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výdavkov'!$13:$16</definedName>
  </definedNames>
  <calcPr calcId="152511"/>
</workbook>
</file>

<file path=xl/calcChain.xml><?xml version="1.0" encoding="utf-8"?>
<calcChain xmlns="http://schemas.openxmlformats.org/spreadsheetml/2006/main">
  <c r="I18" i="3" l="1"/>
  <c r="J18" i="3"/>
  <c r="E18" i="3" l="1"/>
  <c r="M18" i="3" s="1"/>
  <c r="T18" i="3" l="1"/>
  <c r="S18" i="3"/>
  <c r="P18" i="3"/>
  <c r="Q18" i="3"/>
  <c r="M21" i="3" l="1"/>
  <c r="E19" i="3" l="1"/>
  <c r="E20" i="3"/>
  <c r="I19" i="3"/>
  <c r="J19" i="3"/>
  <c r="I20" i="3"/>
  <c r="J20" i="3"/>
  <c r="P20" i="3" s="1"/>
  <c r="I21" i="3" l="1"/>
  <c r="R19" i="3"/>
  <c r="J21" i="3"/>
  <c r="M19" i="3"/>
  <c r="P19" i="3"/>
  <c r="W19" i="3"/>
  <c r="Q19" i="3"/>
  <c r="U19" i="3"/>
  <c r="T19" i="3"/>
  <c r="S19" i="3"/>
  <c r="T20" i="3"/>
  <c r="S20" i="3"/>
  <c r="W20" i="3"/>
  <c r="R20" i="3"/>
  <c r="V20" i="3"/>
  <c r="V19" i="3"/>
  <c r="M20" i="3"/>
  <c r="U20" i="3"/>
  <c r="Q20" i="3"/>
  <c r="K20" i="3" l="1"/>
  <c r="K19" i="3"/>
  <c r="N20" i="3"/>
  <c r="O20" i="3" s="1"/>
  <c r="N19" i="3"/>
  <c r="O19" i="3" s="1"/>
  <c r="U18" i="3" l="1"/>
  <c r="V18" i="3" l="1"/>
  <c r="W18" i="3"/>
  <c r="R18" i="3"/>
  <c r="K18" i="3" s="1"/>
  <c r="K21" i="3" l="1"/>
  <c r="N18" i="3"/>
  <c r="I42" i="3"/>
  <c r="I41" i="3"/>
  <c r="I39" i="3"/>
  <c r="I38" i="3"/>
  <c r="I34" i="3"/>
  <c r="I33" i="3"/>
  <c r="I32" i="3"/>
  <c r="I30" i="3"/>
  <c r="I29" i="3"/>
  <c r="I28" i="3"/>
  <c r="I22" i="3"/>
  <c r="I23" i="3"/>
  <c r="I24" i="3"/>
  <c r="I43" i="3" l="1"/>
  <c r="O18" i="3"/>
  <c r="O21" i="3" s="1"/>
  <c r="I40" i="3"/>
  <c r="I44" i="3" s="1"/>
  <c r="N21" i="3"/>
  <c r="I35" i="3"/>
  <c r="I25" i="3"/>
  <c r="I31" i="3"/>
  <c r="E42" i="3"/>
  <c r="E41" i="3"/>
  <c r="E39" i="3"/>
  <c r="E38" i="3"/>
  <c r="E34" i="3"/>
  <c r="E33" i="3"/>
  <c r="E32" i="3"/>
  <c r="E30" i="3"/>
  <c r="E29" i="3"/>
  <c r="E28" i="3"/>
  <c r="E22" i="3"/>
  <c r="E23" i="3"/>
  <c r="E24" i="3"/>
  <c r="I36" i="3" l="1"/>
  <c r="I45" i="3"/>
  <c r="I26" i="3"/>
  <c r="J42" i="3"/>
  <c r="J41" i="3"/>
  <c r="J39" i="3"/>
  <c r="J38" i="3"/>
  <c r="J29" i="3"/>
  <c r="J30" i="3"/>
  <c r="J32" i="3"/>
  <c r="J33" i="3"/>
  <c r="J34" i="3"/>
  <c r="J28" i="3"/>
  <c r="J22" i="3"/>
  <c r="J23" i="3"/>
  <c r="J24" i="3"/>
  <c r="J25" i="3" l="1"/>
  <c r="J35" i="3"/>
  <c r="J31" i="3"/>
  <c r="J43" i="3"/>
  <c r="W38" i="3"/>
  <c r="J40" i="3"/>
  <c r="T23" i="3"/>
  <c r="S23" i="3"/>
  <c r="V39" i="3"/>
  <c r="U39" i="3"/>
  <c r="S24" i="3"/>
  <c r="T24" i="3"/>
  <c r="W23" i="3"/>
  <c r="U23" i="3"/>
  <c r="U38" i="3"/>
  <c r="P38" i="3"/>
  <c r="S38" i="3"/>
  <c r="V38" i="3"/>
  <c r="R38" i="3"/>
  <c r="Q38" i="3"/>
  <c r="T38" i="3"/>
  <c r="Q32" i="3"/>
  <c r="P32" i="3"/>
  <c r="S32" i="3"/>
  <c r="V32" i="3"/>
  <c r="R32" i="3"/>
  <c r="U32" i="3"/>
  <c r="T32" i="3"/>
  <c r="W32" i="3"/>
  <c r="P28" i="3"/>
  <c r="S28" i="3"/>
  <c r="V28" i="3"/>
  <c r="R28" i="3"/>
  <c r="U28" i="3"/>
  <c r="Q28" i="3"/>
  <c r="T28" i="3"/>
  <c r="W28" i="3"/>
  <c r="P30" i="3"/>
  <c r="S30" i="3"/>
  <c r="V30" i="3"/>
  <c r="R30" i="3"/>
  <c r="U30" i="3"/>
  <c r="Q30" i="3"/>
  <c r="T30" i="3"/>
  <c r="W30" i="3"/>
  <c r="S41" i="3"/>
  <c r="V41" i="3"/>
  <c r="R41" i="3"/>
  <c r="U41" i="3"/>
  <c r="Q41" i="3"/>
  <c r="T41" i="3"/>
  <c r="P41" i="3"/>
  <c r="W41" i="3"/>
  <c r="P33" i="3"/>
  <c r="S33" i="3"/>
  <c r="V33" i="3"/>
  <c r="R33" i="3"/>
  <c r="U33" i="3"/>
  <c r="Q33" i="3"/>
  <c r="T33" i="3"/>
  <c r="W33" i="3"/>
  <c r="T39" i="3"/>
  <c r="S39" i="3"/>
  <c r="R39" i="3"/>
  <c r="Q39" i="3"/>
  <c r="P39" i="3"/>
  <c r="W39" i="3"/>
  <c r="U24" i="3"/>
  <c r="W24" i="3"/>
  <c r="Q34" i="3"/>
  <c r="P34" i="3"/>
  <c r="S34" i="3"/>
  <c r="V34" i="3"/>
  <c r="R34" i="3"/>
  <c r="U34" i="3"/>
  <c r="T34" i="3"/>
  <c r="W34" i="3"/>
  <c r="Q29" i="3"/>
  <c r="P29" i="3"/>
  <c r="S29" i="3"/>
  <c r="V29" i="3"/>
  <c r="R29" i="3"/>
  <c r="U29" i="3"/>
  <c r="T29" i="3"/>
  <c r="W29" i="3"/>
  <c r="Q42" i="3"/>
  <c r="P42" i="3"/>
  <c r="W42" i="3"/>
  <c r="V42" i="3"/>
  <c r="R42" i="3"/>
  <c r="U42" i="3"/>
  <c r="T42" i="3"/>
  <c r="S42" i="3"/>
  <c r="U22" i="3"/>
  <c r="W22" i="3"/>
  <c r="M24" i="3"/>
  <c r="P24" i="3"/>
  <c r="Q24" i="3"/>
  <c r="V24" i="3"/>
  <c r="R24" i="3"/>
  <c r="M34" i="3"/>
  <c r="M29" i="3"/>
  <c r="M42" i="3"/>
  <c r="Q23" i="3"/>
  <c r="V23" i="3"/>
  <c r="R23" i="3"/>
  <c r="P23" i="3"/>
  <c r="M23" i="3"/>
  <c r="M33" i="3"/>
  <c r="M38" i="3"/>
  <c r="M40" i="3" s="1"/>
  <c r="P22" i="3"/>
  <c r="T22" i="3"/>
  <c r="Q22" i="3"/>
  <c r="R22" i="3"/>
  <c r="V22" i="3"/>
  <c r="M22" i="3"/>
  <c r="M25" i="3" s="1"/>
  <c r="M26" i="3" s="1"/>
  <c r="S22" i="3"/>
  <c r="M32" i="3"/>
  <c r="M35" i="3" s="1"/>
  <c r="M39" i="3"/>
  <c r="M28" i="3"/>
  <c r="M31" i="3" s="1"/>
  <c r="M30" i="3"/>
  <c r="M41" i="3"/>
  <c r="M43" i="3" s="1"/>
  <c r="K23" i="3" l="1"/>
  <c r="K29" i="3"/>
  <c r="J36" i="3"/>
  <c r="J44" i="3"/>
  <c r="K22" i="3"/>
  <c r="K34" i="3"/>
  <c r="N34" i="3" s="1"/>
  <c r="O34" i="3" s="1"/>
  <c r="K24" i="3"/>
  <c r="M36" i="3"/>
  <c r="M45" i="3" s="1"/>
  <c r="K32" i="3"/>
  <c r="N32" i="3" s="1"/>
  <c r="M44" i="3"/>
  <c r="K33" i="3"/>
  <c r="N33" i="3" s="1"/>
  <c r="O33" i="3" s="1"/>
  <c r="K30" i="3"/>
  <c r="N30" i="3" s="1"/>
  <c r="O30" i="3" s="1"/>
  <c r="K28" i="3"/>
  <c r="J26" i="3"/>
  <c r="J45" i="3"/>
  <c r="K38" i="3"/>
  <c r="K42" i="3"/>
  <c r="N42" i="3" s="1"/>
  <c r="O42" i="3" s="1"/>
  <c r="N29" i="3"/>
  <c r="O29" i="3" s="1"/>
  <c r="K39" i="3"/>
  <c r="N39" i="3" s="1"/>
  <c r="O39" i="3" s="1"/>
  <c r="K41" i="3"/>
  <c r="K31" i="3" l="1"/>
  <c r="K25" i="3"/>
  <c r="K26" i="3" s="1"/>
  <c r="N38" i="3"/>
  <c r="N40" i="3" s="1"/>
  <c r="K40" i="3"/>
  <c r="K35" i="3"/>
  <c r="K36" i="3" s="1"/>
  <c r="N41" i="3"/>
  <c r="O41" i="3" s="1"/>
  <c r="O43" i="3" s="1"/>
  <c r="K43" i="3"/>
  <c r="N28" i="3"/>
  <c r="O28" i="3" s="1"/>
  <c r="O31" i="3" s="1"/>
  <c r="O32" i="3"/>
  <c r="O35" i="3" s="1"/>
  <c r="N35" i="3"/>
  <c r="N43" i="3"/>
  <c r="N22" i="3"/>
  <c r="N25" i="3" s="1"/>
  <c r="N24" i="3"/>
  <c r="O24" i="3" s="1"/>
  <c r="N23" i="3"/>
  <c r="O23" i="3" s="1"/>
  <c r="O38" i="3" l="1"/>
  <c r="O40" i="3" s="1"/>
  <c r="O44" i="3" s="1"/>
  <c r="N31" i="3"/>
  <c r="N36" i="3" s="1"/>
  <c r="O36" i="3"/>
  <c r="K45" i="3"/>
  <c r="K44" i="3"/>
  <c r="N44" i="3"/>
  <c r="O22" i="3"/>
  <c r="O25" i="3" s="1"/>
  <c r="O26" i="3" s="1"/>
  <c r="N26" i="3"/>
  <c r="O45" i="3" l="1"/>
  <c r="N45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<sst xmlns="http://schemas.openxmlformats.org/spreadsheetml/2006/main" count="91" uniqueCount="71">
  <si>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</si>
  <si>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</si>
  <si>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</si>
  <si>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</si>
  <si>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</si>
  <si>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</si>
  <si>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</si>
  <si>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</si>
  <si>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</si>
  <si>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</si>
  <si>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</si>
  <si>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</si>
  <si>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</si>
  <si>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</si>
  <si>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</si>
  <si>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</si>
  <si>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</si>
  <si>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</si>
  <si>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</si>
  <si>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</si>
  <si>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</si>
  <si>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</si>
  <si>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</si>
  <si>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</si>
  <si>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</si>
  <si>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</si>
  <si>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</si>
  <si>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</si>
  <si>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</si>
  <si>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</si>
  <si>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</si>
  <si>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</si>
  <si>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</si>
  <si>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</si>
  <si>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</si>
  <si>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</si>
  <si>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</si>
  <si>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</si>
  <si>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</si>
  <si>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</si>
  <si>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</si>
  <si>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</si>
  <si>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</si>
  <si>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</si>
  <si>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</si>
  <si>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</si>
  <si>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</si>
  <si>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</si>
  <si>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</si>
  <si>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</si>
  <si>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</si>
  <si>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</si>
  <si>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</si>
  <si>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</si>
  <si>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P až W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</si>
  <si>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</si>
  <si>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[EUR]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</si>
  <si>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</si>
  <si>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6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</si>
  <si>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7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</si>
  <si>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</si>
  <si>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</si>
  <si>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t>Ďalšie neoprávnené položky, ktoré netvoria súčasť hrubej mzdy</t>
    </r>
    <r>
      <rPr>
        <sz val="10"/>
        <rFont val="Times New Roman"/>
        <family val="1"/>
        <charset val="238"/>
      </rPr>
      <t>: príspevok zamestnávateľa na doplnkové dôchodkové sporenie (DDS), tvorba sociálneho fondu, cestovné náhrady, daňový bonus.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</si>
  <si>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</si>
  <si>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</si>
  <si>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</si>
  <si>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1"/>
        <rFont val="Times New Roman"/>
        <family val="1"/>
        <charset val="238"/>
      </rPr>
      <t>Slúži ako podklad pre vyplnenie prílohy S</t>
    </r>
    <r>
      <rPr>
        <b/>
        <i/>
        <sz val="11"/>
        <rFont val="Times New Roman"/>
        <family val="1"/>
        <charset val="238"/>
      </rPr>
      <t>úhrnný účtovný doklad - mzdové výdavky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</si>
  <si>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</si>
  <si>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práca nadčas, odstupné, odchodné, preplatenie dovolenky pri odchode, dovolenka nad rámec alikvotnej časti za odpracované dni na projekte, pohotovosť na pracovisku.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</si>
  <si>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zamestnanca, a to za príslušnú aktivitu projektu (nie spolu za celý projekt).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</si>
  <si>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projekte/projektoch spolufinancovanom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organizácie žiadateľa/prijímateľa</t>
    </r>
    <r>
      <rPr>
        <sz val="10"/>
        <rFont val="Times New Roman"/>
        <family val="1"/>
        <charset val="238"/>
      </rPr>
      <t>, t.j. nie je možné akceptovať jej navýšenie iba z dôvodu prác vykonávaných na projekte financovanom z prostriedkov EŠIF a ŠR SR.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</si>
</sst>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/>
    <xf numFmtId="0" fontId="5" fillId="0" borderId="0" xfId="0" applyFont="1" applyFill="1" applyBorder="1"/>
    <xf numFmtId="0" fontId="5" fillId="0" borderId="0" xfId="0" applyFont="1"/>
    <xf numFmtId="0" fontId="3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10" fillId="2" borderId="21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/>
    </xf>
    <xf numFmtId="4" fontId="10" fillId="2" borderId="2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10" fontId="10" fillId="5" borderId="2" xfId="0" applyNumberFormat="1" applyFont="1" applyFill="1" applyBorder="1" applyAlignment="1">
      <alignment horizontal="center" vertical="center" wrapText="1"/>
    </xf>
    <xf numFmtId="10" fontId="10" fillId="5" borderId="14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3" fillId="0" borderId="0" xfId="0" applyFont="1" applyFill="1"/>
    <xf numFmtId="0" fontId="13" fillId="4" borderId="7" xfId="0" applyFont="1" applyFill="1" applyBorder="1" applyAlignment="1">
      <alignment horizontal="left" vertical="center"/>
    </xf>
    <xf numFmtId="0" fontId="13" fillId="4" borderId="8" xfId="0" applyFont="1" applyFill="1" applyBorder="1" applyAlignment="1"/>
    <xf numFmtId="4" fontId="13" fillId="4" borderId="8" xfId="0" applyNumberFormat="1" applyFont="1" applyFill="1" applyBorder="1" applyAlignment="1"/>
    <xf numFmtId="4" fontId="10" fillId="4" borderId="8" xfId="0" applyNumberFormat="1" applyFont="1" applyFill="1" applyBorder="1" applyAlignment="1">
      <alignment horizontal="center"/>
    </xf>
    <xf numFmtId="4" fontId="13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9" xfId="0" applyNumberFormat="1" applyFont="1" applyFill="1" applyBorder="1" applyAlignment="1">
      <alignment horizontal="center"/>
    </xf>
    <xf numFmtId="4" fontId="13" fillId="4" borderId="9" xfId="0" applyNumberFormat="1" applyFont="1" applyFill="1" applyBorder="1" applyAlignment="1"/>
    <xf numFmtId="4" fontId="13" fillId="4" borderId="1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" fontId="13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/>
    <xf numFmtId="49" fontId="3" fillId="0" borderId="0" xfId="0" applyNumberFormat="1" applyFont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0" xfId="0" applyNumberFormat="1" applyFont="1" applyFill="1" applyBorder="1"/>
    <xf numFmtId="0" fontId="10" fillId="5" borderId="5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 wrapText="1"/>
    </xf>
    <xf numFmtId="49" fontId="10" fillId="2" borderId="21" xfId="0" applyNumberFormat="1" applyFont="1" applyFill="1" applyBorder="1" applyAlignment="1">
      <alignment horizontal="center" vertical="center" wrapText="1"/>
    </xf>
    <xf numFmtId="4" fontId="10" fillId="5" borderId="2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right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4" fontId="10" fillId="7" borderId="1" xfId="0" applyNumberFormat="1" applyFont="1" applyFill="1" applyBorder="1"/>
    <xf numFmtId="4" fontId="10" fillId="7" borderId="6" xfId="0" applyNumberFormat="1" applyFont="1" applyFill="1" applyBorder="1"/>
    <xf numFmtId="0" fontId="13" fillId="3" borderId="15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13" fillId="3" borderId="16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4" fontId="13" fillId="3" borderId="18" xfId="0" applyNumberFormat="1" applyFont="1" applyFill="1" applyBorder="1" applyAlignment="1">
      <alignment horizontal="left" vertical="center"/>
    </xf>
    <xf numFmtId="4" fontId="13" fillId="3" borderId="16" xfId="0" applyNumberFormat="1" applyFont="1" applyFill="1" applyBorder="1" applyAlignment="1">
      <alignment horizontal="left" vertical="center"/>
    </xf>
    <xf numFmtId="4" fontId="13" fillId="3" borderId="19" xfId="0" applyNumberFormat="1" applyFont="1" applyFill="1" applyBorder="1" applyAlignment="1">
      <alignment horizontal="left" vertical="center"/>
    </xf>
    <xf numFmtId="0" fontId="13" fillId="6" borderId="5" xfId="0" applyFont="1" applyFill="1" applyBorder="1" applyAlignment="1">
      <alignment horizontal="left" vertical="center"/>
    </xf>
    <xf numFmtId="49" fontId="13" fillId="6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/>
    </xf>
    <xf numFmtId="4" fontId="10" fillId="6" borderId="6" xfId="0" applyNumberFormat="1" applyFont="1" applyFill="1" applyBorder="1" applyAlignment="1">
      <alignment horizontal="center"/>
    </xf>
    <xf numFmtId="4" fontId="13" fillId="6" borderId="1" xfId="0" applyNumberFormat="1" applyFont="1" applyFill="1" applyBorder="1" applyAlignment="1"/>
    <xf numFmtId="4" fontId="13" fillId="6" borderId="6" xfId="0" applyNumberFormat="1" applyFont="1" applyFill="1" applyBorder="1" applyAlignment="1"/>
    <xf numFmtId="0" fontId="13" fillId="4" borderId="25" xfId="0" applyFont="1" applyFill="1" applyBorder="1" applyAlignment="1">
      <alignment horizontal="left" vertical="center"/>
    </xf>
    <xf numFmtId="0" fontId="13" fillId="4" borderId="26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4" fontId="10" fillId="4" borderId="11" xfId="0" applyNumberFormat="1" applyFont="1" applyFill="1" applyBorder="1" applyAlignment="1">
      <alignment horizontal="center"/>
    </xf>
    <xf numFmtId="4" fontId="10" fillId="4" borderId="12" xfId="0" applyNumberFormat="1" applyFont="1" applyFill="1" applyBorder="1" applyAlignment="1">
      <alignment horizont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851648</xdr:colOff>
      <xdr:row>0</xdr:row>
      <xdr:rowOff>0</xdr:rowOff>
    </xdr:from>
    <xdr:to>
      <xdr:col>12</xdr:col>
      <xdr:colOff>684456</xdr:colOff>
      <xdr:row>4</xdr:row>
      <xdr:rowOff>54461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4883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51"/>
  <sheetViews>
    <sheetView tabSelected="1" view="pageLayout" zoomScale="55" zoomScaleNormal="80" zoomScaleSheetLayoutView="70" zoomScalePageLayoutView="55" workbookViewId="0">
      <selection activeCell="L59" sqref="L59"/>
    </sheetView>
  </sheetViews>
  <sheetFormatPr defaultRowHeight="12.75" x14ac:dyDescent="0.2"/>
  <cols>
    <col min="1" max="1" width="18.28515625" style="5" customWidth="1"/>
    <col min="2" max="2" width="15.7109375" style="5" customWidth="1"/>
    <col min="3" max="3" width="13.28515625" style="5" customWidth="1"/>
    <col min="4" max="4" width="11.42578125" style="5" customWidth="1"/>
    <col min="5" max="5" width="14.42578125" style="5" customWidth="1"/>
    <col min="6" max="6" width="14.7109375" style="5" customWidth="1"/>
    <col min="7" max="7" width="13" style="5" customWidth="1"/>
    <col min="8" max="8" width="14.85546875" style="5" customWidth="1"/>
    <col min="9" max="9" width="13.140625" style="5" customWidth="1"/>
    <col min="10" max="10" width="12.7109375" style="5" customWidth="1"/>
    <col min="11" max="12" width="15.28515625" style="5" customWidth="1"/>
    <col min="13" max="13" width="16.7109375" style="5" customWidth="1"/>
    <col min="14" max="14" width="16.5703125" style="5" customWidth="1"/>
    <col min="15" max="15" width="16.28515625" style="5" customWidth="1"/>
    <col min="16" max="16" width="10.42578125" style="5" customWidth="1"/>
    <col min="17" max="17" width="10.28515625" style="5" customWidth="1"/>
    <col min="18" max="16384" width="9.140625" style="5"/>
  </cols>
  <sheetData>
    <row r="5" spans="1:35" s="7" customFormat="1" ht="18.75" x14ac:dyDescent="0.25">
      <c r="A5" s="80" t="s">
        <v>11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s="7" customFormat="1" ht="15.75" x14ac:dyDescent="0.25">
      <c r="A6" s="82" t="s">
        <v>66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7" customFormat="1" ht="15.75" x14ac:dyDescent="0.25">
      <c r="A7" s="83" t="s">
        <v>53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7" customFormat="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4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7" customFormat="1" ht="15.75" x14ac:dyDescent="0.25">
      <c r="A9" s="85" t="s">
        <v>67</v>
      </c>
      <c r="B9" s="85"/>
      <c r="C9" s="74"/>
      <c r="D9" s="74"/>
      <c r="E9" s="74"/>
      <c r="F9" s="74"/>
      <c r="G9" s="9"/>
      <c r="H9" s="9"/>
      <c r="I9" s="10"/>
      <c r="J9" s="10"/>
      <c r="K9" s="10"/>
      <c r="L9" s="10"/>
      <c r="M9" s="10"/>
      <c r="N9" s="10"/>
      <c r="O9" s="10"/>
      <c r="P9" s="10"/>
      <c r="Q9" s="8"/>
      <c r="R9" s="8"/>
      <c r="S9" s="8"/>
      <c r="T9" s="8"/>
      <c r="U9" s="8"/>
      <c r="V9" s="8"/>
      <c r="W9" s="4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7" customFormat="1" ht="15.75" x14ac:dyDescent="0.25">
      <c r="A10" s="85" t="s">
        <v>5</v>
      </c>
      <c r="B10" s="85"/>
      <c r="C10" s="84"/>
      <c r="D10" s="84"/>
      <c r="E10" s="84"/>
      <c r="F10" s="84"/>
      <c r="G10" s="84"/>
      <c r="H10" s="84"/>
      <c r="I10" s="10"/>
      <c r="J10" s="10"/>
      <c r="K10" s="10"/>
      <c r="L10" s="10"/>
      <c r="M10" s="10"/>
      <c r="N10" s="10"/>
      <c r="O10" s="10"/>
      <c r="P10" s="10"/>
      <c r="Q10" s="8"/>
      <c r="R10" s="8"/>
      <c r="S10" s="8"/>
      <c r="T10" s="8"/>
      <c r="U10" s="8"/>
      <c r="V10" s="8"/>
      <c r="W10" s="4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7" customFormat="1" ht="15.75" x14ac:dyDescent="0.25">
      <c r="A11" s="85" t="s">
        <v>30</v>
      </c>
      <c r="B11" s="85"/>
      <c r="C11" s="74"/>
      <c r="D11" s="74"/>
      <c r="E11" s="9"/>
      <c r="F11" s="9"/>
      <c r="G11" s="9"/>
      <c r="H11" s="9"/>
      <c r="I11" s="10"/>
      <c r="J11" s="10"/>
      <c r="K11" s="10"/>
      <c r="L11" s="10"/>
      <c r="M11" s="10"/>
      <c r="N11" s="10"/>
      <c r="O11" s="10"/>
      <c r="P11" s="10"/>
      <c r="Q11" s="8"/>
      <c r="R11" s="8"/>
      <c r="S11" s="8"/>
      <c r="T11" s="8"/>
      <c r="U11" s="8"/>
      <c r="V11" s="8"/>
      <c r="W11" s="4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  <c r="N12" s="12"/>
      <c r="O12" s="2"/>
      <c r="P12" s="2"/>
      <c r="Q12" s="2"/>
      <c r="R12" s="2"/>
      <c r="S12" s="2"/>
      <c r="T12" s="2"/>
      <c r="U12" s="2"/>
      <c r="V12" s="2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27.6" customHeight="1" x14ac:dyDescent="0.2">
      <c r="A13" s="88" t="s">
        <v>0</v>
      </c>
      <c r="B13" s="86" t="s">
        <v>1</v>
      </c>
      <c r="C13" s="67" t="s">
        <v>2</v>
      </c>
      <c r="D13" s="69" t="s">
        <v>3</v>
      </c>
      <c r="E13" s="71" t="s">
        <v>16</v>
      </c>
      <c r="F13" s="67" t="s">
        <v>4</v>
      </c>
      <c r="G13" s="67" t="s">
        <v>24</v>
      </c>
      <c r="H13" s="67" t="s">
        <v>14</v>
      </c>
      <c r="I13" s="65" t="s">
        <v>17</v>
      </c>
      <c r="J13" s="65" t="s">
        <v>18</v>
      </c>
      <c r="K13" s="65" t="s">
        <v>42</v>
      </c>
      <c r="L13" s="67" t="s">
        <v>15</v>
      </c>
      <c r="M13" s="65" t="s">
        <v>19</v>
      </c>
      <c r="N13" s="65" t="s">
        <v>20</v>
      </c>
      <c r="O13" s="65" t="s">
        <v>21</v>
      </c>
      <c r="P13" s="61" t="s">
        <v>54</v>
      </c>
      <c r="Q13" s="62"/>
      <c r="R13" s="62"/>
      <c r="S13" s="62"/>
      <c r="T13" s="62"/>
      <c r="U13" s="62"/>
      <c r="V13" s="62"/>
      <c r="W13" s="6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ht="13.9" customHeight="1" x14ac:dyDescent="0.2">
      <c r="A14" s="89"/>
      <c r="B14" s="87"/>
      <c r="C14" s="68"/>
      <c r="D14" s="70"/>
      <c r="E14" s="72"/>
      <c r="F14" s="68"/>
      <c r="G14" s="68"/>
      <c r="H14" s="68"/>
      <c r="I14" s="66"/>
      <c r="J14" s="66"/>
      <c r="K14" s="66"/>
      <c r="L14" s="68"/>
      <c r="M14" s="66"/>
      <c r="N14" s="66"/>
      <c r="O14" s="66"/>
      <c r="P14" s="14" t="s">
        <v>34</v>
      </c>
      <c r="Q14" s="15" t="s">
        <v>35</v>
      </c>
      <c r="R14" s="15" t="s">
        <v>36</v>
      </c>
      <c r="S14" s="15" t="s">
        <v>37</v>
      </c>
      <c r="T14" s="15" t="s">
        <v>38</v>
      </c>
      <c r="U14" s="15" t="s">
        <v>39</v>
      </c>
      <c r="V14" s="15" t="s">
        <v>40</v>
      </c>
      <c r="W14" s="16" t="s">
        <v>41</v>
      </c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ht="46.9" customHeight="1" x14ac:dyDescent="0.2">
      <c r="A15" s="57" t="s">
        <v>25</v>
      </c>
      <c r="B15" s="59" t="s">
        <v>26</v>
      </c>
      <c r="C15" s="59" t="s">
        <v>22</v>
      </c>
      <c r="D15" s="59" t="s">
        <v>55</v>
      </c>
      <c r="E15" s="59" t="s">
        <v>27</v>
      </c>
      <c r="F15" s="59" t="s">
        <v>6</v>
      </c>
      <c r="G15" s="59" t="s">
        <v>56</v>
      </c>
      <c r="H15" s="64" t="s">
        <v>28</v>
      </c>
      <c r="I15" s="64" t="s">
        <v>7</v>
      </c>
      <c r="J15" s="64" t="s">
        <v>31</v>
      </c>
      <c r="K15" s="73" t="s">
        <v>32</v>
      </c>
      <c r="L15" s="73" t="s">
        <v>57</v>
      </c>
      <c r="M15" s="73" t="s">
        <v>8</v>
      </c>
      <c r="N15" s="73" t="s">
        <v>9</v>
      </c>
      <c r="O15" s="78" t="s">
        <v>10</v>
      </c>
      <c r="P15" s="17" t="s">
        <v>43</v>
      </c>
      <c r="Q15" s="18" t="s">
        <v>44</v>
      </c>
      <c r="R15" s="18" t="s">
        <v>45</v>
      </c>
      <c r="S15" s="18" t="s">
        <v>46</v>
      </c>
      <c r="T15" s="18" t="s">
        <v>47</v>
      </c>
      <c r="U15" s="19" t="s">
        <v>48</v>
      </c>
      <c r="V15" s="19" t="s">
        <v>49</v>
      </c>
      <c r="W15" s="20" t="s">
        <v>58</v>
      </c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6" customHeight="1" thickBot="1" x14ac:dyDescent="0.25">
      <c r="A16" s="58"/>
      <c r="B16" s="60"/>
      <c r="C16" s="60"/>
      <c r="D16" s="60"/>
      <c r="E16" s="60"/>
      <c r="F16" s="60"/>
      <c r="G16" s="60"/>
      <c r="H16" s="59"/>
      <c r="I16" s="59"/>
      <c r="J16" s="59"/>
      <c r="K16" s="60"/>
      <c r="L16" s="60"/>
      <c r="M16" s="60"/>
      <c r="N16" s="60"/>
      <c r="O16" s="79"/>
      <c r="P16" s="22">
        <v>0.1</v>
      </c>
      <c r="Q16" s="22">
        <v>1.4E-2</v>
      </c>
      <c r="R16" s="22">
        <v>0.14000000000000001</v>
      </c>
      <c r="S16" s="22">
        <v>0.03</v>
      </c>
      <c r="T16" s="22">
        <v>0.01</v>
      </c>
      <c r="U16" s="22">
        <v>8.0000000000000002E-3</v>
      </c>
      <c r="V16" s="22">
        <v>4.7500000000000001E-2</v>
      </c>
      <c r="W16" s="23">
        <v>2.5000000000000001E-3</v>
      </c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</row>
    <row r="17" spans="1:35" ht="14.25" x14ac:dyDescent="0.2">
      <c r="A17" s="92" t="s">
        <v>59</v>
      </c>
      <c r="B17" s="93"/>
      <c r="C17" s="94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6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1:35" x14ac:dyDescent="0.2">
      <c r="A18" s="25" t="s">
        <v>12</v>
      </c>
      <c r="B18" s="26"/>
      <c r="C18" s="27"/>
      <c r="D18" s="28"/>
      <c r="E18" s="29">
        <f xml:space="preserve"> C18-D18</f>
        <v>0</v>
      </c>
      <c r="F18" s="27"/>
      <c r="G18" s="28"/>
      <c r="H18" s="28"/>
      <c r="I18" s="29">
        <f>F18+H18</f>
        <v>0</v>
      </c>
      <c r="J18" s="29">
        <f>F18-G18</f>
        <v>0</v>
      </c>
      <c r="K18" s="29">
        <f>SUM(P18:W18)</f>
        <v>0</v>
      </c>
      <c r="L18" s="27"/>
      <c r="M18" s="30" t="e">
        <f>(J18/E18)*L18</f>
        <v>#DIV/0!</v>
      </c>
      <c r="N18" s="29" t="e">
        <f>(K18/E18)*L18</f>
        <v>#DIV/0!</v>
      </c>
      <c r="O18" s="31" t="e">
        <f>M18+N18</f>
        <v>#DIV/0!</v>
      </c>
      <c r="P18" s="90">
        <f>ROUNDDOWN(IF(AND(J18&gt;=0,J18&lt;=4120),$P$16*J18,IF(J18&lt;0,0,412)),2)</f>
        <v>0</v>
      </c>
      <c r="Q18" s="90">
        <f>ROUNDDOWN(IF(AND(J18&gt;=0,J18&lt;=4120),$Q$16*J18,IF(J18&lt;0,0,57.68)),2)</f>
        <v>0</v>
      </c>
      <c r="R18" s="90">
        <f>ROUNDDOWN(IF(AND(J18&gt;=0,J18&lt;=4120),$R$16*J18,IF(J18&lt;0,0,576.8)),2)</f>
        <v>0</v>
      </c>
      <c r="S18" s="90">
        <f>ROUNDDOWN(IF(AND(J18&gt;=0,J18&lt;=4120),$S$16*J18,IF(J18&lt;0,0,123.6)),2)</f>
        <v>0</v>
      </c>
      <c r="T18" s="90">
        <f>ROUNDDOWN(IF(AND(J18&gt;=0,J18&lt;=4120),$T$16*J18,IF(J18&lt;0,0,41.2)),2)</f>
        <v>0</v>
      </c>
      <c r="U18" s="90">
        <f>ROUNDDOWN((J18*$U$16),2)</f>
        <v>0</v>
      </c>
      <c r="V18" s="90">
        <f>ROUNDDOWN(IF(AND(J18&gt;=0,J18&lt;=4120),$V$16*J18,IF(J18&lt;0,0,195.7)),2)</f>
        <v>0</v>
      </c>
      <c r="W18" s="91">
        <f>ROUNDDOWN(IF(AND(J18&gt;=0,J18&lt;=4120),$W$16*J18,IF(J18&lt;0,0,195.7)),2)</f>
        <v>0</v>
      </c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19" spans="1:35" x14ac:dyDescent="0.2">
      <c r="A19" s="32" t="s">
        <v>13</v>
      </c>
      <c r="B19" s="26"/>
      <c r="C19" s="27"/>
      <c r="D19" s="28"/>
      <c r="E19" s="29">
        <f t="shared" ref="E19:E20" si="0" xml:space="preserve"> C19-D19</f>
        <v>0</v>
      </c>
      <c r="F19" s="27"/>
      <c r="G19" s="28"/>
      <c r="H19" s="28"/>
      <c r="I19" s="29">
        <f t="shared" ref="I19:I20" si="1">F19+H19</f>
        <v>0</v>
      </c>
      <c r="J19" s="29">
        <f t="shared" ref="J19:J20" si="2">F19-G19</f>
        <v>0</v>
      </c>
      <c r="K19" s="29">
        <f>SUM(P19:W19)</f>
        <v>0</v>
      </c>
      <c r="L19" s="27"/>
      <c r="M19" s="30" t="e">
        <f>(J19/E19)*L19</f>
        <v>#DIV/0!</v>
      </c>
      <c r="N19" s="29" t="e">
        <f t="shared" ref="N19:N20" si="3">(K19/E19)*L19</f>
        <v>#DIV/0!</v>
      </c>
      <c r="O19" s="31" t="e">
        <f t="shared" ref="O19:O20" si="4">M19+N19</f>
        <v>#DIV/0!</v>
      </c>
      <c r="P19" s="90">
        <f t="shared" ref="P19:P20" si="5">ROUNDDOWN(IF(AND(J19&gt;=0,J19&lt;=4120),$P$16*J19,IF(J19&lt;0,0,412)),2)</f>
        <v>0</v>
      </c>
      <c r="Q19" s="90">
        <f t="shared" ref="Q19:Q20" si="6">ROUNDDOWN(IF(AND(J19&gt;=0,J19&lt;=4120),$Q$16*J19,IF(J19&lt;0,0,57.68)),2)</f>
        <v>0</v>
      </c>
      <c r="R19" s="90">
        <f t="shared" ref="R19:R20" si="7">ROUNDDOWN(IF(AND(J19&gt;=0,J19&lt;=4120),$R$16*J19,IF(J19&lt;0,0,576.8)),2)</f>
        <v>0</v>
      </c>
      <c r="S19" s="90">
        <f t="shared" ref="S19:S20" si="8">ROUNDDOWN(IF(AND(J19&gt;=0,J19&lt;=4120),$S$16*J19,IF(J19&lt;0,0,123.6)),2)</f>
        <v>0</v>
      </c>
      <c r="T19" s="90">
        <f t="shared" ref="T19:T20" si="9">ROUNDDOWN(IF(AND(J19&gt;=0,J19&lt;=4120),$T$16*J19,IF(J19&lt;0,0,41.2)),2)</f>
        <v>0</v>
      </c>
      <c r="U19" s="90">
        <f t="shared" ref="U19:U20" si="10">ROUNDDOWN((J19*$U$16),2)</f>
        <v>0</v>
      </c>
      <c r="V19" s="90">
        <f t="shared" ref="V19:V20" si="11">ROUNDDOWN(IF(AND(J19&gt;=0,J19&lt;=4120),$V$16*J19,IF(J19&lt;0,0,195.7)),2)</f>
        <v>0</v>
      </c>
      <c r="W19" s="91">
        <f t="shared" ref="W19:W20" si="12">ROUNDDOWN(IF(AND(J19&gt;=0,J19&lt;=4120),$W$16*J19,IF(J19&lt;0,0,195.7)),2)</f>
        <v>0</v>
      </c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</row>
    <row r="20" spans="1:35" x14ac:dyDescent="0.2">
      <c r="A20" s="32" t="s">
        <v>33</v>
      </c>
      <c r="B20" s="26"/>
      <c r="C20" s="27"/>
      <c r="D20" s="28"/>
      <c r="E20" s="29">
        <f t="shared" si="0"/>
        <v>0</v>
      </c>
      <c r="F20" s="27"/>
      <c r="G20" s="28"/>
      <c r="H20" s="28"/>
      <c r="I20" s="29">
        <f t="shared" si="1"/>
        <v>0</v>
      </c>
      <c r="J20" s="29">
        <f t="shared" si="2"/>
        <v>0</v>
      </c>
      <c r="K20" s="29">
        <f>SUM(P20:W20)</f>
        <v>0</v>
      </c>
      <c r="L20" s="27"/>
      <c r="M20" s="30" t="e">
        <f t="shared" ref="M20" si="13">(J20/E20)*L20</f>
        <v>#DIV/0!</v>
      </c>
      <c r="N20" s="29" t="e">
        <f t="shared" si="3"/>
        <v>#DIV/0!</v>
      </c>
      <c r="O20" s="31" t="e">
        <f t="shared" si="4"/>
        <v>#DIV/0!</v>
      </c>
      <c r="P20" s="90">
        <f t="shared" si="5"/>
        <v>0</v>
      </c>
      <c r="Q20" s="90">
        <f t="shared" si="6"/>
        <v>0</v>
      </c>
      <c r="R20" s="90">
        <f t="shared" si="7"/>
        <v>0</v>
      </c>
      <c r="S20" s="90">
        <f t="shared" si="8"/>
        <v>0</v>
      </c>
      <c r="T20" s="90">
        <f t="shared" si="9"/>
        <v>0</v>
      </c>
      <c r="U20" s="90">
        <f t="shared" si="10"/>
        <v>0</v>
      </c>
      <c r="V20" s="90">
        <f t="shared" si="11"/>
        <v>0</v>
      </c>
      <c r="W20" s="91">
        <f t="shared" si="12"/>
        <v>0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</row>
    <row r="21" spans="1:35" s="33" customFormat="1" x14ac:dyDescent="0.2">
      <c r="A21" s="100" t="s">
        <v>29</v>
      </c>
      <c r="B21" s="101"/>
      <c r="C21" s="102"/>
      <c r="D21" s="102"/>
      <c r="E21" s="103"/>
      <c r="F21" s="103"/>
      <c r="G21" s="103"/>
      <c r="H21" s="103"/>
      <c r="I21" s="102">
        <f>SUM(I18:I20)</f>
        <v>0</v>
      </c>
      <c r="J21" s="102">
        <f t="shared" ref="J21" si="14">SUM(J18:J20)</f>
        <v>0</v>
      </c>
      <c r="K21" s="102">
        <f>SUM(K18:K20)</f>
        <v>0</v>
      </c>
      <c r="L21" s="103"/>
      <c r="M21" s="102" t="e">
        <f>SUM(M18:M20)</f>
        <v>#DIV/0!</v>
      </c>
      <c r="N21" s="102" t="e">
        <f>SUM(N18:N20)</f>
        <v>#DIV/0!</v>
      </c>
      <c r="O21" s="102" t="e">
        <f>SUM(O18:O20)</f>
        <v>#DIV/0!</v>
      </c>
      <c r="P21" s="104"/>
      <c r="Q21" s="104"/>
      <c r="R21" s="104"/>
      <c r="S21" s="104"/>
      <c r="T21" s="104"/>
      <c r="U21" s="104"/>
      <c r="V21" s="104"/>
      <c r="W21" s="10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x14ac:dyDescent="0.2">
      <c r="A22" s="25" t="s">
        <v>12</v>
      </c>
      <c r="B22" s="26"/>
      <c r="C22" s="27"/>
      <c r="D22" s="28"/>
      <c r="E22" s="29">
        <f t="shared" ref="E22:E24" si="15" xml:space="preserve"> C22-D22</f>
        <v>0</v>
      </c>
      <c r="F22" s="27"/>
      <c r="G22" s="28"/>
      <c r="H22" s="28"/>
      <c r="I22" s="29">
        <f t="shared" ref="I22:I24" si="16">F22+H22</f>
        <v>0</v>
      </c>
      <c r="J22" s="29">
        <f t="shared" ref="J22:J24" si="17">F22-G22</f>
        <v>0</v>
      </c>
      <c r="K22" s="29">
        <f>SUM(P22:W22)</f>
        <v>0</v>
      </c>
      <c r="L22" s="27"/>
      <c r="M22" s="30" t="e">
        <f t="shared" ref="M22:M24" si="18">(J22/E22)*L22</f>
        <v>#DIV/0!</v>
      </c>
      <c r="N22" s="29" t="e">
        <f t="shared" ref="N22:N24" si="19">(K22/E22)*L22</f>
        <v>#DIV/0!</v>
      </c>
      <c r="O22" s="31" t="e">
        <f>M22+N22</f>
        <v>#DIV/0!</v>
      </c>
      <c r="P22" s="90">
        <f t="shared" ref="P22:P24" si="20">ROUNDDOWN(IF(AND(J22&gt;=0,J22&lt;=4120),$P$16*J22,IF(J22&lt;0,0,412)),2)</f>
        <v>0</v>
      </c>
      <c r="Q22" s="90">
        <f t="shared" ref="Q22:Q24" si="21">ROUNDDOWN(IF(AND(J22&gt;=0,J22&lt;=4120),$Q$16*J22,IF(J22&lt;0,0,57.68)),2)</f>
        <v>0</v>
      </c>
      <c r="R22" s="90">
        <f t="shared" ref="R22:R24" si="22">ROUNDDOWN(IF(AND(J22&gt;=0,J22&lt;=4120),$R$16*J22,IF(J22&lt;0,0,576.8)),2)</f>
        <v>0</v>
      </c>
      <c r="S22" s="90">
        <f t="shared" ref="S22" si="23">ROUNDDOWN(IF(AND(J22&gt;=0,J22&lt;=4120),$S$16*J22,IF(J22&lt;0,0,123.6)),2)</f>
        <v>0</v>
      </c>
      <c r="T22" s="90">
        <f t="shared" ref="T22" si="24">ROUNDDOWN(IF(AND(J22&gt;=0,J22&lt;=4120),$T$16*J22,IF(J22&lt;0,0,41.2)),2)</f>
        <v>0</v>
      </c>
      <c r="U22" s="90">
        <f t="shared" ref="U22:U24" si="25">ROUNDDOWN((J22*$U$16),2)</f>
        <v>0</v>
      </c>
      <c r="V22" s="90">
        <f t="shared" ref="V22:V24" si="26">ROUNDDOWN(IF(AND(J22&gt;=0,J22&lt;=4120),$V$16*J22,IF(J22&lt;0,0,195.7)),2)</f>
        <v>0</v>
      </c>
      <c r="W22" s="91">
        <f t="shared" ref="W22:W24" si="27">ROUNDDOWN(IF(AND(J22&gt;=0,J22&lt;=4120),$W$16*J22,IF(J22&lt;0,0,195.7)),2)</f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x14ac:dyDescent="0.2">
      <c r="A23" s="32" t="s">
        <v>13</v>
      </c>
      <c r="B23" s="26"/>
      <c r="C23" s="27"/>
      <c r="D23" s="28"/>
      <c r="E23" s="29">
        <f t="shared" si="15"/>
        <v>0</v>
      </c>
      <c r="F23" s="27"/>
      <c r="G23" s="28"/>
      <c r="H23" s="28"/>
      <c r="I23" s="29">
        <f t="shared" si="16"/>
        <v>0</v>
      </c>
      <c r="J23" s="29">
        <f t="shared" si="17"/>
        <v>0</v>
      </c>
      <c r="K23" s="29">
        <f>SUM(P23:W23)</f>
        <v>0</v>
      </c>
      <c r="L23" s="27"/>
      <c r="M23" s="30" t="e">
        <f t="shared" si="18"/>
        <v>#DIV/0!</v>
      </c>
      <c r="N23" s="29" t="e">
        <f t="shared" si="19"/>
        <v>#DIV/0!</v>
      </c>
      <c r="O23" s="31" t="e">
        <f t="shared" ref="O23:O24" si="28">M23+N23</f>
        <v>#DIV/0!</v>
      </c>
      <c r="P23" s="90">
        <f t="shared" si="20"/>
        <v>0</v>
      </c>
      <c r="Q23" s="90">
        <f t="shared" si="21"/>
        <v>0</v>
      </c>
      <c r="R23" s="90">
        <f t="shared" si="22"/>
        <v>0</v>
      </c>
      <c r="S23" s="90">
        <f t="shared" ref="S23:S24" si="29">ROUNDDOWN(IF(AND(J23&gt;=0,J23&lt;=4120),$S$16*J23,IF(J23&lt;0,0,123.6)),2)</f>
        <v>0</v>
      </c>
      <c r="T23" s="90">
        <f t="shared" ref="T23:T24" si="30">ROUNDDOWN(IF(AND(J23&gt;=0,J23&lt;=4120),$T$16*J23,IF(J23&lt;0,0,41.2)),2)</f>
        <v>0</v>
      </c>
      <c r="U23" s="90">
        <f t="shared" si="25"/>
        <v>0</v>
      </c>
      <c r="V23" s="90">
        <f t="shared" si="26"/>
        <v>0</v>
      </c>
      <c r="W23" s="91">
        <f t="shared" si="27"/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x14ac:dyDescent="0.2">
      <c r="A24" s="32" t="s">
        <v>33</v>
      </c>
      <c r="B24" s="26"/>
      <c r="C24" s="27"/>
      <c r="D24" s="28"/>
      <c r="E24" s="29">
        <f t="shared" si="15"/>
        <v>0</v>
      </c>
      <c r="F24" s="27"/>
      <c r="G24" s="28"/>
      <c r="H24" s="28"/>
      <c r="I24" s="29">
        <f t="shared" si="16"/>
        <v>0</v>
      </c>
      <c r="J24" s="29">
        <f t="shared" si="17"/>
        <v>0</v>
      </c>
      <c r="K24" s="29">
        <f>SUM(P24:W24)</f>
        <v>0</v>
      </c>
      <c r="L24" s="27"/>
      <c r="M24" s="30" t="e">
        <f t="shared" si="18"/>
        <v>#DIV/0!</v>
      </c>
      <c r="N24" s="29" t="e">
        <f t="shared" si="19"/>
        <v>#DIV/0!</v>
      </c>
      <c r="O24" s="31" t="e">
        <f t="shared" si="28"/>
        <v>#DIV/0!</v>
      </c>
      <c r="P24" s="90">
        <f t="shared" si="20"/>
        <v>0</v>
      </c>
      <c r="Q24" s="90">
        <f t="shared" si="21"/>
        <v>0</v>
      </c>
      <c r="R24" s="90">
        <f t="shared" si="22"/>
        <v>0</v>
      </c>
      <c r="S24" s="90">
        <f t="shared" si="29"/>
        <v>0</v>
      </c>
      <c r="T24" s="90">
        <f t="shared" si="30"/>
        <v>0</v>
      </c>
      <c r="U24" s="90">
        <f t="shared" si="25"/>
        <v>0</v>
      </c>
      <c r="V24" s="90">
        <f t="shared" si="26"/>
        <v>0</v>
      </c>
      <c r="W24" s="91">
        <f t="shared" si="27"/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s="33" customFormat="1" x14ac:dyDescent="0.2">
      <c r="A25" s="100" t="s">
        <v>29</v>
      </c>
      <c r="B25" s="101"/>
      <c r="C25" s="102"/>
      <c r="D25" s="102"/>
      <c r="E25" s="103"/>
      <c r="F25" s="103"/>
      <c r="G25" s="103"/>
      <c r="H25" s="103"/>
      <c r="I25" s="102">
        <f t="shared" ref="I25:J25" si="31">SUM(I22:I24)</f>
        <v>0</v>
      </c>
      <c r="J25" s="102">
        <f t="shared" si="31"/>
        <v>0</v>
      </c>
      <c r="K25" s="102">
        <f>SUM(K22:K24)</f>
        <v>0</v>
      </c>
      <c r="L25" s="103"/>
      <c r="M25" s="102" t="e">
        <f>SUM(M22:M24)</f>
        <v>#DIV/0!</v>
      </c>
      <c r="N25" s="102" t="e">
        <f>SUM(N22:N24)</f>
        <v>#DIV/0!</v>
      </c>
      <c r="O25" s="102" t="e">
        <f>SUM(O22:O24)</f>
        <v>#DIV/0!</v>
      </c>
      <c r="P25" s="104"/>
      <c r="Q25" s="104"/>
      <c r="R25" s="104"/>
      <c r="S25" s="104"/>
      <c r="T25" s="104"/>
      <c r="U25" s="104"/>
      <c r="V25" s="104"/>
      <c r="W25" s="10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s="33" customFormat="1" ht="13.5" thickBot="1" x14ac:dyDescent="0.25">
      <c r="A26" s="34" t="s">
        <v>23</v>
      </c>
      <c r="B26" s="35"/>
      <c r="C26" s="36"/>
      <c r="D26" s="36"/>
      <c r="E26" s="37"/>
      <c r="F26" s="37"/>
      <c r="G26" s="37"/>
      <c r="H26" s="37"/>
      <c r="I26" s="38">
        <f>I21+I25</f>
        <v>0</v>
      </c>
      <c r="J26" s="38">
        <f>J21+J25</f>
        <v>0</v>
      </c>
      <c r="K26" s="38">
        <f>K21+K25</f>
        <v>0</v>
      </c>
      <c r="L26" s="39"/>
      <c r="M26" s="38" t="e">
        <f>M21+M25</f>
        <v>#DIV/0!</v>
      </c>
      <c r="N26" s="38" t="e">
        <f>N21+N25</f>
        <v>#DIV/0!</v>
      </c>
      <c r="O26" s="38" t="e">
        <f>O21+O25</f>
        <v>#DIV/0!</v>
      </c>
      <c r="P26" s="37"/>
      <c r="Q26" s="37"/>
      <c r="R26" s="37"/>
      <c r="S26" s="37"/>
      <c r="T26" s="37"/>
      <c r="U26" s="37"/>
      <c r="V26" s="37"/>
      <c r="W26" s="40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14.25" x14ac:dyDescent="0.2">
      <c r="A27" s="92" t="s">
        <v>59</v>
      </c>
      <c r="B27" s="93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x14ac:dyDescent="0.2">
      <c r="A28" s="25" t="s">
        <v>12</v>
      </c>
      <c r="B28" s="26"/>
      <c r="C28" s="27"/>
      <c r="D28" s="28"/>
      <c r="E28" s="29">
        <f t="shared" ref="E28:E34" si="32" xml:space="preserve"> C28-D28</f>
        <v>0</v>
      </c>
      <c r="F28" s="27"/>
      <c r="G28" s="28"/>
      <c r="H28" s="28"/>
      <c r="I28" s="29">
        <f t="shared" ref="I28:I34" si="33">F28+H28</f>
        <v>0</v>
      </c>
      <c r="J28" s="29">
        <f t="shared" ref="J28:J34" si="34">F28-G28</f>
        <v>0</v>
      </c>
      <c r="K28" s="29">
        <f>SUM(P28:W28)</f>
        <v>0</v>
      </c>
      <c r="L28" s="27"/>
      <c r="M28" s="30" t="e">
        <f t="shared" ref="M28:M34" si="35">(J28/E28)*L28</f>
        <v>#DIV/0!</v>
      </c>
      <c r="N28" s="29" t="e">
        <f t="shared" ref="N28:N34" si="36">(K28/E28)*L28</f>
        <v>#DIV/0!</v>
      </c>
      <c r="O28" s="31" t="e">
        <f t="shared" ref="O28:O34" si="37">M28+N28</f>
        <v>#DIV/0!</v>
      </c>
      <c r="P28" s="90">
        <f t="shared" ref="P28:P34" si="38">ROUNDDOWN(IF(AND(J28&gt;=0,J28&lt;=4120),$P$16*J28,IF(J28&lt;0,0,412)),2)</f>
        <v>0</v>
      </c>
      <c r="Q28" s="90">
        <f t="shared" ref="Q28:Q34" si="39">ROUNDDOWN(IF(AND(J28&gt;=0,J28&lt;=4120),$Q$16*J28,IF(J28&lt;0,0,57.68)),2)</f>
        <v>0</v>
      </c>
      <c r="R28" s="90">
        <f t="shared" ref="R28:R34" si="40">ROUNDDOWN(IF(AND(J28&gt;=0,J28&lt;=4120),$R$16*J28,IF(J28&lt;0,0,576.8)),2)</f>
        <v>0</v>
      </c>
      <c r="S28" s="90">
        <f t="shared" ref="S28:S34" si="41">ROUNDDOWN(IF(AND(J28&gt;=0,J28&lt;=4120),$S$16*J28,IF(J28&lt;0,0,123.6)),2)</f>
        <v>0</v>
      </c>
      <c r="T28" s="90">
        <f t="shared" ref="T28:T34" si="42">ROUNDDOWN(IF(AND(J28&gt;=0,J28&lt;=4120),$T$16*J28,IF(J28&lt;0,0,41.2)),2)</f>
        <v>0</v>
      </c>
      <c r="U28" s="90">
        <f t="shared" ref="U28:U34" si="43">ROUNDDOWN((J28*$U$16),2)</f>
        <v>0</v>
      </c>
      <c r="V28" s="90">
        <f t="shared" ref="V28:V34" si="44">ROUNDDOWN(IF(AND(J28&gt;=0,J28&lt;=4120),$V$16*J28,IF(J28&lt;0,0,195.7)),2)</f>
        <v>0</v>
      </c>
      <c r="W28" s="91">
        <f t="shared" ref="W28:W34" si="45">ROUNDDOWN(IF(AND(J28&gt;=0,J28&lt;=4120),$W$16*J28,IF(J28&lt;0,0,195.7)),2)</f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x14ac:dyDescent="0.2">
      <c r="A29" s="32" t="s">
        <v>13</v>
      </c>
      <c r="B29" s="26"/>
      <c r="C29" s="27"/>
      <c r="D29" s="28"/>
      <c r="E29" s="29">
        <f t="shared" si="32"/>
        <v>0</v>
      </c>
      <c r="F29" s="27"/>
      <c r="G29" s="28"/>
      <c r="H29" s="28"/>
      <c r="I29" s="29">
        <f t="shared" si="33"/>
        <v>0</v>
      </c>
      <c r="J29" s="29">
        <f t="shared" si="34"/>
        <v>0</v>
      </c>
      <c r="K29" s="29">
        <f>SUM(P29:W29)</f>
        <v>0</v>
      </c>
      <c r="L29" s="27"/>
      <c r="M29" s="30" t="e">
        <f t="shared" si="35"/>
        <v>#DIV/0!</v>
      </c>
      <c r="N29" s="29" t="e">
        <f t="shared" si="36"/>
        <v>#DIV/0!</v>
      </c>
      <c r="O29" s="31" t="e">
        <f t="shared" si="37"/>
        <v>#DIV/0!</v>
      </c>
      <c r="P29" s="90">
        <f t="shared" si="38"/>
        <v>0</v>
      </c>
      <c r="Q29" s="90">
        <f t="shared" si="39"/>
        <v>0</v>
      </c>
      <c r="R29" s="90">
        <f t="shared" si="40"/>
        <v>0</v>
      </c>
      <c r="S29" s="90">
        <f t="shared" si="41"/>
        <v>0</v>
      </c>
      <c r="T29" s="90">
        <f t="shared" si="42"/>
        <v>0</v>
      </c>
      <c r="U29" s="90">
        <f t="shared" si="43"/>
        <v>0</v>
      </c>
      <c r="V29" s="90">
        <f t="shared" si="44"/>
        <v>0</v>
      </c>
      <c r="W29" s="91">
        <f t="shared" si="45"/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35" x14ac:dyDescent="0.2">
      <c r="A30" s="32" t="s">
        <v>33</v>
      </c>
      <c r="B30" s="26"/>
      <c r="C30" s="27"/>
      <c r="D30" s="28"/>
      <c r="E30" s="29">
        <f t="shared" si="32"/>
        <v>0</v>
      </c>
      <c r="F30" s="27"/>
      <c r="G30" s="28"/>
      <c r="H30" s="28"/>
      <c r="I30" s="29">
        <f t="shared" si="33"/>
        <v>0</v>
      </c>
      <c r="J30" s="29">
        <f t="shared" si="34"/>
        <v>0</v>
      </c>
      <c r="K30" s="29">
        <f>SUM(P30:W30)</f>
        <v>0</v>
      </c>
      <c r="L30" s="27"/>
      <c r="M30" s="30" t="e">
        <f t="shared" si="35"/>
        <v>#DIV/0!</v>
      </c>
      <c r="N30" s="29" t="e">
        <f t="shared" si="36"/>
        <v>#DIV/0!</v>
      </c>
      <c r="O30" s="31" t="e">
        <f t="shared" si="37"/>
        <v>#DIV/0!</v>
      </c>
      <c r="P30" s="90">
        <f t="shared" si="38"/>
        <v>0</v>
      </c>
      <c r="Q30" s="90">
        <f t="shared" si="39"/>
        <v>0</v>
      </c>
      <c r="R30" s="90">
        <f t="shared" si="40"/>
        <v>0</v>
      </c>
      <c r="S30" s="90">
        <f t="shared" si="41"/>
        <v>0</v>
      </c>
      <c r="T30" s="90">
        <f t="shared" si="42"/>
        <v>0</v>
      </c>
      <c r="U30" s="90">
        <f t="shared" si="43"/>
        <v>0</v>
      </c>
      <c r="V30" s="90">
        <f t="shared" si="44"/>
        <v>0</v>
      </c>
      <c r="W30" s="91">
        <f t="shared" si="45"/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35" x14ac:dyDescent="0.2">
      <c r="A31" s="100" t="s">
        <v>29</v>
      </c>
      <c r="B31" s="101"/>
      <c r="C31" s="102"/>
      <c r="D31" s="102"/>
      <c r="E31" s="102"/>
      <c r="F31" s="102"/>
      <c r="G31" s="102"/>
      <c r="H31" s="102"/>
      <c r="I31" s="102">
        <f>SUM(I28:I30)</f>
        <v>0</v>
      </c>
      <c r="J31" s="102">
        <f>SUM(J28:J30)</f>
        <v>0</v>
      </c>
      <c r="K31" s="102">
        <f>SUM(K28:K30)</f>
        <v>0</v>
      </c>
      <c r="L31" s="102"/>
      <c r="M31" s="102" t="e">
        <f>SUM(M28:M30)</f>
        <v>#DIV/0!</v>
      </c>
      <c r="N31" s="102" t="e">
        <f>SUM(N28:N30)</f>
        <v>#DIV/0!</v>
      </c>
      <c r="O31" s="102" t="e">
        <f>SUM(O28:O30)</f>
        <v>#DIV/0!</v>
      </c>
      <c r="P31" s="106"/>
      <c r="Q31" s="106"/>
      <c r="R31" s="106"/>
      <c r="S31" s="106"/>
      <c r="T31" s="106"/>
      <c r="U31" s="106"/>
      <c r="V31" s="106"/>
      <c r="W31" s="107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 x14ac:dyDescent="0.2">
      <c r="A32" s="25" t="s">
        <v>12</v>
      </c>
      <c r="B32" s="26"/>
      <c r="C32" s="27"/>
      <c r="D32" s="28"/>
      <c r="E32" s="29">
        <f t="shared" si="32"/>
        <v>0</v>
      </c>
      <c r="F32" s="27"/>
      <c r="G32" s="28"/>
      <c r="H32" s="28"/>
      <c r="I32" s="29">
        <f t="shared" si="33"/>
        <v>0</v>
      </c>
      <c r="J32" s="29">
        <f t="shared" si="34"/>
        <v>0</v>
      </c>
      <c r="K32" s="29">
        <f>SUM(P32:W32)</f>
        <v>0</v>
      </c>
      <c r="L32" s="27"/>
      <c r="M32" s="30" t="e">
        <f t="shared" si="35"/>
        <v>#DIV/0!</v>
      </c>
      <c r="N32" s="29" t="e">
        <f t="shared" si="36"/>
        <v>#DIV/0!</v>
      </c>
      <c r="O32" s="31" t="e">
        <f t="shared" si="37"/>
        <v>#DIV/0!</v>
      </c>
      <c r="P32" s="90">
        <f t="shared" si="38"/>
        <v>0</v>
      </c>
      <c r="Q32" s="90">
        <f t="shared" si="39"/>
        <v>0</v>
      </c>
      <c r="R32" s="90">
        <f t="shared" si="40"/>
        <v>0</v>
      </c>
      <c r="S32" s="90">
        <f t="shared" si="41"/>
        <v>0</v>
      </c>
      <c r="T32" s="90">
        <f t="shared" si="42"/>
        <v>0</v>
      </c>
      <c r="U32" s="90">
        <f t="shared" si="43"/>
        <v>0</v>
      </c>
      <c r="V32" s="90">
        <f t="shared" si="44"/>
        <v>0</v>
      </c>
      <c r="W32" s="91">
        <f t="shared" si="45"/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x14ac:dyDescent="0.2">
      <c r="A33" s="32" t="s">
        <v>13</v>
      </c>
      <c r="B33" s="26"/>
      <c r="C33" s="27"/>
      <c r="D33" s="28"/>
      <c r="E33" s="29">
        <f t="shared" si="32"/>
        <v>0</v>
      </c>
      <c r="F33" s="27"/>
      <c r="G33" s="28"/>
      <c r="H33" s="28"/>
      <c r="I33" s="29">
        <f t="shared" si="33"/>
        <v>0</v>
      </c>
      <c r="J33" s="29">
        <f t="shared" si="34"/>
        <v>0</v>
      </c>
      <c r="K33" s="29">
        <f>SUM(P33:W33)</f>
        <v>0</v>
      </c>
      <c r="L33" s="27"/>
      <c r="M33" s="30" t="e">
        <f t="shared" si="35"/>
        <v>#DIV/0!</v>
      </c>
      <c r="N33" s="29" t="e">
        <f t="shared" si="36"/>
        <v>#DIV/0!</v>
      </c>
      <c r="O33" s="31" t="e">
        <f t="shared" si="37"/>
        <v>#DIV/0!</v>
      </c>
      <c r="P33" s="90">
        <f t="shared" si="38"/>
        <v>0</v>
      </c>
      <c r="Q33" s="90">
        <f t="shared" si="39"/>
        <v>0</v>
      </c>
      <c r="R33" s="90">
        <f t="shared" si="40"/>
        <v>0</v>
      </c>
      <c r="S33" s="90">
        <f t="shared" si="41"/>
        <v>0</v>
      </c>
      <c r="T33" s="90">
        <f t="shared" si="42"/>
        <v>0</v>
      </c>
      <c r="U33" s="90">
        <f t="shared" si="43"/>
        <v>0</v>
      </c>
      <c r="V33" s="90">
        <f t="shared" si="44"/>
        <v>0</v>
      </c>
      <c r="W33" s="91">
        <f t="shared" si="45"/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x14ac:dyDescent="0.2">
      <c r="A34" s="32" t="s">
        <v>33</v>
      </c>
      <c r="B34" s="26"/>
      <c r="C34" s="27"/>
      <c r="D34" s="28"/>
      <c r="E34" s="29">
        <f t="shared" si="32"/>
        <v>0</v>
      </c>
      <c r="F34" s="27"/>
      <c r="G34" s="28"/>
      <c r="H34" s="28"/>
      <c r="I34" s="29">
        <f t="shared" si="33"/>
        <v>0</v>
      </c>
      <c r="J34" s="29">
        <f t="shared" si="34"/>
        <v>0</v>
      </c>
      <c r="K34" s="29">
        <f>SUM(P34:W34)</f>
        <v>0</v>
      </c>
      <c r="L34" s="27"/>
      <c r="M34" s="30" t="e">
        <f t="shared" si="35"/>
        <v>#DIV/0!</v>
      </c>
      <c r="N34" s="29" t="e">
        <f t="shared" si="36"/>
        <v>#DIV/0!</v>
      </c>
      <c r="O34" s="31" t="e">
        <f t="shared" si="37"/>
        <v>#DIV/0!</v>
      </c>
      <c r="P34" s="90">
        <f t="shared" si="38"/>
        <v>0</v>
      </c>
      <c r="Q34" s="90">
        <f t="shared" si="39"/>
        <v>0</v>
      </c>
      <c r="R34" s="90">
        <f t="shared" si="40"/>
        <v>0</v>
      </c>
      <c r="S34" s="90">
        <f t="shared" si="41"/>
        <v>0</v>
      </c>
      <c r="T34" s="90">
        <f t="shared" si="42"/>
        <v>0</v>
      </c>
      <c r="U34" s="90">
        <f t="shared" si="43"/>
        <v>0</v>
      </c>
      <c r="V34" s="90">
        <f t="shared" si="44"/>
        <v>0</v>
      </c>
      <c r="W34" s="91">
        <f t="shared" si="45"/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s="33" customFormat="1" x14ac:dyDescent="0.2">
      <c r="A35" s="100" t="s">
        <v>29</v>
      </c>
      <c r="B35" s="101"/>
      <c r="C35" s="102"/>
      <c r="D35" s="102"/>
      <c r="E35" s="102"/>
      <c r="F35" s="102"/>
      <c r="G35" s="102"/>
      <c r="H35" s="102"/>
      <c r="I35" s="102">
        <f>SUM(I32:I34)</f>
        <v>0</v>
      </c>
      <c r="J35" s="102">
        <f t="shared" ref="J35" si="46">SUM(J32:J34)</f>
        <v>0</v>
      </c>
      <c r="K35" s="102">
        <f>SUM(K32:K34)</f>
        <v>0</v>
      </c>
      <c r="L35" s="102"/>
      <c r="M35" s="102" t="e">
        <f>SUM(M32:M34)</f>
        <v>#DIV/0!</v>
      </c>
      <c r="N35" s="102" t="e">
        <f>SUM(N32:N34)</f>
        <v>#DIV/0!</v>
      </c>
      <c r="O35" s="102" t="e">
        <f t="shared" ref="O35" si="47">SUM(O32:O34)</f>
        <v>#DIV/0!</v>
      </c>
      <c r="P35" s="106"/>
      <c r="Q35" s="106"/>
      <c r="R35" s="106"/>
      <c r="S35" s="106"/>
      <c r="T35" s="106"/>
      <c r="U35" s="106"/>
      <c r="V35" s="106"/>
      <c r="W35" s="107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s="33" customFormat="1" ht="13.5" thickBot="1" x14ac:dyDescent="0.25">
      <c r="A36" s="34" t="s">
        <v>23</v>
      </c>
      <c r="B36" s="35"/>
      <c r="C36" s="36"/>
      <c r="D36" s="36"/>
      <c r="E36" s="36"/>
      <c r="F36" s="36"/>
      <c r="G36" s="36"/>
      <c r="H36" s="36"/>
      <c r="I36" s="38">
        <f>I31+I35</f>
        <v>0</v>
      </c>
      <c r="J36" s="38">
        <f>J31+J35</f>
        <v>0</v>
      </c>
      <c r="K36" s="38">
        <f>K31+K35</f>
        <v>0</v>
      </c>
      <c r="L36" s="36"/>
      <c r="M36" s="36" t="e">
        <f>M31+M35</f>
        <v>#DIV/0!</v>
      </c>
      <c r="N36" s="36" t="e">
        <f>N31+N35</f>
        <v>#DIV/0!</v>
      </c>
      <c r="O36" s="36" t="e">
        <f t="shared" ref="O36" si="48">O31+O35</f>
        <v>#DIV/0!</v>
      </c>
      <c r="P36" s="36"/>
      <c r="Q36" s="36"/>
      <c r="R36" s="36"/>
      <c r="S36" s="36"/>
      <c r="T36" s="36"/>
      <c r="U36" s="36"/>
      <c r="V36" s="36"/>
      <c r="W36" s="41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x14ac:dyDescent="0.2">
      <c r="A37" s="92" t="s">
        <v>50</v>
      </c>
      <c r="B37" s="93"/>
      <c r="C37" s="97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x14ac:dyDescent="0.2">
      <c r="A38" s="25" t="s">
        <v>12</v>
      </c>
      <c r="B38" s="26"/>
      <c r="C38" s="27"/>
      <c r="D38" s="28"/>
      <c r="E38" s="29">
        <f t="shared" ref="E38:E42" si="49" xml:space="preserve"> C38-D38</f>
        <v>0</v>
      </c>
      <c r="F38" s="27"/>
      <c r="G38" s="28"/>
      <c r="H38" s="28"/>
      <c r="I38" s="29">
        <f>F38+H38</f>
        <v>0</v>
      </c>
      <c r="J38" s="29">
        <f>F38-G38</f>
        <v>0</v>
      </c>
      <c r="K38" s="29">
        <f>SUM(P38:W38)</f>
        <v>0</v>
      </c>
      <c r="L38" s="27"/>
      <c r="M38" s="30" t="e">
        <f>(J38/E38)*L38</f>
        <v>#DIV/0!</v>
      </c>
      <c r="N38" s="29" t="e">
        <f>(K38/E38)*L38</f>
        <v>#DIV/0!</v>
      </c>
      <c r="O38" s="31" t="e">
        <f t="shared" ref="O38:O42" si="50">M38+N38</f>
        <v>#DIV/0!</v>
      </c>
      <c r="P38" s="90">
        <f t="shared" ref="P38:P42" si="51">ROUNDDOWN(IF(AND(J38&gt;=0,J38&lt;=4120),$P$16*J38,IF(J38&lt;0,0,412)),2)</f>
        <v>0</v>
      </c>
      <c r="Q38" s="90">
        <f t="shared" ref="Q38:Q42" si="52">ROUNDDOWN(IF(AND(J38&gt;=0,J38&lt;=4120),$Q$16*J38,IF(J38&lt;0,0,57.68)),2)</f>
        <v>0</v>
      </c>
      <c r="R38" s="90">
        <f t="shared" ref="R38:R42" si="53">ROUNDDOWN(IF(AND(J38&gt;=0,J38&lt;=4120),$R$16*J38,IF(J38&lt;0,0,576.8)),2)</f>
        <v>0</v>
      </c>
      <c r="S38" s="90">
        <f t="shared" ref="S38:S42" si="54">ROUNDDOWN(IF(AND(J38&gt;=0,J38&lt;=4120),$S$16*J38,IF(J38&lt;0,0,123.6)),2)</f>
        <v>0</v>
      </c>
      <c r="T38" s="90">
        <f t="shared" ref="T38:T42" si="55">ROUNDDOWN(IF(AND(J38&gt;=0,J38&lt;=4120),$T$16*J38,IF(J38&lt;0,0,41.2)),2)</f>
        <v>0</v>
      </c>
      <c r="U38" s="90">
        <f t="shared" ref="U38:U42" si="56">ROUNDDOWN((J38*$U$16),2)</f>
        <v>0</v>
      </c>
      <c r="V38" s="90">
        <f t="shared" ref="V38:V42" si="57">ROUNDDOWN(IF(AND(J38&gt;=0,J38&lt;=4120),$V$16*J38,IF(J38&lt;0,0,195.7)),2)</f>
        <v>0</v>
      </c>
      <c r="W38" s="91">
        <f>ROUNDDOWN(IF(AND(J38&gt;=0,J38&lt;=4120),$W$16*J38,IF(J38&lt;0,0,195.7)),2)</f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x14ac:dyDescent="0.2">
      <c r="A39" s="32" t="s">
        <v>13</v>
      </c>
      <c r="B39" s="26"/>
      <c r="C39" s="27"/>
      <c r="D39" s="28"/>
      <c r="E39" s="29">
        <f t="shared" si="49"/>
        <v>0</v>
      </c>
      <c r="F39" s="27"/>
      <c r="G39" s="28"/>
      <c r="H39" s="28"/>
      <c r="I39" s="29">
        <f>F39+H39</f>
        <v>0</v>
      </c>
      <c r="J39" s="29">
        <f>F39-G39</f>
        <v>0</v>
      </c>
      <c r="K39" s="29">
        <f t="shared" ref="K39:K42" si="58">SUM(P39:W39)</f>
        <v>0</v>
      </c>
      <c r="L39" s="27"/>
      <c r="M39" s="30" t="e">
        <f>(J39/E39)*L39</f>
        <v>#DIV/0!</v>
      </c>
      <c r="N39" s="29" t="e">
        <f>(K39/E39)*L39</f>
        <v>#DIV/0!</v>
      </c>
      <c r="O39" s="31" t="e">
        <f t="shared" si="50"/>
        <v>#DIV/0!</v>
      </c>
      <c r="P39" s="90">
        <f t="shared" si="51"/>
        <v>0</v>
      </c>
      <c r="Q39" s="90">
        <f t="shared" si="52"/>
        <v>0</v>
      </c>
      <c r="R39" s="90">
        <f t="shared" si="53"/>
        <v>0</v>
      </c>
      <c r="S39" s="90">
        <f t="shared" si="54"/>
        <v>0</v>
      </c>
      <c r="T39" s="90">
        <f t="shared" si="55"/>
        <v>0</v>
      </c>
      <c r="U39" s="90">
        <f>ROUNDDOWN((J39*$U$16),2)</f>
        <v>0</v>
      </c>
      <c r="V39" s="90">
        <f>ROUNDDOWN(IF(AND(J39&gt;=0,J39&lt;=4120),$V$16*J39,IF(J39&lt;0,0,195.7)),2)</f>
        <v>0</v>
      </c>
      <c r="W39" s="91">
        <f t="shared" ref="W39:W42" si="59">ROUNDDOWN(IF(AND(J39&gt;=0,J39&lt;=4120),$W$16*J39,IF(J39&lt;0,0,195.7)),2)</f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x14ac:dyDescent="0.2">
      <c r="A40" s="100" t="s">
        <v>29</v>
      </c>
      <c r="B40" s="101"/>
      <c r="C40" s="102"/>
      <c r="D40" s="102"/>
      <c r="E40" s="102"/>
      <c r="F40" s="102"/>
      <c r="G40" s="102"/>
      <c r="H40" s="102"/>
      <c r="I40" s="102">
        <f>SUM(I38:I39)</f>
        <v>0</v>
      </c>
      <c r="J40" s="102">
        <f t="shared" ref="J40" si="60">SUM(J38:J39)</f>
        <v>0</v>
      </c>
      <c r="K40" s="102">
        <f>SUM(K38:K39)</f>
        <v>0</v>
      </c>
      <c r="L40" s="102"/>
      <c r="M40" s="102" t="e">
        <f>SUM(M38:M39)</f>
        <v>#DIV/0!</v>
      </c>
      <c r="N40" s="102" t="e">
        <f>SUM(N38:N39)</f>
        <v>#DIV/0!</v>
      </c>
      <c r="O40" s="102" t="e">
        <f t="shared" ref="O40" si="61">SUM(O38:O39)</f>
        <v>#DIV/0!</v>
      </c>
      <c r="P40" s="106"/>
      <c r="Q40" s="106"/>
      <c r="R40" s="106"/>
      <c r="S40" s="106"/>
      <c r="T40" s="106"/>
      <c r="U40" s="106"/>
      <c r="V40" s="106"/>
      <c r="W40" s="107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x14ac:dyDescent="0.2">
      <c r="A41" s="25" t="s">
        <v>12</v>
      </c>
      <c r="B41" s="26"/>
      <c r="C41" s="27"/>
      <c r="D41" s="28"/>
      <c r="E41" s="29">
        <f t="shared" si="49"/>
        <v>0</v>
      </c>
      <c r="F41" s="27"/>
      <c r="G41" s="28"/>
      <c r="H41" s="28"/>
      <c r="I41" s="29">
        <f>F41+H41</f>
        <v>0</v>
      </c>
      <c r="J41" s="29">
        <f>F41-G41</f>
        <v>0</v>
      </c>
      <c r="K41" s="29">
        <f t="shared" si="58"/>
        <v>0</v>
      </c>
      <c r="L41" s="27"/>
      <c r="M41" s="30" t="e">
        <f>(J41/E41)*L41</f>
        <v>#DIV/0!</v>
      </c>
      <c r="N41" s="29" t="e">
        <f>(K41/E41)*L41</f>
        <v>#DIV/0!</v>
      </c>
      <c r="O41" s="31" t="e">
        <f t="shared" si="50"/>
        <v>#DIV/0!</v>
      </c>
      <c r="P41" s="90">
        <f t="shared" si="51"/>
        <v>0</v>
      </c>
      <c r="Q41" s="90">
        <f t="shared" si="52"/>
        <v>0</v>
      </c>
      <c r="R41" s="90">
        <f t="shared" si="53"/>
        <v>0</v>
      </c>
      <c r="S41" s="90">
        <f t="shared" si="54"/>
        <v>0</v>
      </c>
      <c r="T41" s="90">
        <f t="shared" si="55"/>
        <v>0</v>
      </c>
      <c r="U41" s="90">
        <f t="shared" si="56"/>
        <v>0</v>
      </c>
      <c r="V41" s="90">
        <f t="shared" si="57"/>
        <v>0</v>
      </c>
      <c r="W41" s="91">
        <f t="shared" si="59"/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s="33" customFormat="1" x14ac:dyDescent="0.2">
      <c r="A42" s="32" t="s">
        <v>13</v>
      </c>
      <c r="B42" s="26"/>
      <c r="C42" s="27"/>
      <c r="D42" s="28"/>
      <c r="E42" s="29">
        <f t="shared" si="49"/>
        <v>0</v>
      </c>
      <c r="F42" s="27"/>
      <c r="G42" s="28"/>
      <c r="H42" s="28"/>
      <c r="I42" s="29">
        <f>F42+H42</f>
        <v>0</v>
      </c>
      <c r="J42" s="29">
        <f>F42-G42</f>
        <v>0</v>
      </c>
      <c r="K42" s="29">
        <f t="shared" si="58"/>
        <v>0</v>
      </c>
      <c r="L42" s="27"/>
      <c r="M42" s="30" t="e">
        <f>(J42/E42)*L42</f>
        <v>#DIV/0!</v>
      </c>
      <c r="N42" s="29" t="e">
        <f>(K42/E42)*L42</f>
        <v>#DIV/0!</v>
      </c>
      <c r="O42" s="31" t="e">
        <f t="shared" si="50"/>
        <v>#DIV/0!</v>
      </c>
      <c r="P42" s="90">
        <f t="shared" si="51"/>
        <v>0</v>
      </c>
      <c r="Q42" s="90">
        <f t="shared" si="52"/>
        <v>0</v>
      </c>
      <c r="R42" s="90">
        <f t="shared" si="53"/>
        <v>0</v>
      </c>
      <c r="S42" s="90">
        <f t="shared" si="54"/>
        <v>0</v>
      </c>
      <c r="T42" s="90">
        <f t="shared" si="55"/>
        <v>0</v>
      </c>
      <c r="U42" s="90">
        <f t="shared" si="56"/>
        <v>0</v>
      </c>
      <c r="V42" s="90">
        <f t="shared" si="57"/>
        <v>0</v>
      </c>
      <c r="W42" s="91">
        <f t="shared" si="59"/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s="33" customFormat="1" x14ac:dyDescent="0.2">
      <c r="A43" s="100" t="s">
        <v>29</v>
      </c>
      <c r="B43" s="101"/>
      <c r="C43" s="102"/>
      <c r="D43" s="102"/>
      <c r="E43" s="102"/>
      <c r="F43" s="102"/>
      <c r="G43" s="102"/>
      <c r="H43" s="102"/>
      <c r="I43" s="102">
        <f t="shared" ref="I43:J43" si="62">SUM(I41:I42)</f>
        <v>0</v>
      </c>
      <c r="J43" s="102">
        <f t="shared" si="62"/>
        <v>0</v>
      </c>
      <c r="K43" s="102">
        <f>SUM(K41:K42)</f>
        <v>0</v>
      </c>
      <c r="L43" s="102"/>
      <c r="M43" s="102" t="e">
        <f>SUM(M41:M42)</f>
        <v>#DIV/0!</v>
      </c>
      <c r="N43" s="102" t="e">
        <f t="shared" ref="N43:O43" si="63">SUM(N41:N42)</f>
        <v>#DIV/0!</v>
      </c>
      <c r="O43" s="102" t="e">
        <f t="shared" si="63"/>
        <v>#DIV/0!</v>
      </c>
      <c r="P43" s="106"/>
      <c r="Q43" s="106"/>
      <c r="R43" s="106"/>
      <c r="S43" s="106"/>
      <c r="T43" s="106"/>
      <c r="U43" s="106"/>
      <c r="V43" s="106"/>
      <c r="W43" s="107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s="33" customFormat="1" ht="13.5" thickBot="1" x14ac:dyDescent="0.25">
      <c r="A44" s="34" t="s">
        <v>51</v>
      </c>
      <c r="B44" s="35"/>
      <c r="C44" s="36"/>
      <c r="D44" s="36"/>
      <c r="E44" s="36"/>
      <c r="F44" s="36"/>
      <c r="G44" s="36"/>
      <c r="H44" s="36"/>
      <c r="I44" s="38">
        <f>I40+I43</f>
        <v>0</v>
      </c>
      <c r="J44" s="38">
        <f>J40+J43</f>
        <v>0</v>
      </c>
      <c r="K44" s="38">
        <f>K40+K43</f>
        <v>0</v>
      </c>
      <c r="L44" s="38"/>
      <c r="M44" s="38" t="e">
        <f>M40+M43</f>
        <v>#DIV/0!</v>
      </c>
      <c r="N44" s="38" t="e">
        <f t="shared" ref="N44:O44" si="64">N40+N43</f>
        <v>#DIV/0!</v>
      </c>
      <c r="O44" s="38" t="e">
        <f t="shared" si="64"/>
        <v>#DIV/0!</v>
      </c>
      <c r="P44" s="36"/>
      <c r="Q44" s="36"/>
      <c r="R44" s="36"/>
      <c r="S44" s="36"/>
      <c r="T44" s="36"/>
      <c r="U44" s="36"/>
      <c r="V44" s="36"/>
      <c r="W44" s="41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ht="13.5" thickBot="1" x14ac:dyDescent="0.25">
      <c r="A45" s="108" t="s">
        <v>52</v>
      </c>
      <c r="B45" s="109"/>
      <c r="C45" s="109"/>
      <c r="D45" s="109"/>
      <c r="E45" s="109"/>
      <c r="F45" s="109"/>
      <c r="G45" s="109"/>
      <c r="H45" s="110"/>
      <c r="I45" s="42">
        <f>I21+I25+I31+I35+I40+I43</f>
        <v>0</v>
      </c>
      <c r="J45" s="42">
        <f>J21+J25+J31+J35+J40+J43</f>
        <v>0</v>
      </c>
      <c r="K45" s="42">
        <f>K21+K25+K31+K35+K40+K43</f>
        <v>0</v>
      </c>
      <c r="L45" s="42"/>
      <c r="M45" s="42" t="e">
        <f>M26+M36+M44</f>
        <v>#DIV/0!</v>
      </c>
      <c r="N45" s="42" t="e">
        <f>N26+N36+N44</f>
        <v>#DIV/0!</v>
      </c>
      <c r="O45" s="42" t="e">
        <f>O26+O36+O44</f>
        <v>#DIV/0!</v>
      </c>
      <c r="P45" s="111"/>
      <c r="Q45" s="111"/>
      <c r="R45" s="111"/>
      <c r="S45" s="111"/>
      <c r="T45" s="111"/>
      <c r="U45" s="111"/>
      <c r="V45" s="111"/>
      <c r="W45" s="112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5" x14ac:dyDescent="0.2">
      <c r="A46" s="43"/>
      <c r="B46" s="43"/>
      <c r="C46" s="44"/>
      <c r="D46" s="45"/>
      <c r="E46" s="45"/>
      <c r="F46" s="44"/>
      <c r="G46" s="46"/>
      <c r="H46" s="44"/>
      <c r="I46" s="44"/>
      <c r="J46" s="44"/>
      <c r="K46" s="44"/>
      <c r="L46" s="44"/>
      <c r="M46" s="44"/>
      <c r="N46" s="44"/>
      <c r="O46" s="44"/>
      <c r="P46" s="46"/>
      <c r="Q46" s="46"/>
      <c r="R46" s="46"/>
      <c r="S46" s="46"/>
      <c r="T46" s="46"/>
      <c r="U46" s="46"/>
      <c r="V46" s="46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x14ac:dyDescent="0.2">
      <c r="A47" s="75" t="s">
        <v>60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ht="27" customHeight="1" x14ac:dyDescent="0.2">
      <c r="A48" s="75" t="s">
        <v>61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x14ac:dyDescent="0.2">
      <c r="A49" s="76" t="s">
        <v>68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x14ac:dyDescent="0.2">
      <c r="A50" s="76" t="s">
        <v>62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8.9" customHeight="1" x14ac:dyDescent="0.2">
      <c r="A51" s="75" t="s">
        <v>70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x14ac:dyDescent="0.2">
      <c r="A52" s="75" t="s">
        <v>69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x14ac:dyDescent="0.2">
      <c r="A53" s="75" t="s">
        <v>63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ht="16.899999999999999" customHeight="1" x14ac:dyDescent="0.2">
      <c r="A54" s="75" t="s">
        <v>64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  <row r="55" spans="1:35" ht="15.6" customHeight="1" x14ac:dyDescent="0.2">
      <c r="A55" s="75" t="s">
        <v>65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ht="16.5" customHeight="1" x14ac:dyDescent="0.2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47"/>
      <c r="N56" s="47"/>
      <c r="O56" s="47"/>
      <c r="P56" s="48"/>
      <c r="Q56" s="49"/>
      <c r="R56" s="49"/>
      <c r="S56" s="49"/>
      <c r="T56" s="49"/>
      <c r="U56" s="49"/>
      <c r="V56" s="49"/>
      <c r="W56" s="50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x14ac:dyDescent="0.2">
      <c r="A57" s="51"/>
      <c r="B57" s="51"/>
      <c r="C57" s="2"/>
      <c r="D57" s="52"/>
      <c r="E57" s="52"/>
      <c r="F57" s="1"/>
      <c r="G57" s="1"/>
      <c r="H57" s="1"/>
      <c r="I57" s="1"/>
      <c r="J57" s="1"/>
      <c r="K57" s="1"/>
      <c r="L57" s="1"/>
      <c r="M57" s="1"/>
      <c r="N57" s="1"/>
      <c r="O57" s="2"/>
      <c r="P57" s="3"/>
      <c r="Q57" s="3"/>
      <c r="R57" s="3"/>
      <c r="S57" s="3"/>
      <c r="T57" s="3"/>
      <c r="U57" s="3"/>
      <c r="V57" s="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</row>
    <row r="58" spans="1:35" ht="24" customHeight="1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1"/>
      <c r="M58" s="1"/>
      <c r="N58" s="1"/>
      <c r="O58" s="2"/>
      <c r="P58" s="3"/>
      <c r="Q58" s="3"/>
      <c r="R58" s="3"/>
      <c r="S58" s="3"/>
      <c r="T58" s="3"/>
      <c r="U58" s="3"/>
      <c r="V58" s="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35" x14ac:dyDescent="0.2">
      <c r="A59" s="51"/>
      <c r="B59" s="51"/>
      <c r="C59" s="2"/>
      <c r="D59" s="52"/>
      <c r="E59" s="52"/>
      <c r="F59" s="1"/>
      <c r="G59" s="1"/>
      <c r="H59" s="1"/>
      <c r="I59" s="1"/>
      <c r="J59" s="1"/>
      <c r="K59" s="1"/>
      <c r="L59" s="1"/>
      <c r="M59" s="1"/>
      <c r="N59" s="1"/>
      <c r="O59" s="2"/>
      <c r="P59" s="3"/>
      <c r="Q59" s="3"/>
      <c r="R59" s="3"/>
      <c r="S59" s="3"/>
      <c r="T59" s="3"/>
      <c r="U59" s="3"/>
      <c r="V59" s="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35" x14ac:dyDescent="0.2">
      <c r="A60" s="51"/>
      <c r="B60" s="51"/>
      <c r="C60" s="2"/>
      <c r="D60" s="52"/>
      <c r="E60" s="52"/>
      <c r="F60" s="1"/>
      <c r="G60" s="1"/>
      <c r="H60" s="1"/>
      <c r="I60" s="1"/>
      <c r="J60" s="1"/>
      <c r="K60" s="1"/>
      <c r="L60" s="1"/>
      <c r="M60" s="1"/>
      <c r="N60" s="1"/>
      <c r="O60" s="2"/>
      <c r="P60" s="3"/>
      <c r="Q60" s="3"/>
      <c r="R60" s="3"/>
      <c r="S60" s="3"/>
      <c r="T60" s="3"/>
      <c r="U60" s="3"/>
      <c r="V60" s="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x14ac:dyDescent="0.2">
      <c r="A61" s="51"/>
      <c r="B61" s="51"/>
      <c r="C61" s="2"/>
      <c r="D61" s="52"/>
      <c r="E61" s="52"/>
      <c r="F61" s="1"/>
      <c r="G61" s="1"/>
      <c r="H61" s="1"/>
      <c r="I61" s="1"/>
      <c r="J61" s="1"/>
      <c r="K61" s="1"/>
      <c r="L61" s="1"/>
      <c r="M61" s="1"/>
      <c r="N61" s="1"/>
      <c r="O61" s="2"/>
      <c r="P61" s="3"/>
      <c r="Q61" s="3"/>
      <c r="R61" s="3"/>
      <c r="S61" s="3"/>
      <c r="T61" s="3"/>
      <c r="U61" s="3"/>
      <c r="V61" s="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x14ac:dyDescent="0.2">
      <c r="B62" s="55"/>
      <c r="C62" s="2"/>
      <c r="D62" s="52"/>
      <c r="E62" s="52"/>
      <c r="F62" s="1"/>
      <c r="G62" s="1"/>
      <c r="H62" s="1"/>
      <c r="I62" s="1"/>
      <c r="J62" s="1"/>
      <c r="K62" s="1"/>
      <c r="L62" s="1"/>
      <c r="M62" s="1"/>
      <c r="N62" s="1"/>
      <c r="O62" s="2"/>
      <c r="P62" s="3"/>
      <c r="Q62" s="3"/>
      <c r="R62" s="3"/>
      <c r="S62" s="3"/>
      <c r="T62" s="3"/>
      <c r="U62" s="3"/>
      <c r="V62" s="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35" x14ac:dyDescent="0.2">
      <c r="C63" s="2"/>
      <c r="D63" s="52"/>
      <c r="E63" s="52"/>
      <c r="F63" s="1"/>
      <c r="G63" s="1"/>
      <c r="H63" s="1"/>
      <c r="I63" s="1"/>
      <c r="J63" s="1"/>
      <c r="K63" s="1"/>
      <c r="L63" s="1"/>
      <c r="M63" s="1"/>
      <c r="N63" s="1"/>
      <c r="O63" s="2"/>
      <c r="P63" s="3"/>
      <c r="Q63" s="3"/>
      <c r="R63" s="3"/>
      <c r="S63" s="3"/>
      <c r="T63" s="3"/>
      <c r="U63" s="3"/>
      <c r="V63" s="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spans="1:35" x14ac:dyDescent="0.2">
      <c r="C64" s="2"/>
      <c r="D64" s="52"/>
      <c r="E64" s="52"/>
      <c r="F64" s="1"/>
      <c r="G64" s="1"/>
      <c r="H64" s="1"/>
      <c r="I64" s="1"/>
      <c r="J64" s="1"/>
      <c r="K64" s="1"/>
      <c r="L64" s="1"/>
      <c r="M64" s="1"/>
      <c r="N64" s="1"/>
      <c r="O64" s="2"/>
      <c r="P64" s="3"/>
      <c r="Q64" s="3"/>
      <c r="R64" s="3"/>
      <c r="S64" s="3"/>
      <c r="T64" s="3"/>
      <c r="U64" s="3"/>
      <c r="V64" s="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spans="3:35" x14ac:dyDescent="0.2">
      <c r="C65" s="2"/>
      <c r="D65" s="52"/>
      <c r="E65" s="52"/>
      <c r="F65" s="1"/>
      <c r="G65" s="1"/>
      <c r="H65" s="1"/>
      <c r="I65" s="1"/>
      <c r="J65" s="1"/>
      <c r="K65" s="1"/>
      <c r="L65" s="1"/>
      <c r="M65" s="1"/>
      <c r="N65" s="1"/>
      <c r="O65" s="2"/>
      <c r="P65" s="3"/>
      <c r="Q65" s="3"/>
      <c r="R65" s="3"/>
      <c r="S65" s="3"/>
      <c r="T65" s="3"/>
      <c r="U65" s="3"/>
      <c r="V65" s="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spans="3:35" x14ac:dyDescent="0.2">
      <c r="C66" s="2"/>
      <c r="D66" s="52"/>
      <c r="E66" s="52"/>
      <c r="F66" s="1"/>
      <c r="G66" s="1"/>
      <c r="H66" s="1"/>
      <c r="I66" s="1"/>
      <c r="J66" s="1"/>
      <c r="K66" s="1"/>
      <c r="L66" s="1"/>
      <c r="M66" s="1"/>
      <c r="N66" s="1"/>
      <c r="O66" s="2"/>
      <c r="P66" s="3"/>
      <c r="Q66" s="3"/>
      <c r="R66" s="3"/>
      <c r="S66" s="3"/>
      <c r="T66" s="3"/>
      <c r="U66" s="3"/>
      <c r="V66" s="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spans="3:35" x14ac:dyDescent="0.2">
      <c r="C67" s="2"/>
      <c r="D67" s="52"/>
      <c r="E67" s="52"/>
      <c r="F67" s="1"/>
      <c r="G67" s="1"/>
      <c r="H67" s="1"/>
      <c r="I67" s="1"/>
      <c r="J67" s="1"/>
      <c r="K67" s="1"/>
      <c r="L67" s="1"/>
      <c r="M67" s="1"/>
      <c r="N67" s="1"/>
      <c r="O67" s="2"/>
      <c r="P67" s="3"/>
      <c r="Q67" s="3"/>
      <c r="R67" s="3"/>
      <c r="S67" s="3"/>
      <c r="T67" s="3"/>
      <c r="U67" s="3"/>
      <c r="V67" s="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spans="3:35" x14ac:dyDescent="0.2">
      <c r="C68" s="2"/>
      <c r="D68" s="52"/>
      <c r="E68" s="52"/>
      <c r="F68" s="1"/>
      <c r="G68" s="1"/>
      <c r="H68" s="1"/>
      <c r="I68" s="1"/>
      <c r="J68" s="1"/>
      <c r="K68" s="1"/>
      <c r="L68" s="1"/>
      <c r="M68" s="1"/>
      <c r="N68" s="1"/>
      <c r="O68" s="2"/>
      <c r="P68" s="3"/>
      <c r="Q68" s="3"/>
      <c r="R68" s="3"/>
      <c r="S68" s="3"/>
      <c r="T68" s="3"/>
      <c r="U68" s="3"/>
      <c r="V68" s="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spans="3:35" x14ac:dyDescent="0.2">
      <c r="C69" s="2"/>
      <c r="D69" s="52"/>
      <c r="E69" s="52"/>
      <c r="F69" s="1"/>
      <c r="G69" s="1"/>
      <c r="H69" s="1"/>
      <c r="I69" s="1"/>
      <c r="J69" s="1"/>
      <c r="K69" s="1"/>
      <c r="L69" s="1"/>
      <c r="M69" s="1"/>
      <c r="N69" s="1"/>
      <c r="O69" s="2"/>
      <c r="P69" s="3"/>
      <c r="Q69" s="3"/>
      <c r="R69" s="3"/>
      <c r="S69" s="3"/>
      <c r="T69" s="3"/>
      <c r="U69" s="3"/>
      <c r="V69" s="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spans="3:35" x14ac:dyDescent="0.2">
      <c r="C70" s="2"/>
      <c r="D70" s="52"/>
      <c r="E70" s="52"/>
      <c r="F70" s="1"/>
      <c r="G70" s="1"/>
      <c r="H70" s="1"/>
      <c r="I70" s="1"/>
      <c r="J70" s="1"/>
      <c r="K70" s="1"/>
      <c r="L70" s="1"/>
      <c r="M70" s="1"/>
      <c r="N70" s="1"/>
      <c r="O70" s="2"/>
      <c r="P70" s="3"/>
      <c r="Q70" s="3"/>
      <c r="R70" s="3"/>
      <c r="S70" s="3"/>
      <c r="T70" s="3"/>
      <c r="U70" s="3"/>
      <c r="V70" s="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spans="3:35" x14ac:dyDescent="0.2">
      <c r="C71" s="2"/>
      <c r="D71" s="52"/>
      <c r="E71" s="52"/>
      <c r="F71" s="1"/>
      <c r="G71" s="1"/>
      <c r="H71" s="1"/>
      <c r="I71" s="1"/>
      <c r="J71" s="1"/>
      <c r="K71" s="1"/>
      <c r="L71" s="1"/>
      <c r="M71" s="1"/>
      <c r="N71" s="1"/>
      <c r="O71" s="2"/>
      <c r="P71" s="3"/>
      <c r="Q71" s="3"/>
      <c r="R71" s="3"/>
      <c r="S71" s="3"/>
      <c r="T71" s="3"/>
      <c r="U71" s="3"/>
      <c r="V71" s="3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spans="3:35" x14ac:dyDescent="0.2">
      <c r="C72" s="2"/>
      <c r="D72" s="52"/>
      <c r="E72" s="52"/>
      <c r="F72" s="1"/>
      <c r="G72" s="1"/>
      <c r="H72" s="1"/>
      <c r="I72" s="1"/>
      <c r="J72" s="1"/>
      <c r="K72" s="1"/>
      <c r="L72" s="1"/>
      <c r="M72" s="1"/>
      <c r="N72" s="1"/>
      <c r="O72" s="2"/>
      <c r="P72" s="3"/>
      <c r="Q72" s="3"/>
      <c r="R72" s="3"/>
      <c r="S72" s="3"/>
      <c r="T72" s="3"/>
      <c r="U72" s="3"/>
      <c r="V72" s="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spans="3:35" x14ac:dyDescent="0.2">
      <c r="C73" s="2"/>
      <c r="D73" s="52"/>
      <c r="E73" s="52"/>
      <c r="F73" s="1"/>
      <c r="G73" s="1"/>
      <c r="H73" s="1"/>
      <c r="I73" s="1"/>
      <c r="J73" s="1"/>
      <c r="K73" s="1"/>
      <c r="L73" s="1"/>
      <c r="M73" s="1"/>
      <c r="N73" s="1"/>
      <c r="O73" s="2"/>
      <c r="P73" s="3"/>
      <c r="Q73" s="3"/>
      <c r="R73" s="3"/>
      <c r="S73" s="3"/>
      <c r="T73" s="3"/>
      <c r="U73" s="3"/>
      <c r="V73" s="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spans="3:35" x14ac:dyDescent="0.2">
      <c r="C74" s="2"/>
      <c r="D74" s="52"/>
      <c r="E74" s="52"/>
      <c r="F74" s="1"/>
      <c r="G74" s="1"/>
      <c r="H74" s="1"/>
      <c r="I74" s="1"/>
      <c r="J74" s="1"/>
      <c r="K74" s="1"/>
      <c r="L74" s="1"/>
      <c r="M74" s="1"/>
      <c r="N74" s="1"/>
      <c r="O74" s="2"/>
      <c r="P74" s="3"/>
      <c r="Q74" s="3"/>
      <c r="R74" s="3"/>
      <c r="S74" s="3"/>
      <c r="T74" s="3"/>
      <c r="U74" s="3"/>
      <c r="V74" s="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spans="3:35" x14ac:dyDescent="0.2">
      <c r="C75" s="2"/>
      <c r="D75" s="52"/>
      <c r="E75" s="52"/>
      <c r="F75" s="1"/>
      <c r="G75" s="1"/>
      <c r="H75" s="1"/>
      <c r="I75" s="1"/>
      <c r="J75" s="1"/>
      <c r="K75" s="1"/>
      <c r="L75" s="1"/>
      <c r="M75" s="1"/>
      <c r="N75" s="1"/>
      <c r="O75" s="2"/>
      <c r="P75" s="3"/>
      <c r="Q75" s="3"/>
      <c r="R75" s="3"/>
      <c r="S75" s="3"/>
      <c r="T75" s="3"/>
      <c r="U75" s="3"/>
      <c r="V75" s="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spans="3:35" x14ac:dyDescent="0.2">
      <c r="C76" s="2"/>
      <c r="D76" s="52"/>
      <c r="E76" s="52"/>
      <c r="F76" s="1"/>
      <c r="G76" s="1"/>
      <c r="H76" s="1"/>
      <c r="I76" s="1"/>
      <c r="J76" s="1"/>
      <c r="K76" s="1"/>
      <c r="L76" s="1"/>
      <c r="M76" s="1"/>
      <c r="N76" s="1"/>
      <c r="O76" s="2"/>
      <c r="P76" s="3"/>
      <c r="Q76" s="3"/>
      <c r="R76" s="3"/>
      <c r="S76" s="3"/>
      <c r="T76" s="3"/>
      <c r="U76" s="3"/>
      <c r="V76" s="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spans="3:35" x14ac:dyDescent="0.2">
      <c r="C77" s="2"/>
      <c r="D77" s="52"/>
      <c r="E77" s="52"/>
      <c r="F77" s="1"/>
      <c r="G77" s="1"/>
      <c r="H77" s="1"/>
      <c r="I77" s="1"/>
      <c r="J77" s="1"/>
      <c r="K77" s="1"/>
      <c r="L77" s="1"/>
      <c r="M77" s="1"/>
      <c r="N77" s="1"/>
      <c r="O77" s="2"/>
      <c r="P77" s="3"/>
      <c r="Q77" s="3"/>
      <c r="R77" s="3"/>
      <c r="S77" s="3"/>
      <c r="T77" s="3"/>
      <c r="U77" s="3"/>
      <c r="V77" s="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spans="3:35" x14ac:dyDescent="0.2">
      <c r="C78" s="2"/>
      <c r="D78" s="52"/>
      <c r="E78" s="52"/>
      <c r="F78" s="1"/>
      <c r="G78" s="1"/>
      <c r="H78" s="1"/>
      <c r="I78" s="1"/>
      <c r="J78" s="1"/>
      <c r="K78" s="1"/>
      <c r="L78" s="1"/>
      <c r="M78" s="1"/>
      <c r="N78" s="1"/>
      <c r="O78" s="2"/>
      <c r="P78" s="3"/>
      <c r="Q78" s="3"/>
      <c r="R78" s="3"/>
      <c r="S78" s="3"/>
      <c r="T78" s="3"/>
      <c r="U78" s="3"/>
      <c r="V78" s="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spans="3:35" x14ac:dyDescent="0.2">
      <c r="C79" s="2"/>
      <c r="D79" s="52"/>
      <c r="E79" s="52"/>
      <c r="F79" s="1"/>
      <c r="G79" s="1"/>
      <c r="H79" s="1"/>
      <c r="I79" s="1"/>
      <c r="J79" s="1"/>
      <c r="K79" s="1"/>
      <c r="L79" s="1"/>
      <c r="M79" s="1"/>
      <c r="N79" s="1"/>
      <c r="O79" s="2"/>
      <c r="P79" s="3"/>
      <c r="Q79" s="3"/>
      <c r="R79" s="3"/>
      <c r="S79" s="3"/>
      <c r="T79" s="3"/>
      <c r="U79" s="3"/>
      <c r="V79" s="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spans="3:35" x14ac:dyDescent="0.2">
      <c r="C80" s="2"/>
      <c r="D80" s="52"/>
      <c r="E80" s="52"/>
      <c r="F80" s="1"/>
      <c r="G80" s="1"/>
      <c r="H80" s="1"/>
      <c r="I80" s="1"/>
      <c r="J80" s="1"/>
      <c r="K80" s="1"/>
      <c r="L80" s="1"/>
      <c r="M80" s="1"/>
      <c r="N80" s="1"/>
      <c r="O80" s="2"/>
      <c r="P80" s="3"/>
      <c r="Q80" s="3"/>
      <c r="R80" s="3"/>
      <c r="S80" s="3"/>
      <c r="T80" s="3"/>
      <c r="U80" s="3"/>
      <c r="V80" s="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spans="1:35" x14ac:dyDescent="0.2">
      <c r="A81" s="33"/>
      <c r="B81" s="33"/>
      <c r="C81" s="2"/>
      <c r="D81" s="56"/>
      <c r="E81" s="56"/>
      <c r="F81" s="12"/>
      <c r="G81" s="12"/>
      <c r="H81" s="12"/>
      <c r="I81" s="12"/>
      <c r="J81" s="12"/>
      <c r="K81" s="12"/>
      <c r="L81" s="12"/>
      <c r="M81" s="12"/>
      <c r="N81" s="12"/>
      <c r="O81" s="2"/>
      <c r="P81" s="2"/>
      <c r="Q81" s="2"/>
      <c r="R81" s="2"/>
      <c r="S81" s="3"/>
      <c r="T81" s="3"/>
      <c r="U81" s="3"/>
      <c r="V81" s="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spans="1:35" x14ac:dyDescent="0.2">
      <c r="A82" s="33"/>
      <c r="B82" s="33"/>
      <c r="C82" s="2"/>
      <c r="D82" s="56"/>
      <c r="E82" s="56"/>
      <c r="F82" s="12"/>
      <c r="G82" s="12"/>
      <c r="H82" s="12"/>
      <c r="I82" s="12"/>
      <c r="J82" s="12"/>
      <c r="K82" s="12"/>
      <c r="L82" s="12"/>
      <c r="M82" s="12"/>
      <c r="N82" s="12"/>
      <c r="O82" s="2"/>
      <c r="P82" s="2"/>
      <c r="Q82" s="2"/>
      <c r="R82" s="2"/>
      <c r="S82" s="3"/>
      <c r="T82" s="3"/>
      <c r="U82" s="3"/>
      <c r="V82" s="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spans="1:35" x14ac:dyDescent="0.2">
      <c r="A83" s="33"/>
      <c r="B83" s="33"/>
      <c r="C83" s="2"/>
      <c r="D83" s="56"/>
      <c r="E83" s="56"/>
      <c r="F83" s="12"/>
      <c r="G83" s="12"/>
      <c r="H83" s="12"/>
      <c r="I83" s="12"/>
      <c r="J83" s="12"/>
      <c r="K83" s="12"/>
      <c r="L83" s="12"/>
      <c r="M83" s="12"/>
      <c r="N83" s="12"/>
      <c r="O83" s="2"/>
      <c r="P83" s="2"/>
      <c r="Q83" s="2"/>
      <c r="R83" s="2"/>
      <c r="S83" s="3"/>
      <c r="T83" s="3"/>
      <c r="U83" s="3"/>
      <c r="V83" s="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spans="1:35" x14ac:dyDescent="0.2">
      <c r="A84" s="33"/>
      <c r="B84" s="33"/>
      <c r="C84" s="2"/>
      <c r="D84" s="56"/>
      <c r="E84" s="56"/>
      <c r="F84" s="12"/>
      <c r="G84" s="12"/>
      <c r="H84" s="12"/>
      <c r="I84" s="12"/>
      <c r="J84" s="12"/>
      <c r="K84" s="12"/>
      <c r="L84" s="12"/>
      <c r="M84" s="12"/>
      <c r="N84" s="12"/>
      <c r="O84" s="2"/>
      <c r="P84" s="2"/>
      <c r="Q84" s="2"/>
      <c r="R84" s="2"/>
      <c r="S84" s="3"/>
      <c r="T84" s="3"/>
      <c r="U84" s="3"/>
      <c r="V84" s="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spans="1:35" x14ac:dyDescent="0.2">
      <c r="A85" s="33"/>
      <c r="B85" s="33"/>
      <c r="C85" s="2"/>
      <c r="D85" s="56"/>
      <c r="E85" s="56"/>
      <c r="F85" s="12"/>
      <c r="G85" s="12"/>
      <c r="H85" s="12"/>
      <c r="I85" s="12"/>
      <c r="J85" s="12"/>
      <c r="K85" s="12"/>
      <c r="L85" s="12"/>
      <c r="M85" s="12"/>
      <c r="N85" s="12"/>
      <c r="O85" s="2"/>
      <c r="P85" s="2"/>
      <c r="Q85" s="2"/>
      <c r="R85" s="2"/>
      <c r="S85" s="3"/>
      <c r="T85" s="3"/>
      <c r="U85" s="3"/>
      <c r="V85" s="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 x14ac:dyDescent="0.2">
      <c r="A86" s="33"/>
      <c r="B86" s="33"/>
      <c r="C86" s="2"/>
      <c r="D86" s="56"/>
      <c r="E86" s="56"/>
      <c r="F86" s="12"/>
      <c r="G86" s="12"/>
      <c r="H86" s="12"/>
      <c r="I86" s="12"/>
      <c r="J86" s="12"/>
      <c r="K86" s="12"/>
      <c r="L86" s="12"/>
      <c r="M86" s="12"/>
      <c r="N86" s="12"/>
      <c r="O86" s="2"/>
      <c r="P86" s="2"/>
      <c r="Q86" s="2"/>
      <c r="R86" s="2"/>
      <c r="S86" s="3"/>
      <c r="T86" s="3"/>
      <c r="U86" s="3"/>
      <c r="V86" s="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spans="1:35" x14ac:dyDescent="0.2">
      <c r="A87" s="33"/>
      <c r="B87" s="33"/>
      <c r="C87" s="2"/>
      <c r="D87" s="56"/>
      <c r="E87" s="56"/>
      <c r="F87" s="12"/>
      <c r="G87" s="12"/>
      <c r="H87" s="12"/>
      <c r="I87" s="12"/>
      <c r="J87" s="12"/>
      <c r="K87" s="12"/>
      <c r="L87" s="12"/>
      <c r="M87" s="12"/>
      <c r="N87" s="12"/>
      <c r="O87" s="2"/>
      <c r="P87" s="2"/>
      <c r="Q87" s="2"/>
      <c r="R87" s="2"/>
      <c r="S87" s="3"/>
      <c r="T87" s="3"/>
      <c r="U87" s="3"/>
      <c r="V87" s="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spans="1:35" x14ac:dyDescent="0.2">
      <c r="A88" s="33"/>
      <c r="B88" s="33"/>
      <c r="C88" s="2"/>
      <c r="D88" s="56"/>
      <c r="E88" s="56"/>
      <c r="F88" s="12"/>
      <c r="G88" s="12"/>
      <c r="H88" s="12"/>
      <c r="I88" s="12"/>
      <c r="J88" s="12"/>
      <c r="K88" s="12"/>
      <c r="L88" s="12"/>
      <c r="M88" s="12"/>
      <c r="N88" s="12"/>
      <c r="O88" s="2"/>
      <c r="P88" s="2"/>
      <c r="Q88" s="2"/>
      <c r="R88" s="2"/>
      <c r="S88" s="3"/>
      <c r="T88" s="3"/>
      <c r="U88" s="3"/>
      <c r="V88" s="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spans="1:35" x14ac:dyDescent="0.2">
      <c r="A89" s="33"/>
      <c r="B89" s="33"/>
      <c r="C89" s="2"/>
      <c r="D89" s="56"/>
      <c r="E89" s="56"/>
      <c r="F89" s="12"/>
      <c r="G89" s="12"/>
      <c r="H89" s="12"/>
      <c r="I89" s="12"/>
      <c r="J89" s="12"/>
      <c r="K89" s="12"/>
      <c r="L89" s="12"/>
      <c r="M89" s="12"/>
      <c r="N89" s="12"/>
      <c r="O89" s="2"/>
      <c r="P89" s="2"/>
      <c r="Q89" s="2"/>
      <c r="R89" s="2"/>
      <c r="S89" s="3"/>
      <c r="T89" s="3"/>
      <c r="U89" s="3"/>
      <c r="V89" s="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spans="1:35" x14ac:dyDescent="0.2">
      <c r="A90" s="33"/>
      <c r="B90" s="33"/>
      <c r="C90" s="2"/>
      <c r="D90" s="56"/>
      <c r="E90" s="56"/>
      <c r="F90" s="12"/>
      <c r="G90" s="12"/>
      <c r="H90" s="12"/>
      <c r="I90" s="12"/>
      <c r="J90" s="12"/>
      <c r="K90" s="12"/>
      <c r="L90" s="12"/>
      <c r="M90" s="12"/>
      <c r="N90" s="12"/>
      <c r="O90" s="2"/>
      <c r="P90" s="2"/>
      <c r="Q90" s="2"/>
      <c r="R90" s="2"/>
      <c r="S90" s="3"/>
      <c r="T90" s="3"/>
      <c r="U90" s="3"/>
      <c r="V90" s="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spans="1:35" x14ac:dyDescent="0.2">
      <c r="A91" s="33"/>
      <c r="B91" s="33"/>
      <c r="C91" s="2"/>
      <c r="D91" s="56"/>
      <c r="E91" s="56"/>
      <c r="F91" s="12"/>
      <c r="G91" s="12"/>
      <c r="H91" s="12"/>
      <c r="I91" s="12"/>
      <c r="J91" s="12"/>
      <c r="K91" s="12"/>
      <c r="L91" s="12"/>
      <c r="M91" s="12"/>
      <c r="N91" s="12"/>
      <c r="O91" s="2"/>
      <c r="P91" s="2"/>
      <c r="Q91" s="2"/>
      <c r="R91" s="2"/>
      <c r="S91" s="3"/>
      <c r="T91" s="3"/>
      <c r="U91" s="3"/>
      <c r="V91" s="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spans="1:35" x14ac:dyDescent="0.2">
      <c r="A92" s="33"/>
      <c r="B92" s="33"/>
      <c r="C92" s="2"/>
      <c r="D92" s="56"/>
      <c r="E92" s="56"/>
      <c r="F92" s="12"/>
      <c r="G92" s="12"/>
      <c r="H92" s="12"/>
      <c r="I92" s="12"/>
      <c r="J92" s="12"/>
      <c r="K92" s="12"/>
      <c r="L92" s="12"/>
      <c r="M92" s="12"/>
      <c r="N92" s="12"/>
      <c r="O92" s="2"/>
      <c r="P92" s="2"/>
      <c r="Q92" s="2"/>
      <c r="R92" s="2"/>
      <c r="S92" s="3"/>
      <c r="T92" s="3"/>
      <c r="U92" s="3"/>
      <c r="V92" s="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spans="1:35" x14ac:dyDescent="0.2">
      <c r="A93" s="33"/>
      <c r="B93" s="33"/>
      <c r="C93" s="2"/>
      <c r="D93" s="56"/>
      <c r="E93" s="56"/>
      <c r="F93" s="12"/>
      <c r="G93" s="12"/>
      <c r="H93" s="12"/>
      <c r="I93" s="12"/>
      <c r="J93" s="12"/>
      <c r="K93" s="12"/>
      <c r="L93" s="12"/>
      <c r="M93" s="12"/>
      <c r="N93" s="12"/>
      <c r="O93" s="2"/>
      <c r="P93" s="2"/>
      <c r="Q93" s="2"/>
      <c r="R93" s="2"/>
      <c r="S93" s="3"/>
      <c r="T93" s="3"/>
      <c r="U93" s="3"/>
      <c r="V93" s="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spans="1:35" x14ac:dyDescent="0.2">
      <c r="A94" s="33"/>
      <c r="B94" s="33"/>
      <c r="C94" s="2"/>
      <c r="D94" s="56"/>
      <c r="E94" s="56"/>
      <c r="F94" s="12"/>
      <c r="G94" s="12"/>
      <c r="H94" s="12"/>
      <c r="I94" s="12"/>
      <c r="J94" s="12"/>
      <c r="K94" s="12"/>
      <c r="L94" s="12"/>
      <c r="M94" s="12"/>
      <c r="N94" s="12"/>
      <c r="O94" s="2"/>
      <c r="P94" s="2"/>
      <c r="Q94" s="2"/>
      <c r="R94" s="2"/>
      <c r="S94" s="3"/>
      <c r="T94" s="3"/>
      <c r="U94" s="3"/>
      <c r="V94" s="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spans="1:35" x14ac:dyDescent="0.2">
      <c r="A95" s="33"/>
      <c r="B95" s="33"/>
      <c r="C95" s="2"/>
      <c r="D95" s="56"/>
      <c r="E95" s="56"/>
      <c r="F95" s="12"/>
      <c r="G95" s="12"/>
      <c r="H95" s="12"/>
      <c r="I95" s="12"/>
      <c r="J95" s="12"/>
      <c r="K95" s="12"/>
      <c r="L95" s="12"/>
      <c r="M95" s="12"/>
      <c r="N95" s="12"/>
      <c r="O95" s="2"/>
      <c r="P95" s="2"/>
      <c r="Q95" s="2"/>
      <c r="R95" s="2"/>
      <c r="S95" s="3"/>
      <c r="T95" s="3"/>
      <c r="U95" s="3"/>
      <c r="V95" s="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spans="1:35" x14ac:dyDescent="0.2">
      <c r="A96" s="33"/>
      <c r="B96" s="33"/>
      <c r="C96" s="2"/>
      <c r="D96" s="56"/>
      <c r="E96" s="56"/>
      <c r="F96" s="12"/>
      <c r="G96" s="12"/>
      <c r="H96" s="12"/>
      <c r="I96" s="12"/>
      <c r="J96" s="12"/>
      <c r="K96" s="12"/>
      <c r="L96" s="12"/>
      <c r="M96" s="12"/>
      <c r="N96" s="12"/>
      <c r="O96" s="2"/>
      <c r="P96" s="2"/>
      <c r="Q96" s="2"/>
      <c r="R96" s="2"/>
      <c r="S96" s="3"/>
      <c r="T96" s="3"/>
      <c r="U96" s="3"/>
      <c r="V96" s="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spans="1:35" x14ac:dyDescent="0.2">
      <c r="A97" s="33"/>
      <c r="B97" s="33"/>
      <c r="C97" s="2"/>
      <c r="D97" s="56"/>
      <c r="E97" s="56"/>
      <c r="F97" s="12"/>
      <c r="G97" s="12"/>
      <c r="H97" s="12"/>
      <c r="I97" s="12"/>
      <c r="J97" s="12"/>
      <c r="K97" s="12"/>
      <c r="L97" s="12"/>
      <c r="M97" s="12"/>
      <c r="N97" s="12"/>
      <c r="O97" s="2"/>
      <c r="P97" s="2"/>
      <c r="Q97" s="2"/>
      <c r="R97" s="2"/>
      <c r="S97" s="3"/>
      <c r="T97" s="3"/>
      <c r="U97" s="3"/>
      <c r="V97" s="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spans="1:35" x14ac:dyDescent="0.2">
      <c r="A98" s="33"/>
      <c r="B98" s="33"/>
      <c r="C98" s="2"/>
      <c r="D98" s="56"/>
      <c r="E98" s="56"/>
      <c r="F98" s="12"/>
      <c r="G98" s="12"/>
      <c r="H98" s="12"/>
      <c r="I98" s="12"/>
      <c r="J98" s="12"/>
      <c r="K98" s="12"/>
      <c r="L98" s="12"/>
      <c r="M98" s="12"/>
      <c r="N98" s="12"/>
      <c r="O98" s="2"/>
      <c r="P98" s="2"/>
      <c r="Q98" s="2"/>
      <c r="R98" s="2"/>
      <c r="S98" s="3"/>
      <c r="T98" s="3"/>
      <c r="U98" s="3"/>
      <c r="V98" s="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spans="1:35" x14ac:dyDescent="0.2">
      <c r="A99" s="33"/>
      <c r="B99" s="33"/>
      <c r="C99" s="2"/>
      <c r="D99" s="56"/>
      <c r="E99" s="56"/>
      <c r="F99" s="12"/>
      <c r="G99" s="12"/>
      <c r="H99" s="12"/>
      <c r="I99" s="12"/>
      <c r="J99" s="12"/>
      <c r="K99" s="12"/>
      <c r="L99" s="12"/>
      <c r="M99" s="12"/>
      <c r="N99" s="12"/>
      <c r="O99" s="2"/>
      <c r="P99" s="2"/>
      <c r="Q99" s="2"/>
      <c r="R99" s="2"/>
      <c r="S99" s="3"/>
      <c r="T99" s="3"/>
      <c r="U99" s="3"/>
      <c r="V99" s="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spans="1:35" x14ac:dyDescent="0.2">
      <c r="A100" s="33"/>
      <c r="B100" s="33"/>
      <c r="C100" s="2"/>
      <c r="D100" s="56"/>
      <c r="E100" s="56"/>
      <c r="F100" s="12"/>
      <c r="G100" s="12"/>
      <c r="H100" s="12"/>
      <c r="I100" s="12"/>
      <c r="J100" s="12"/>
      <c r="K100" s="12"/>
      <c r="L100" s="12"/>
      <c r="M100" s="12"/>
      <c r="N100" s="12"/>
      <c r="O100" s="2"/>
      <c r="P100" s="2"/>
      <c r="Q100" s="2"/>
      <c r="R100" s="2"/>
      <c r="S100" s="3"/>
      <c r="T100" s="3"/>
      <c r="U100" s="3"/>
      <c r="V100" s="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spans="1:35" x14ac:dyDescent="0.2">
      <c r="A101" s="33"/>
      <c r="B101" s="33"/>
      <c r="C101" s="2"/>
      <c r="D101" s="56"/>
      <c r="E101" s="56"/>
      <c r="F101" s="12"/>
      <c r="G101" s="12"/>
      <c r="H101" s="12"/>
      <c r="I101" s="12"/>
      <c r="J101" s="12"/>
      <c r="K101" s="12"/>
      <c r="L101" s="12"/>
      <c r="M101" s="12"/>
      <c r="N101" s="12"/>
      <c r="O101" s="2"/>
      <c r="P101" s="2"/>
      <c r="Q101" s="2"/>
      <c r="R101" s="2"/>
      <c r="S101" s="3"/>
      <c r="T101" s="3"/>
      <c r="U101" s="3"/>
      <c r="V101" s="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spans="1:35" x14ac:dyDescent="0.2">
      <c r="A102" s="33"/>
      <c r="B102" s="33"/>
      <c r="C102" s="2"/>
      <c r="D102" s="56"/>
      <c r="E102" s="56"/>
      <c r="F102" s="12"/>
      <c r="G102" s="12"/>
      <c r="H102" s="12"/>
      <c r="I102" s="12"/>
      <c r="J102" s="12"/>
      <c r="K102" s="12"/>
      <c r="L102" s="12"/>
      <c r="M102" s="12"/>
      <c r="N102" s="12"/>
      <c r="O102" s="2"/>
      <c r="P102" s="2"/>
      <c r="Q102" s="2"/>
      <c r="R102" s="2"/>
      <c r="S102" s="3"/>
      <c r="T102" s="3"/>
      <c r="U102" s="3"/>
      <c r="V102" s="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spans="1:35" x14ac:dyDescent="0.2">
      <c r="A103" s="33"/>
      <c r="B103" s="33"/>
      <c r="C103" s="2"/>
      <c r="D103" s="56"/>
      <c r="E103" s="56"/>
      <c r="F103" s="12"/>
      <c r="G103" s="12"/>
      <c r="H103" s="12"/>
      <c r="I103" s="12"/>
      <c r="J103" s="12"/>
      <c r="K103" s="12"/>
      <c r="L103" s="12"/>
      <c r="M103" s="12"/>
      <c r="N103" s="12"/>
      <c r="O103" s="2"/>
      <c r="P103" s="2"/>
      <c r="Q103" s="2"/>
      <c r="R103" s="2"/>
      <c r="S103" s="3"/>
      <c r="T103" s="3"/>
      <c r="U103" s="3"/>
      <c r="V103" s="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spans="1:35" x14ac:dyDescent="0.2">
      <c r="A104" s="33"/>
      <c r="B104" s="33"/>
      <c r="C104" s="2"/>
      <c r="D104" s="56"/>
      <c r="E104" s="56"/>
      <c r="F104" s="12"/>
      <c r="G104" s="12"/>
      <c r="H104" s="12"/>
      <c r="I104" s="12"/>
      <c r="J104" s="12"/>
      <c r="K104" s="12"/>
      <c r="L104" s="12"/>
      <c r="M104" s="12"/>
      <c r="N104" s="12"/>
      <c r="O104" s="2"/>
      <c r="P104" s="2"/>
      <c r="Q104" s="2"/>
      <c r="R104" s="2"/>
      <c r="S104" s="3"/>
      <c r="T104" s="3"/>
      <c r="U104" s="3"/>
      <c r="V104" s="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spans="1:35" x14ac:dyDescent="0.2">
      <c r="A105" s="33"/>
      <c r="B105" s="33"/>
      <c r="C105" s="2"/>
      <c r="D105" s="56"/>
      <c r="E105" s="56"/>
      <c r="F105" s="12"/>
      <c r="G105" s="12"/>
      <c r="H105" s="12"/>
      <c r="I105" s="12"/>
      <c r="J105" s="12"/>
      <c r="K105" s="12"/>
      <c r="L105" s="12"/>
      <c r="M105" s="12"/>
      <c r="N105" s="12"/>
      <c r="O105" s="2"/>
      <c r="P105" s="2"/>
      <c r="Q105" s="2"/>
      <c r="R105" s="2"/>
      <c r="S105" s="3"/>
      <c r="T105" s="3"/>
      <c r="U105" s="3"/>
      <c r="V105" s="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spans="1:35" x14ac:dyDescent="0.2">
      <c r="A106" s="33"/>
      <c r="B106" s="33"/>
      <c r="C106" s="2"/>
      <c r="D106" s="56"/>
      <c r="E106" s="56"/>
      <c r="F106" s="12"/>
      <c r="G106" s="12"/>
      <c r="H106" s="12"/>
      <c r="I106" s="12"/>
      <c r="J106" s="12"/>
      <c r="K106" s="12"/>
      <c r="L106" s="12"/>
      <c r="M106" s="12"/>
      <c r="N106" s="12"/>
      <c r="O106" s="2"/>
      <c r="P106" s="2"/>
      <c r="Q106" s="2"/>
      <c r="R106" s="2"/>
      <c r="S106" s="3"/>
      <c r="T106" s="3"/>
      <c r="U106" s="3"/>
      <c r="V106" s="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spans="1:35" x14ac:dyDescent="0.2">
      <c r="A107" s="33"/>
      <c r="B107" s="33"/>
      <c r="C107" s="2"/>
      <c r="D107" s="56"/>
      <c r="E107" s="56"/>
      <c r="F107" s="12"/>
      <c r="G107" s="12"/>
      <c r="H107" s="12"/>
      <c r="I107" s="12"/>
      <c r="J107" s="12"/>
      <c r="K107" s="12"/>
      <c r="L107" s="12"/>
      <c r="M107" s="12"/>
      <c r="N107" s="12"/>
      <c r="O107" s="2"/>
      <c r="P107" s="2"/>
      <c r="Q107" s="2"/>
      <c r="R107" s="2"/>
      <c r="S107" s="3"/>
      <c r="T107" s="3"/>
      <c r="U107" s="3"/>
      <c r="V107" s="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spans="1:35" x14ac:dyDescent="0.2">
      <c r="A108" s="33"/>
      <c r="B108" s="33"/>
      <c r="C108" s="2"/>
      <c r="D108" s="56"/>
      <c r="E108" s="56"/>
      <c r="F108" s="12"/>
      <c r="G108" s="12"/>
      <c r="H108" s="12"/>
      <c r="I108" s="12"/>
      <c r="J108" s="12"/>
      <c r="K108" s="12"/>
      <c r="L108" s="12"/>
      <c r="M108" s="12"/>
      <c r="N108" s="12"/>
      <c r="O108" s="2"/>
      <c r="P108" s="2"/>
      <c r="Q108" s="2"/>
      <c r="R108" s="2"/>
      <c r="S108" s="3"/>
      <c r="T108" s="3"/>
      <c r="U108" s="3"/>
      <c r="V108" s="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spans="1:35" x14ac:dyDescent="0.2">
      <c r="A109" s="33"/>
      <c r="B109" s="33"/>
      <c r="C109" s="2"/>
      <c r="D109" s="56"/>
      <c r="E109" s="56"/>
      <c r="F109" s="12"/>
      <c r="G109" s="12"/>
      <c r="H109" s="12"/>
      <c r="I109" s="12"/>
      <c r="J109" s="12"/>
      <c r="K109" s="12"/>
      <c r="L109" s="12"/>
      <c r="M109" s="12"/>
      <c r="N109" s="12"/>
      <c r="O109" s="2"/>
      <c r="P109" s="2"/>
      <c r="Q109" s="2"/>
      <c r="R109" s="2"/>
      <c r="S109" s="3"/>
      <c r="T109" s="3"/>
      <c r="U109" s="3"/>
      <c r="V109" s="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spans="1:35" x14ac:dyDescent="0.2">
      <c r="A110" s="33"/>
      <c r="B110" s="33"/>
      <c r="C110" s="2"/>
      <c r="D110" s="56"/>
      <c r="E110" s="56"/>
      <c r="F110" s="12"/>
      <c r="G110" s="12"/>
      <c r="H110" s="12"/>
      <c r="I110" s="12"/>
      <c r="J110" s="12"/>
      <c r="K110" s="12"/>
      <c r="L110" s="12"/>
      <c r="M110" s="12"/>
      <c r="N110" s="12"/>
      <c r="O110" s="2"/>
      <c r="P110" s="2"/>
      <c r="Q110" s="2"/>
      <c r="R110" s="2"/>
      <c r="S110" s="3"/>
      <c r="T110" s="3"/>
      <c r="U110" s="3"/>
      <c r="V110" s="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spans="1:35" x14ac:dyDescent="0.2">
      <c r="A111" s="33"/>
      <c r="B111" s="33"/>
      <c r="C111" s="2"/>
      <c r="D111" s="56"/>
      <c r="E111" s="56"/>
      <c r="F111" s="12"/>
      <c r="G111" s="12"/>
      <c r="H111" s="12"/>
      <c r="I111" s="12"/>
      <c r="J111" s="12"/>
      <c r="K111" s="12"/>
      <c r="L111" s="12"/>
      <c r="M111" s="12"/>
      <c r="N111" s="12"/>
      <c r="O111" s="2"/>
      <c r="P111" s="2"/>
      <c r="Q111" s="2"/>
      <c r="R111" s="2"/>
      <c r="S111" s="3"/>
      <c r="T111" s="3"/>
      <c r="U111" s="3"/>
      <c r="V111" s="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spans="1:35" x14ac:dyDescent="0.2">
      <c r="A112" s="33"/>
      <c r="B112" s="33"/>
      <c r="C112" s="2"/>
      <c r="D112" s="56"/>
      <c r="E112" s="56"/>
      <c r="F112" s="12"/>
      <c r="G112" s="12"/>
      <c r="H112" s="12"/>
      <c r="I112" s="12"/>
      <c r="J112" s="12"/>
      <c r="K112" s="12"/>
      <c r="L112" s="12"/>
      <c r="M112" s="12"/>
      <c r="N112" s="12"/>
      <c r="O112" s="2"/>
      <c r="P112" s="2"/>
      <c r="Q112" s="2"/>
      <c r="R112" s="2"/>
      <c r="S112" s="3"/>
      <c r="T112" s="3"/>
      <c r="U112" s="3"/>
      <c r="V112" s="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spans="1:35" x14ac:dyDescent="0.2">
      <c r="A113" s="33"/>
      <c r="B113" s="33"/>
      <c r="C113" s="2"/>
      <c r="D113" s="56"/>
      <c r="E113" s="56"/>
      <c r="F113" s="12"/>
      <c r="G113" s="12"/>
      <c r="H113" s="12"/>
      <c r="I113" s="12"/>
      <c r="J113" s="12"/>
      <c r="K113" s="12"/>
      <c r="L113" s="12"/>
      <c r="M113" s="12"/>
      <c r="N113" s="12"/>
      <c r="O113" s="2"/>
      <c r="P113" s="2"/>
      <c r="Q113" s="2"/>
      <c r="R113" s="2"/>
      <c r="S113" s="3"/>
      <c r="T113" s="3"/>
      <c r="U113" s="3"/>
      <c r="V113" s="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spans="1:35" x14ac:dyDescent="0.2">
      <c r="A114" s="33"/>
      <c r="B114" s="33"/>
      <c r="C114" s="2"/>
      <c r="D114" s="56"/>
      <c r="E114" s="56"/>
      <c r="F114" s="12"/>
      <c r="G114" s="12"/>
      <c r="H114" s="12"/>
      <c r="I114" s="12"/>
      <c r="J114" s="12"/>
      <c r="K114" s="12"/>
      <c r="L114" s="12"/>
      <c r="M114" s="12"/>
      <c r="N114" s="12"/>
      <c r="O114" s="2"/>
      <c r="P114" s="2"/>
      <c r="Q114" s="2"/>
      <c r="R114" s="2"/>
      <c r="S114" s="3"/>
      <c r="T114" s="3"/>
      <c r="U114" s="3"/>
      <c r="V114" s="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spans="1:35" x14ac:dyDescent="0.2">
      <c r="A115" s="33"/>
      <c r="B115" s="33"/>
      <c r="C115" s="2"/>
      <c r="D115" s="56"/>
      <c r="E115" s="56"/>
      <c r="F115" s="12"/>
      <c r="G115" s="12"/>
      <c r="H115" s="12"/>
      <c r="I115" s="12"/>
      <c r="J115" s="12"/>
      <c r="K115" s="12"/>
      <c r="L115" s="12"/>
      <c r="M115" s="12"/>
      <c r="N115" s="12"/>
      <c r="O115" s="2"/>
      <c r="P115" s="2"/>
      <c r="Q115" s="2"/>
      <c r="R115" s="2"/>
      <c r="S115" s="3"/>
      <c r="T115" s="3"/>
      <c r="U115" s="3"/>
      <c r="V115" s="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spans="1:35" x14ac:dyDescent="0.2">
      <c r="A116" s="33"/>
      <c r="B116" s="33"/>
      <c r="C116" s="2"/>
      <c r="D116" s="56"/>
      <c r="E116" s="56"/>
      <c r="F116" s="12"/>
      <c r="G116" s="12"/>
      <c r="H116" s="12"/>
      <c r="I116" s="12"/>
      <c r="J116" s="12"/>
      <c r="K116" s="12"/>
      <c r="L116" s="12"/>
      <c r="M116" s="12"/>
      <c r="N116" s="12"/>
      <c r="O116" s="2"/>
      <c r="P116" s="2"/>
      <c r="Q116" s="2"/>
      <c r="R116" s="2"/>
      <c r="S116" s="3"/>
      <c r="T116" s="3"/>
      <c r="U116" s="3"/>
      <c r="V116" s="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spans="1:35" x14ac:dyDescent="0.2">
      <c r="A117" s="33"/>
      <c r="B117" s="33"/>
      <c r="C117" s="2"/>
      <c r="D117" s="56"/>
      <c r="E117" s="56"/>
      <c r="F117" s="12"/>
      <c r="G117" s="12"/>
      <c r="H117" s="12"/>
      <c r="I117" s="12"/>
      <c r="J117" s="12"/>
      <c r="K117" s="12"/>
      <c r="L117" s="12"/>
      <c r="M117" s="12"/>
      <c r="N117" s="12"/>
      <c r="O117" s="2"/>
      <c r="P117" s="2"/>
      <c r="Q117" s="2"/>
      <c r="R117" s="2"/>
      <c r="S117" s="3"/>
      <c r="T117" s="3"/>
      <c r="U117" s="3"/>
      <c r="V117" s="3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spans="1:35" x14ac:dyDescent="0.2">
      <c r="A118" s="33"/>
      <c r="B118" s="33"/>
      <c r="C118" s="2"/>
      <c r="D118" s="56"/>
      <c r="E118" s="56"/>
      <c r="F118" s="12"/>
      <c r="G118" s="12"/>
      <c r="H118" s="12"/>
      <c r="I118" s="12"/>
      <c r="J118" s="12"/>
      <c r="K118" s="12"/>
      <c r="L118" s="12"/>
      <c r="M118" s="12"/>
      <c r="N118" s="12"/>
      <c r="O118" s="2"/>
      <c r="P118" s="2"/>
      <c r="Q118" s="2"/>
      <c r="R118" s="2"/>
      <c r="S118" s="3"/>
      <c r="T118" s="3"/>
      <c r="U118" s="3"/>
      <c r="V118" s="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spans="1:35" x14ac:dyDescent="0.2">
      <c r="A119" s="33"/>
      <c r="B119" s="33"/>
      <c r="C119" s="2"/>
      <c r="D119" s="56"/>
      <c r="E119" s="56"/>
      <c r="F119" s="12"/>
      <c r="G119" s="12"/>
      <c r="H119" s="12"/>
      <c r="I119" s="12"/>
      <c r="J119" s="12"/>
      <c r="K119" s="12"/>
      <c r="L119" s="12"/>
      <c r="M119" s="12"/>
      <c r="N119" s="12"/>
      <c r="O119" s="2"/>
      <c r="P119" s="2"/>
      <c r="Q119" s="2"/>
      <c r="R119" s="2"/>
      <c r="S119" s="3"/>
      <c r="T119" s="3"/>
      <c r="U119" s="3"/>
      <c r="V119" s="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spans="1:35" x14ac:dyDescent="0.2">
      <c r="A120" s="33"/>
      <c r="B120" s="33"/>
      <c r="C120" s="2"/>
      <c r="D120" s="56"/>
      <c r="E120" s="56"/>
      <c r="F120" s="12"/>
      <c r="G120" s="12"/>
      <c r="H120" s="12"/>
      <c r="I120" s="12"/>
      <c r="J120" s="12"/>
      <c r="K120" s="12"/>
      <c r="L120" s="12"/>
      <c r="M120" s="12"/>
      <c r="N120" s="12"/>
      <c r="O120" s="2"/>
      <c r="P120" s="2"/>
      <c r="Q120" s="2"/>
      <c r="R120" s="2"/>
      <c r="S120" s="3"/>
      <c r="T120" s="3"/>
      <c r="U120" s="3"/>
      <c r="V120" s="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spans="1:35" x14ac:dyDescent="0.2">
      <c r="A121" s="33"/>
      <c r="B121" s="33"/>
      <c r="C121" s="2"/>
      <c r="D121" s="56"/>
      <c r="E121" s="56"/>
      <c r="F121" s="12"/>
      <c r="G121" s="12"/>
      <c r="H121" s="12"/>
      <c r="I121" s="12"/>
      <c r="J121" s="12"/>
      <c r="K121" s="12"/>
      <c r="L121" s="12"/>
      <c r="M121" s="12"/>
      <c r="N121" s="12"/>
      <c r="O121" s="2"/>
      <c r="P121" s="2"/>
      <c r="Q121" s="2"/>
      <c r="R121" s="2"/>
      <c r="S121" s="3"/>
      <c r="T121" s="3"/>
      <c r="U121" s="3"/>
      <c r="V121" s="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spans="1:35" x14ac:dyDescent="0.2">
      <c r="A122" s="33"/>
      <c r="B122" s="33"/>
      <c r="C122" s="2"/>
      <c r="D122" s="56"/>
      <c r="E122" s="56"/>
      <c r="F122" s="12"/>
      <c r="G122" s="12"/>
      <c r="H122" s="12"/>
      <c r="I122" s="12"/>
      <c r="J122" s="12"/>
      <c r="K122" s="12"/>
      <c r="L122" s="12"/>
      <c r="M122" s="12"/>
      <c r="N122" s="12"/>
      <c r="O122" s="2"/>
      <c r="P122" s="2"/>
      <c r="Q122" s="2"/>
      <c r="R122" s="2"/>
      <c r="S122" s="3"/>
      <c r="T122" s="3"/>
      <c r="U122" s="3"/>
      <c r="V122" s="3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spans="1:35" x14ac:dyDescent="0.2">
      <c r="A123" s="33"/>
      <c r="B123" s="33"/>
      <c r="C123" s="2"/>
      <c r="D123" s="56"/>
      <c r="E123" s="56"/>
      <c r="F123" s="12"/>
      <c r="G123" s="12"/>
      <c r="H123" s="12"/>
      <c r="I123" s="12"/>
      <c r="J123" s="12"/>
      <c r="K123" s="12"/>
      <c r="L123" s="12"/>
      <c r="M123" s="12"/>
      <c r="N123" s="12"/>
      <c r="O123" s="2"/>
      <c r="P123" s="2"/>
      <c r="Q123" s="2"/>
      <c r="R123" s="2"/>
      <c r="S123" s="3"/>
      <c r="T123" s="3"/>
      <c r="U123" s="3"/>
      <c r="V123" s="3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spans="1:35" x14ac:dyDescent="0.2">
      <c r="A124" s="33"/>
      <c r="B124" s="33"/>
      <c r="C124" s="2"/>
      <c r="D124" s="56"/>
      <c r="E124" s="56"/>
      <c r="F124" s="12"/>
      <c r="G124" s="12"/>
      <c r="H124" s="12"/>
      <c r="I124" s="12"/>
      <c r="J124" s="12"/>
      <c r="K124" s="12"/>
      <c r="L124" s="12"/>
      <c r="M124" s="12"/>
      <c r="N124" s="12"/>
      <c r="O124" s="2"/>
      <c r="P124" s="2"/>
      <c r="Q124" s="2"/>
      <c r="R124" s="2"/>
      <c r="S124" s="3"/>
      <c r="T124" s="3"/>
      <c r="U124" s="3"/>
      <c r="V124" s="3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spans="1:35" x14ac:dyDescent="0.2">
      <c r="A125" s="33"/>
      <c r="B125" s="33"/>
      <c r="C125" s="2"/>
      <c r="D125" s="56"/>
      <c r="E125" s="56"/>
      <c r="F125" s="12"/>
      <c r="G125" s="12"/>
      <c r="H125" s="12"/>
      <c r="I125" s="12"/>
      <c r="J125" s="12"/>
      <c r="K125" s="12"/>
      <c r="L125" s="12"/>
      <c r="M125" s="12"/>
      <c r="N125" s="12"/>
      <c r="O125" s="2"/>
      <c r="P125" s="2"/>
      <c r="Q125" s="2"/>
      <c r="R125" s="2"/>
      <c r="S125" s="3"/>
      <c r="T125" s="3"/>
      <c r="U125" s="3"/>
      <c r="V125" s="3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spans="1:35" x14ac:dyDescent="0.2">
      <c r="A126" s="33"/>
      <c r="B126" s="33"/>
      <c r="C126" s="2"/>
      <c r="D126" s="56"/>
      <c r="E126" s="56"/>
      <c r="F126" s="12"/>
      <c r="G126" s="12"/>
      <c r="H126" s="12"/>
      <c r="I126" s="12"/>
      <c r="J126" s="12"/>
      <c r="K126" s="12"/>
      <c r="L126" s="12"/>
      <c r="M126" s="12"/>
      <c r="N126" s="12"/>
      <c r="O126" s="2"/>
      <c r="P126" s="2"/>
      <c r="Q126" s="2"/>
      <c r="R126" s="2"/>
      <c r="S126" s="3"/>
      <c r="T126" s="3"/>
      <c r="U126" s="3"/>
      <c r="V126" s="3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spans="1:35" x14ac:dyDescent="0.2">
      <c r="A127" s="33"/>
      <c r="B127" s="33"/>
      <c r="C127" s="2"/>
      <c r="D127" s="56"/>
      <c r="E127" s="56"/>
      <c r="F127" s="12"/>
      <c r="G127" s="12"/>
      <c r="H127" s="12"/>
      <c r="I127" s="12"/>
      <c r="J127" s="12"/>
      <c r="K127" s="12"/>
      <c r="L127" s="12"/>
      <c r="M127" s="12"/>
      <c r="N127" s="12"/>
      <c r="O127" s="2"/>
      <c r="P127" s="2"/>
      <c r="Q127" s="2"/>
      <c r="R127" s="2"/>
      <c r="S127" s="3"/>
      <c r="T127" s="3"/>
      <c r="U127" s="3"/>
      <c r="V127" s="3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spans="1:35" x14ac:dyDescent="0.2">
      <c r="A128" s="33"/>
      <c r="B128" s="33"/>
      <c r="C128" s="2"/>
      <c r="D128" s="56"/>
      <c r="E128" s="56"/>
      <c r="F128" s="12"/>
      <c r="G128" s="12"/>
      <c r="H128" s="12"/>
      <c r="I128" s="12"/>
      <c r="J128" s="12"/>
      <c r="K128" s="12"/>
      <c r="L128" s="12"/>
      <c r="M128" s="12"/>
      <c r="N128" s="12"/>
      <c r="O128" s="2"/>
      <c r="P128" s="2"/>
      <c r="Q128" s="2"/>
      <c r="R128" s="2"/>
      <c r="S128" s="3"/>
      <c r="T128" s="3"/>
      <c r="U128" s="3"/>
      <c r="V128" s="3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spans="1:35" x14ac:dyDescent="0.2">
      <c r="A129" s="33"/>
      <c r="B129" s="33"/>
      <c r="C129" s="2"/>
      <c r="D129" s="56"/>
      <c r="E129" s="56"/>
      <c r="F129" s="12"/>
      <c r="G129" s="12"/>
      <c r="H129" s="12"/>
      <c r="I129" s="12"/>
      <c r="J129" s="12"/>
      <c r="K129" s="12"/>
      <c r="L129" s="12"/>
      <c r="M129" s="12"/>
      <c r="N129" s="12"/>
      <c r="O129" s="2"/>
      <c r="P129" s="2"/>
      <c r="Q129" s="2"/>
      <c r="R129" s="2"/>
      <c r="S129" s="3"/>
      <c r="T129" s="3"/>
      <c r="U129" s="3"/>
      <c r="V129" s="3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spans="1:35" x14ac:dyDescent="0.2">
      <c r="A130" s="33"/>
      <c r="B130" s="33"/>
      <c r="C130" s="2"/>
      <c r="D130" s="56"/>
      <c r="E130" s="56"/>
      <c r="F130" s="12"/>
      <c r="G130" s="12"/>
      <c r="H130" s="12"/>
      <c r="I130" s="12"/>
      <c r="J130" s="12"/>
      <c r="K130" s="12"/>
      <c r="L130" s="12"/>
      <c r="M130" s="12"/>
      <c r="N130" s="12"/>
      <c r="O130" s="2"/>
      <c r="P130" s="2"/>
      <c r="Q130" s="2"/>
      <c r="R130" s="2"/>
      <c r="S130" s="3"/>
      <c r="T130" s="3"/>
      <c r="U130" s="3"/>
      <c r="V130" s="3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spans="1:35" x14ac:dyDescent="0.2">
      <c r="A131" s="33"/>
      <c r="B131" s="33"/>
      <c r="C131" s="2"/>
      <c r="D131" s="56"/>
      <c r="E131" s="56"/>
      <c r="F131" s="12"/>
      <c r="G131" s="12"/>
      <c r="H131" s="12"/>
      <c r="I131" s="12"/>
      <c r="J131" s="12"/>
      <c r="K131" s="12"/>
      <c r="L131" s="12"/>
      <c r="M131" s="12"/>
      <c r="N131" s="12"/>
      <c r="O131" s="2"/>
      <c r="P131" s="2"/>
      <c r="Q131" s="2"/>
      <c r="R131" s="2"/>
      <c r="S131" s="3"/>
      <c r="T131" s="3"/>
      <c r="U131" s="3"/>
      <c r="V131" s="3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spans="1:35" x14ac:dyDescent="0.2">
      <c r="A132" s="33"/>
      <c r="B132" s="33"/>
      <c r="C132" s="2"/>
      <c r="D132" s="56"/>
      <c r="E132" s="56"/>
      <c r="F132" s="12"/>
      <c r="G132" s="12"/>
      <c r="H132" s="12"/>
      <c r="I132" s="12"/>
      <c r="J132" s="12"/>
      <c r="K132" s="12"/>
      <c r="L132" s="12"/>
      <c r="M132" s="12"/>
      <c r="N132" s="12"/>
      <c r="O132" s="2"/>
      <c r="P132" s="2"/>
      <c r="Q132" s="2"/>
      <c r="R132" s="2"/>
      <c r="S132" s="3"/>
      <c r="T132" s="3"/>
      <c r="U132" s="3"/>
      <c r="V132" s="3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spans="1:35" x14ac:dyDescent="0.2">
      <c r="A133" s="33"/>
      <c r="B133" s="33"/>
      <c r="C133" s="2"/>
      <c r="D133" s="56"/>
      <c r="E133" s="56"/>
      <c r="F133" s="12"/>
      <c r="G133" s="12"/>
      <c r="H133" s="12"/>
      <c r="I133" s="12"/>
      <c r="J133" s="12"/>
      <c r="K133" s="12"/>
      <c r="L133" s="12"/>
      <c r="M133" s="12"/>
      <c r="N133" s="12"/>
      <c r="O133" s="2"/>
      <c r="P133" s="2"/>
      <c r="Q133" s="2"/>
      <c r="R133" s="2"/>
      <c r="S133" s="3"/>
      <c r="T133" s="3"/>
      <c r="U133" s="3"/>
      <c r="V133" s="3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spans="1:35" x14ac:dyDescent="0.2">
      <c r="A134" s="33"/>
      <c r="B134" s="33"/>
      <c r="C134" s="2"/>
      <c r="D134" s="56"/>
      <c r="E134" s="56"/>
      <c r="F134" s="12"/>
      <c r="G134" s="12"/>
      <c r="H134" s="12"/>
      <c r="I134" s="12"/>
      <c r="J134" s="12"/>
      <c r="K134" s="12"/>
      <c r="L134" s="12"/>
      <c r="M134" s="12"/>
      <c r="N134" s="12"/>
      <c r="O134" s="2"/>
      <c r="P134" s="2"/>
      <c r="Q134" s="2"/>
      <c r="R134" s="2"/>
      <c r="S134" s="3"/>
      <c r="T134" s="3"/>
      <c r="U134" s="3"/>
      <c r="V134" s="3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spans="1:35" x14ac:dyDescent="0.2">
      <c r="A135" s="33"/>
      <c r="B135" s="33"/>
      <c r="C135" s="2"/>
      <c r="D135" s="56"/>
      <c r="E135" s="56"/>
      <c r="F135" s="12"/>
      <c r="G135" s="12"/>
      <c r="H135" s="12"/>
      <c r="I135" s="12"/>
      <c r="J135" s="12"/>
      <c r="K135" s="12"/>
      <c r="L135" s="12"/>
      <c r="M135" s="12"/>
      <c r="N135" s="12"/>
      <c r="O135" s="2"/>
      <c r="P135" s="2"/>
      <c r="Q135" s="2"/>
      <c r="R135" s="2"/>
      <c r="S135" s="3"/>
      <c r="T135" s="3"/>
      <c r="U135" s="3"/>
      <c r="V135" s="3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spans="1:35" x14ac:dyDescent="0.2">
      <c r="A136" s="33"/>
      <c r="B136" s="33"/>
      <c r="C136" s="2"/>
      <c r="D136" s="56"/>
      <c r="E136" s="56"/>
      <c r="F136" s="12"/>
      <c r="G136" s="12"/>
      <c r="H136" s="12"/>
      <c r="I136" s="12"/>
      <c r="J136" s="12"/>
      <c r="K136" s="12"/>
      <c r="L136" s="12"/>
      <c r="M136" s="12"/>
      <c r="N136" s="12"/>
      <c r="O136" s="2"/>
      <c r="P136" s="2"/>
      <c r="Q136" s="2"/>
      <c r="R136" s="2"/>
      <c r="S136" s="3"/>
      <c r="T136" s="3"/>
      <c r="U136" s="3"/>
      <c r="V136" s="3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spans="1:35" x14ac:dyDescent="0.2">
      <c r="A137" s="33"/>
      <c r="B137" s="33"/>
      <c r="C137" s="2"/>
      <c r="D137" s="56"/>
      <c r="E137" s="56"/>
      <c r="F137" s="12"/>
      <c r="G137" s="12"/>
      <c r="H137" s="12"/>
      <c r="I137" s="12"/>
      <c r="J137" s="12"/>
      <c r="K137" s="12"/>
      <c r="L137" s="12"/>
      <c r="M137" s="12"/>
      <c r="N137" s="12"/>
      <c r="O137" s="2"/>
      <c r="P137" s="2"/>
      <c r="Q137" s="2"/>
      <c r="R137" s="2"/>
      <c r="S137" s="3"/>
      <c r="T137" s="3"/>
      <c r="U137" s="3"/>
      <c r="V137" s="3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spans="1:35" x14ac:dyDescent="0.2">
      <c r="A138" s="33"/>
      <c r="B138" s="33"/>
      <c r="C138" s="2"/>
      <c r="D138" s="56"/>
      <c r="E138" s="56"/>
      <c r="F138" s="12"/>
      <c r="G138" s="12"/>
      <c r="H138" s="12"/>
      <c r="I138" s="12"/>
      <c r="J138" s="12"/>
      <c r="K138" s="12"/>
      <c r="L138" s="12"/>
      <c r="M138" s="12"/>
      <c r="N138" s="12"/>
      <c r="O138" s="2"/>
      <c r="P138" s="2"/>
      <c r="Q138" s="2"/>
      <c r="R138" s="2"/>
      <c r="S138" s="3"/>
      <c r="T138" s="3"/>
      <c r="U138" s="3"/>
      <c r="V138" s="3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spans="1:35" x14ac:dyDescent="0.2">
      <c r="A139" s="33"/>
      <c r="B139" s="33"/>
      <c r="C139" s="2"/>
      <c r="D139" s="56"/>
      <c r="E139" s="56"/>
      <c r="F139" s="12"/>
      <c r="G139" s="12"/>
      <c r="H139" s="12"/>
      <c r="I139" s="12"/>
      <c r="J139" s="12"/>
      <c r="K139" s="12"/>
      <c r="L139" s="12"/>
      <c r="M139" s="12"/>
      <c r="N139" s="12"/>
      <c r="O139" s="2"/>
      <c r="P139" s="2"/>
      <c r="Q139" s="2"/>
      <c r="R139" s="2"/>
      <c r="S139" s="3"/>
      <c r="T139" s="3"/>
      <c r="U139" s="3"/>
      <c r="V139" s="3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spans="1:35" x14ac:dyDescent="0.2">
      <c r="A140" s="33"/>
      <c r="B140" s="33"/>
      <c r="C140" s="2"/>
      <c r="D140" s="56"/>
      <c r="E140" s="56"/>
      <c r="F140" s="12"/>
      <c r="G140" s="12"/>
      <c r="H140" s="12"/>
      <c r="I140" s="12"/>
      <c r="J140" s="12"/>
      <c r="K140" s="12"/>
      <c r="L140" s="12"/>
      <c r="M140" s="12"/>
      <c r="N140" s="12"/>
      <c r="O140" s="2"/>
      <c r="P140" s="2"/>
      <c r="Q140" s="2"/>
      <c r="R140" s="2"/>
      <c r="S140" s="3"/>
      <c r="T140" s="3"/>
      <c r="U140" s="3"/>
      <c r="V140" s="3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spans="1:35" x14ac:dyDescent="0.2">
      <c r="A141" s="33"/>
      <c r="B141" s="33"/>
      <c r="C141" s="2"/>
      <c r="D141" s="56"/>
      <c r="E141" s="56"/>
      <c r="F141" s="12"/>
      <c r="G141" s="12"/>
      <c r="H141" s="12"/>
      <c r="I141" s="12"/>
      <c r="J141" s="12"/>
      <c r="K141" s="12"/>
      <c r="L141" s="12"/>
      <c r="M141" s="12"/>
      <c r="N141" s="12"/>
      <c r="O141" s="2"/>
      <c r="P141" s="2"/>
      <c r="Q141" s="2"/>
      <c r="R141" s="2"/>
      <c r="S141" s="3"/>
      <c r="T141" s="3"/>
      <c r="U141" s="3"/>
      <c r="V141" s="3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spans="1:35" x14ac:dyDescent="0.2">
      <c r="A142" s="33"/>
      <c r="B142" s="33"/>
      <c r="C142" s="2"/>
      <c r="D142" s="56"/>
      <c r="E142" s="56"/>
      <c r="F142" s="12"/>
      <c r="G142" s="12"/>
      <c r="H142" s="12"/>
      <c r="I142" s="12"/>
      <c r="J142" s="12"/>
      <c r="K142" s="12"/>
      <c r="L142" s="12"/>
      <c r="M142" s="12"/>
      <c r="N142" s="12"/>
      <c r="O142" s="2"/>
      <c r="P142" s="2"/>
      <c r="Q142" s="2"/>
      <c r="R142" s="2"/>
      <c r="S142" s="3"/>
      <c r="T142" s="3"/>
      <c r="U142" s="3"/>
      <c r="V142" s="3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spans="1:35" x14ac:dyDescent="0.2">
      <c r="A143" s="33"/>
      <c r="B143" s="33"/>
      <c r="C143" s="2"/>
      <c r="D143" s="56"/>
      <c r="E143" s="56"/>
      <c r="F143" s="12"/>
      <c r="G143" s="12"/>
      <c r="H143" s="12"/>
      <c r="I143" s="12"/>
      <c r="J143" s="12"/>
      <c r="K143" s="12"/>
      <c r="L143" s="12"/>
      <c r="M143" s="12"/>
      <c r="N143" s="12"/>
      <c r="O143" s="2"/>
      <c r="P143" s="2"/>
      <c r="Q143" s="2"/>
      <c r="R143" s="2"/>
      <c r="S143" s="3"/>
      <c r="T143" s="3"/>
      <c r="U143" s="3"/>
      <c r="V143" s="3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spans="1:35" x14ac:dyDescent="0.2">
      <c r="A144" s="33"/>
      <c r="B144" s="33"/>
      <c r="C144" s="2"/>
      <c r="D144" s="56"/>
      <c r="E144" s="56"/>
      <c r="F144" s="12"/>
      <c r="G144" s="12"/>
      <c r="H144" s="12"/>
      <c r="I144" s="12"/>
      <c r="J144" s="12"/>
      <c r="K144" s="12"/>
      <c r="L144" s="12"/>
      <c r="M144" s="12"/>
      <c r="N144" s="12"/>
      <c r="O144" s="2"/>
      <c r="P144" s="2"/>
      <c r="Q144" s="2"/>
      <c r="R144" s="2"/>
      <c r="S144" s="3"/>
      <c r="T144" s="3"/>
      <c r="U144" s="3"/>
      <c r="V144" s="3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spans="1:35" x14ac:dyDescent="0.2">
      <c r="A145" s="33"/>
      <c r="B145" s="33"/>
      <c r="C145" s="2"/>
      <c r="D145" s="56"/>
      <c r="E145" s="56"/>
      <c r="F145" s="12"/>
      <c r="G145" s="12"/>
      <c r="H145" s="12"/>
      <c r="I145" s="12"/>
      <c r="J145" s="12"/>
      <c r="K145" s="12"/>
      <c r="L145" s="12"/>
      <c r="M145" s="12"/>
      <c r="N145" s="12"/>
      <c r="O145" s="2"/>
      <c r="P145" s="2"/>
      <c r="Q145" s="2"/>
      <c r="R145" s="2"/>
      <c r="S145" s="3"/>
      <c r="T145" s="3"/>
      <c r="U145" s="3"/>
      <c r="V145" s="3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spans="1:35" x14ac:dyDescent="0.2">
      <c r="A146" s="33"/>
      <c r="B146" s="33"/>
      <c r="C146" s="2"/>
      <c r="D146" s="56"/>
      <c r="E146" s="56"/>
      <c r="F146" s="12"/>
      <c r="G146" s="12"/>
      <c r="H146" s="12"/>
      <c r="I146" s="12"/>
      <c r="J146" s="12"/>
      <c r="K146" s="12"/>
      <c r="L146" s="12"/>
      <c r="M146" s="12"/>
      <c r="N146" s="12"/>
      <c r="O146" s="2"/>
      <c r="P146" s="2"/>
      <c r="Q146" s="2"/>
      <c r="R146" s="2"/>
      <c r="S146" s="3"/>
      <c r="T146" s="3"/>
      <c r="U146" s="3"/>
      <c r="V146" s="3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spans="1:35" x14ac:dyDescent="0.2">
      <c r="A147" s="33"/>
      <c r="B147" s="33"/>
      <c r="C147" s="2"/>
      <c r="D147" s="56"/>
      <c r="E147" s="56"/>
      <c r="F147" s="12"/>
      <c r="G147" s="12"/>
      <c r="H147" s="12"/>
      <c r="I147" s="12"/>
      <c r="J147" s="12"/>
      <c r="K147" s="12"/>
      <c r="L147" s="12"/>
      <c r="M147" s="12"/>
      <c r="N147" s="12"/>
      <c r="O147" s="2"/>
      <c r="P147" s="2"/>
      <c r="Q147" s="2"/>
      <c r="R147" s="2"/>
      <c r="S147" s="3"/>
      <c r="T147" s="3"/>
      <c r="U147" s="3"/>
      <c r="V147" s="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5" x14ac:dyDescent="0.2">
      <c r="A148" s="33"/>
      <c r="B148" s="33"/>
      <c r="C148" s="2"/>
      <c r="D148" s="56"/>
      <c r="E148" s="56"/>
      <c r="F148" s="12"/>
      <c r="G148" s="12"/>
      <c r="H148" s="12"/>
      <c r="I148" s="12"/>
      <c r="J148" s="12"/>
      <c r="K148" s="12"/>
      <c r="L148" s="12"/>
      <c r="M148" s="12"/>
      <c r="N148" s="12"/>
      <c r="O148" s="2"/>
      <c r="P148" s="2"/>
      <c r="Q148" s="2"/>
      <c r="R148" s="2"/>
      <c r="S148" s="3"/>
      <c r="T148" s="3"/>
      <c r="U148" s="3"/>
      <c r="V148" s="3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spans="1:35" x14ac:dyDescent="0.2">
      <c r="A149" s="33"/>
      <c r="B149" s="33"/>
      <c r="C149" s="2"/>
      <c r="D149" s="56"/>
      <c r="E149" s="56"/>
      <c r="F149" s="12"/>
      <c r="G149" s="12"/>
      <c r="H149" s="12"/>
      <c r="I149" s="12"/>
      <c r="J149" s="12"/>
      <c r="K149" s="12"/>
      <c r="L149" s="12"/>
      <c r="M149" s="12"/>
      <c r="N149" s="12"/>
      <c r="O149" s="2"/>
      <c r="P149" s="2"/>
      <c r="Q149" s="2"/>
      <c r="R149" s="2"/>
      <c r="S149" s="3"/>
      <c r="T149" s="3"/>
      <c r="U149" s="3"/>
      <c r="V149" s="3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spans="1:35" x14ac:dyDescent="0.2">
      <c r="A150" s="33"/>
      <c r="B150" s="33"/>
      <c r="C150" s="2"/>
      <c r="D150" s="56"/>
      <c r="E150" s="56"/>
      <c r="F150" s="12"/>
      <c r="G150" s="12"/>
      <c r="H150" s="12"/>
      <c r="I150" s="12"/>
      <c r="J150" s="12"/>
      <c r="K150" s="12"/>
      <c r="L150" s="12"/>
      <c r="M150" s="12"/>
      <c r="N150" s="12"/>
      <c r="O150" s="2"/>
      <c r="P150" s="2"/>
      <c r="Q150" s="2"/>
      <c r="R150" s="2"/>
      <c r="S150" s="3"/>
      <c r="T150" s="3"/>
      <c r="U150" s="3"/>
      <c r="V150" s="3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spans="1:35" x14ac:dyDescent="0.2">
      <c r="A151" s="33"/>
      <c r="B151" s="33"/>
      <c r="C151" s="2"/>
      <c r="D151" s="56"/>
      <c r="E151" s="56"/>
      <c r="F151" s="12"/>
      <c r="G151" s="12"/>
      <c r="H151" s="12"/>
      <c r="I151" s="12"/>
      <c r="J151" s="12"/>
      <c r="K151" s="12"/>
      <c r="L151" s="12"/>
      <c r="M151" s="12"/>
      <c r="N151" s="12"/>
      <c r="O151" s="2"/>
      <c r="P151" s="2"/>
      <c r="Q151" s="2"/>
      <c r="R151" s="2"/>
      <c r="S151" s="3"/>
      <c r="T151" s="3"/>
      <c r="U151" s="3"/>
      <c r="V151" s="3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spans="1:35" x14ac:dyDescent="0.2">
      <c r="A152" s="33"/>
      <c r="B152" s="33"/>
      <c r="C152" s="2"/>
      <c r="D152" s="56"/>
      <c r="E152" s="56"/>
      <c r="F152" s="12"/>
      <c r="G152" s="12"/>
      <c r="H152" s="12"/>
      <c r="I152" s="12"/>
      <c r="J152" s="12"/>
      <c r="K152" s="12"/>
      <c r="L152" s="12"/>
      <c r="M152" s="12"/>
      <c r="N152" s="12"/>
      <c r="O152" s="2"/>
      <c r="P152" s="2"/>
      <c r="Q152" s="2"/>
      <c r="R152" s="2"/>
      <c r="S152" s="3"/>
      <c r="T152" s="3"/>
      <c r="U152" s="3"/>
      <c r="V152" s="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spans="1:35" x14ac:dyDescent="0.2">
      <c r="A153" s="33"/>
      <c r="B153" s="33"/>
      <c r="C153" s="2"/>
      <c r="D153" s="56"/>
      <c r="E153" s="56"/>
      <c r="F153" s="12"/>
      <c r="G153" s="12"/>
      <c r="H153" s="12"/>
      <c r="I153" s="12"/>
      <c r="J153" s="12"/>
      <c r="K153" s="12"/>
      <c r="L153" s="12"/>
      <c r="M153" s="12"/>
      <c r="N153" s="12"/>
      <c r="O153" s="2"/>
      <c r="P153" s="2"/>
      <c r="Q153" s="2"/>
      <c r="R153" s="2"/>
      <c r="S153" s="3"/>
      <c r="T153" s="3"/>
      <c r="U153" s="3"/>
      <c r="V153" s="3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spans="1:35" x14ac:dyDescent="0.2">
      <c r="A154" s="33"/>
      <c r="B154" s="33"/>
      <c r="C154" s="2"/>
      <c r="D154" s="56"/>
      <c r="E154" s="56"/>
      <c r="F154" s="12"/>
      <c r="G154" s="12"/>
      <c r="H154" s="12"/>
      <c r="I154" s="12"/>
      <c r="J154" s="12"/>
      <c r="K154" s="12"/>
      <c r="L154" s="12"/>
      <c r="M154" s="12"/>
      <c r="N154" s="12"/>
      <c r="O154" s="2"/>
      <c r="P154" s="2"/>
      <c r="Q154" s="2"/>
      <c r="R154" s="2"/>
      <c r="S154" s="3"/>
      <c r="T154" s="3"/>
      <c r="U154" s="3"/>
      <c r="V154" s="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spans="1:35" x14ac:dyDescent="0.2">
      <c r="A155" s="33"/>
      <c r="B155" s="33"/>
      <c r="C155" s="2"/>
      <c r="D155" s="56"/>
      <c r="E155" s="56"/>
      <c r="F155" s="12"/>
      <c r="G155" s="12"/>
      <c r="H155" s="12"/>
      <c r="I155" s="12"/>
      <c r="J155" s="12"/>
      <c r="K155" s="12"/>
      <c r="L155" s="12"/>
      <c r="M155" s="12"/>
      <c r="N155" s="12"/>
      <c r="O155" s="2"/>
      <c r="P155" s="2"/>
      <c r="Q155" s="2"/>
      <c r="R155" s="2"/>
      <c r="S155" s="3"/>
      <c r="T155" s="3"/>
      <c r="U155" s="3"/>
      <c r="V155" s="3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spans="1:35" x14ac:dyDescent="0.2">
      <c r="A156" s="33"/>
      <c r="B156" s="33"/>
      <c r="C156" s="2"/>
      <c r="D156" s="56"/>
      <c r="E156" s="56"/>
      <c r="F156" s="12"/>
      <c r="G156" s="12"/>
      <c r="H156" s="12"/>
      <c r="I156" s="12"/>
      <c r="J156" s="12"/>
      <c r="K156" s="12"/>
      <c r="L156" s="12"/>
      <c r="M156" s="12"/>
      <c r="N156" s="12"/>
      <c r="O156" s="2"/>
      <c r="P156" s="2"/>
      <c r="Q156" s="2"/>
      <c r="R156" s="2"/>
      <c r="S156" s="3"/>
      <c r="T156" s="3"/>
      <c r="U156" s="3"/>
      <c r="V156" s="3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spans="1:35" x14ac:dyDescent="0.2">
      <c r="A157" s="33"/>
      <c r="B157" s="33"/>
      <c r="C157" s="2"/>
      <c r="D157" s="56"/>
      <c r="E157" s="56"/>
      <c r="F157" s="12"/>
      <c r="G157" s="12"/>
      <c r="H157" s="12"/>
      <c r="I157" s="12"/>
      <c r="J157" s="12"/>
      <c r="K157" s="12"/>
      <c r="L157" s="12"/>
      <c r="M157" s="12"/>
      <c r="N157" s="12"/>
      <c r="O157" s="2"/>
      <c r="P157" s="2"/>
      <c r="Q157" s="2"/>
      <c r="R157" s="2"/>
      <c r="S157" s="3"/>
      <c r="T157" s="3"/>
      <c r="U157" s="3"/>
      <c r="V157" s="3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spans="1:35" x14ac:dyDescent="0.2">
      <c r="A158" s="33"/>
      <c r="B158" s="33"/>
      <c r="C158" s="2"/>
      <c r="D158" s="56"/>
      <c r="E158" s="56"/>
      <c r="F158" s="12"/>
      <c r="G158" s="12"/>
      <c r="H158" s="12"/>
      <c r="I158" s="12"/>
      <c r="J158" s="12"/>
      <c r="K158" s="12"/>
      <c r="L158" s="12"/>
      <c r="M158" s="12"/>
      <c r="N158" s="12"/>
      <c r="O158" s="2"/>
      <c r="P158" s="2"/>
      <c r="Q158" s="2"/>
      <c r="R158" s="2"/>
      <c r="S158" s="3"/>
      <c r="T158" s="3"/>
      <c r="U158" s="3"/>
      <c r="V158" s="3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spans="1:35" x14ac:dyDescent="0.2">
      <c r="A159" s="33"/>
      <c r="B159" s="33"/>
      <c r="C159" s="2"/>
      <c r="D159" s="56"/>
      <c r="E159" s="56"/>
      <c r="F159" s="12"/>
      <c r="G159" s="12"/>
      <c r="H159" s="12"/>
      <c r="I159" s="12"/>
      <c r="J159" s="12"/>
      <c r="K159" s="12"/>
      <c r="L159" s="12"/>
      <c r="M159" s="12"/>
      <c r="N159" s="12"/>
      <c r="O159" s="2"/>
      <c r="P159" s="2"/>
      <c r="Q159" s="2"/>
      <c r="R159" s="2"/>
      <c r="S159" s="3"/>
      <c r="T159" s="3"/>
      <c r="U159" s="3"/>
      <c r="V159" s="3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spans="1:35" x14ac:dyDescent="0.2">
      <c r="A160" s="33"/>
      <c r="B160" s="33"/>
      <c r="C160" s="2"/>
      <c r="D160" s="56"/>
      <c r="E160" s="56"/>
      <c r="F160" s="12"/>
      <c r="G160" s="12"/>
      <c r="H160" s="12"/>
      <c r="I160" s="12"/>
      <c r="J160" s="12"/>
      <c r="K160" s="12"/>
      <c r="L160" s="12"/>
      <c r="M160" s="12"/>
      <c r="N160" s="12"/>
      <c r="O160" s="2"/>
      <c r="P160" s="2"/>
      <c r="Q160" s="2"/>
      <c r="R160" s="2"/>
      <c r="S160" s="3"/>
      <c r="T160" s="3"/>
      <c r="U160" s="3"/>
      <c r="V160" s="3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spans="1:35" x14ac:dyDescent="0.2">
      <c r="A161" s="33"/>
      <c r="B161" s="33"/>
      <c r="C161" s="2"/>
      <c r="D161" s="56"/>
      <c r="E161" s="56"/>
      <c r="F161" s="12"/>
      <c r="G161" s="12"/>
      <c r="H161" s="12"/>
      <c r="I161" s="12"/>
      <c r="J161" s="12"/>
      <c r="K161" s="12"/>
      <c r="L161" s="12"/>
      <c r="M161" s="12"/>
      <c r="N161" s="12"/>
      <c r="O161" s="2"/>
      <c r="P161" s="2"/>
      <c r="Q161" s="2"/>
      <c r="R161" s="2"/>
      <c r="S161" s="3"/>
      <c r="T161" s="3"/>
      <c r="U161" s="3"/>
      <c r="V161" s="3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5" x14ac:dyDescent="0.2">
      <c r="A162" s="33"/>
      <c r="B162" s="33"/>
      <c r="C162" s="2"/>
      <c r="D162" s="56"/>
      <c r="E162" s="56"/>
      <c r="F162" s="12"/>
      <c r="G162" s="12"/>
      <c r="H162" s="12"/>
      <c r="I162" s="12"/>
      <c r="J162" s="12"/>
      <c r="K162" s="12"/>
      <c r="L162" s="12"/>
      <c r="M162" s="12"/>
      <c r="N162" s="12"/>
      <c r="O162" s="2"/>
      <c r="P162" s="2"/>
      <c r="Q162" s="2"/>
      <c r="R162" s="2"/>
      <c r="S162" s="3"/>
      <c r="T162" s="3"/>
      <c r="U162" s="3"/>
      <c r="V162" s="3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spans="1:35" x14ac:dyDescent="0.2">
      <c r="A163" s="33"/>
      <c r="B163" s="33"/>
      <c r="C163" s="2"/>
      <c r="D163" s="56"/>
      <c r="E163" s="56"/>
      <c r="F163" s="12"/>
      <c r="G163" s="12"/>
      <c r="H163" s="12"/>
      <c r="I163" s="12"/>
      <c r="J163" s="12"/>
      <c r="K163" s="12"/>
      <c r="L163" s="12"/>
      <c r="M163" s="12"/>
      <c r="N163" s="12"/>
      <c r="O163" s="2"/>
      <c r="P163" s="2"/>
      <c r="Q163" s="2"/>
      <c r="R163" s="2"/>
      <c r="S163" s="3"/>
      <c r="T163" s="3"/>
      <c r="U163" s="3"/>
      <c r="V163" s="3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spans="1:35" x14ac:dyDescent="0.2">
      <c r="A164" s="33"/>
      <c r="B164" s="33"/>
      <c r="C164" s="2"/>
      <c r="D164" s="56"/>
      <c r="E164" s="56"/>
      <c r="F164" s="12"/>
      <c r="G164" s="12"/>
      <c r="H164" s="12"/>
      <c r="I164" s="12"/>
      <c r="J164" s="12"/>
      <c r="K164" s="12"/>
      <c r="L164" s="12"/>
      <c r="M164" s="12"/>
      <c r="N164" s="12"/>
      <c r="O164" s="2"/>
      <c r="P164" s="2"/>
      <c r="Q164" s="2"/>
      <c r="R164" s="2"/>
      <c r="S164" s="3"/>
      <c r="T164" s="3"/>
      <c r="U164" s="3"/>
      <c r="V164" s="3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spans="1:35" x14ac:dyDescent="0.2">
      <c r="A165" s="33"/>
      <c r="B165" s="33"/>
      <c r="C165" s="2"/>
      <c r="D165" s="56"/>
      <c r="E165" s="56"/>
      <c r="F165" s="12"/>
      <c r="G165" s="12"/>
      <c r="H165" s="12"/>
      <c r="I165" s="12"/>
      <c r="J165" s="12"/>
      <c r="K165" s="12"/>
      <c r="L165" s="12"/>
      <c r="M165" s="12"/>
      <c r="N165" s="12"/>
      <c r="O165" s="2"/>
      <c r="P165" s="2"/>
      <c r="Q165" s="2"/>
      <c r="R165" s="2"/>
      <c r="S165" s="3"/>
      <c r="T165" s="3"/>
      <c r="U165" s="3"/>
      <c r="V165" s="3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spans="1:35" x14ac:dyDescent="0.2">
      <c r="A166" s="33"/>
      <c r="B166" s="33"/>
      <c r="C166" s="2"/>
      <c r="D166" s="56"/>
      <c r="E166" s="56"/>
      <c r="F166" s="12"/>
      <c r="G166" s="12"/>
      <c r="H166" s="12"/>
      <c r="I166" s="12"/>
      <c r="J166" s="12"/>
      <c r="K166" s="12"/>
      <c r="L166" s="12"/>
      <c r="M166" s="12"/>
      <c r="N166" s="12"/>
      <c r="O166" s="2"/>
      <c r="P166" s="2"/>
      <c r="Q166" s="2"/>
      <c r="R166" s="2"/>
      <c r="S166" s="3"/>
      <c r="T166" s="3"/>
      <c r="U166" s="3"/>
      <c r="V166" s="3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spans="1:35" x14ac:dyDescent="0.2">
      <c r="A167" s="33"/>
      <c r="B167" s="33"/>
      <c r="C167" s="2"/>
      <c r="D167" s="56"/>
      <c r="E167" s="56"/>
      <c r="F167" s="12"/>
      <c r="G167" s="12"/>
      <c r="H167" s="12"/>
      <c r="I167" s="12"/>
      <c r="J167" s="12"/>
      <c r="K167" s="12"/>
      <c r="L167" s="12"/>
      <c r="M167" s="12"/>
      <c r="N167" s="12"/>
      <c r="O167" s="2"/>
      <c r="P167" s="2"/>
      <c r="Q167" s="2"/>
      <c r="R167" s="2"/>
      <c r="S167" s="3"/>
      <c r="T167" s="3"/>
      <c r="U167" s="3"/>
      <c r="V167" s="3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spans="1:35" x14ac:dyDescent="0.2">
      <c r="A168" s="33"/>
      <c r="B168" s="33"/>
      <c r="C168" s="2"/>
      <c r="D168" s="56"/>
      <c r="E168" s="56"/>
      <c r="F168" s="12"/>
      <c r="G168" s="12"/>
      <c r="H168" s="12"/>
      <c r="I168" s="12"/>
      <c r="J168" s="12"/>
      <c r="K168" s="12"/>
      <c r="L168" s="12"/>
      <c r="M168" s="12"/>
      <c r="N168" s="12"/>
      <c r="O168" s="2"/>
      <c r="P168" s="2"/>
      <c r="Q168" s="2"/>
      <c r="R168" s="2"/>
      <c r="S168" s="3"/>
      <c r="T168" s="3"/>
      <c r="U168" s="3"/>
      <c r="V168" s="3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5" x14ac:dyDescent="0.2">
      <c r="A169" s="33"/>
      <c r="B169" s="33"/>
      <c r="C169" s="2"/>
      <c r="D169" s="56"/>
      <c r="E169" s="56"/>
      <c r="F169" s="12"/>
      <c r="G169" s="12"/>
      <c r="H169" s="12"/>
      <c r="I169" s="12"/>
      <c r="J169" s="12"/>
      <c r="K169" s="12"/>
      <c r="L169" s="12"/>
      <c r="M169" s="12"/>
      <c r="N169" s="12"/>
      <c r="O169" s="2"/>
      <c r="P169" s="2"/>
      <c r="Q169" s="2"/>
      <c r="R169" s="2"/>
      <c r="S169" s="3"/>
      <c r="T169" s="3"/>
      <c r="U169" s="3"/>
      <c r="V169" s="3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spans="1:35" x14ac:dyDescent="0.2">
      <c r="A170" s="33"/>
      <c r="B170" s="33"/>
      <c r="C170" s="2"/>
      <c r="D170" s="56"/>
      <c r="E170" s="56"/>
      <c r="F170" s="12"/>
      <c r="G170" s="12"/>
      <c r="H170" s="12"/>
      <c r="I170" s="12"/>
      <c r="J170" s="12"/>
      <c r="K170" s="12"/>
      <c r="L170" s="12"/>
      <c r="M170" s="12"/>
      <c r="N170" s="12"/>
      <c r="O170" s="2"/>
      <c r="P170" s="2"/>
      <c r="Q170" s="2"/>
      <c r="R170" s="2"/>
      <c r="S170" s="3"/>
      <c r="T170" s="3"/>
      <c r="U170" s="3"/>
      <c r="V170" s="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spans="1:35" x14ac:dyDescent="0.2">
      <c r="A171" s="33"/>
      <c r="B171" s="33"/>
      <c r="C171" s="2"/>
      <c r="D171" s="56"/>
      <c r="E171" s="56"/>
      <c r="F171" s="12"/>
      <c r="G171" s="12"/>
      <c r="H171" s="12"/>
      <c r="I171" s="12"/>
      <c r="J171" s="12"/>
      <c r="K171" s="12"/>
      <c r="L171" s="12"/>
      <c r="M171" s="12"/>
      <c r="N171" s="12"/>
      <c r="O171" s="2"/>
      <c r="P171" s="2"/>
      <c r="Q171" s="2"/>
      <c r="R171" s="2"/>
      <c r="S171" s="3"/>
      <c r="T171" s="3"/>
      <c r="U171" s="3"/>
      <c r="V171" s="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spans="1:35" x14ac:dyDescent="0.2">
      <c r="A172" s="33"/>
      <c r="B172" s="33"/>
      <c r="C172" s="2"/>
      <c r="D172" s="56"/>
      <c r="E172" s="56"/>
      <c r="F172" s="12"/>
      <c r="G172" s="12"/>
      <c r="H172" s="12"/>
      <c r="I172" s="12"/>
      <c r="J172" s="12"/>
      <c r="K172" s="12"/>
      <c r="L172" s="12"/>
      <c r="M172" s="12"/>
      <c r="N172" s="12"/>
      <c r="O172" s="2"/>
      <c r="P172" s="2"/>
      <c r="Q172" s="2"/>
      <c r="R172" s="2"/>
      <c r="S172" s="3"/>
      <c r="T172" s="3"/>
      <c r="U172" s="3"/>
      <c r="V172" s="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spans="1:35" x14ac:dyDescent="0.2">
      <c r="A173" s="33"/>
      <c r="B173" s="33"/>
      <c r="C173" s="2"/>
      <c r="D173" s="56"/>
      <c r="E173" s="56"/>
      <c r="F173" s="12"/>
      <c r="G173" s="12"/>
      <c r="H173" s="12"/>
      <c r="I173" s="12"/>
      <c r="J173" s="12"/>
      <c r="K173" s="12"/>
      <c r="L173" s="12"/>
      <c r="M173" s="12"/>
      <c r="N173" s="12"/>
      <c r="O173" s="2"/>
      <c r="P173" s="2"/>
      <c r="Q173" s="2"/>
      <c r="R173" s="2"/>
      <c r="S173" s="3"/>
      <c r="T173" s="3"/>
      <c r="U173" s="3"/>
      <c r="V173" s="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spans="1:35" x14ac:dyDescent="0.2">
      <c r="A174" s="33"/>
      <c r="B174" s="33"/>
      <c r="C174" s="2"/>
      <c r="D174" s="56"/>
      <c r="E174" s="56"/>
      <c r="F174" s="12"/>
      <c r="G174" s="12"/>
      <c r="H174" s="12"/>
      <c r="I174" s="12"/>
      <c r="J174" s="12"/>
      <c r="K174" s="12"/>
      <c r="L174" s="12"/>
      <c r="M174" s="12"/>
      <c r="N174" s="12"/>
      <c r="O174" s="2"/>
      <c r="P174" s="2"/>
      <c r="Q174" s="2"/>
      <c r="R174" s="2"/>
      <c r="S174" s="3"/>
      <c r="T174" s="3"/>
      <c r="U174" s="3"/>
      <c r="V174" s="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spans="1:35" x14ac:dyDescent="0.2">
      <c r="A175" s="33"/>
      <c r="B175" s="33"/>
      <c r="C175" s="2"/>
      <c r="D175" s="56"/>
      <c r="E175" s="56"/>
      <c r="F175" s="12"/>
      <c r="G175" s="12"/>
      <c r="H175" s="12"/>
      <c r="I175" s="12"/>
      <c r="J175" s="12"/>
      <c r="K175" s="12"/>
      <c r="L175" s="12"/>
      <c r="M175" s="12"/>
      <c r="N175" s="12"/>
      <c r="O175" s="2"/>
      <c r="P175" s="2"/>
      <c r="Q175" s="2"/>
      <c r="R175" s="2"/>
      <c r="S175" s="3"/>
      <c r="T175" s="3"/>
      <c r="U175" s="3"/>
      <c r="V175" s="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spans="1:35" x14ac:dyDescent="0.2">
      <c r="A176" s="33"/>
      <c r="B176" s="33"/>
      <c r="C176" s="2"/>
      <c r="D176" s="56"/>
      <c r="E176" s="56"/>
      <c r="F176" s="12"/>
      <c r="G176" s="12"/>
      <c r="H176" s="12"/>
      <c r="I176" s="12"/>
      <c r="J176" s="12"/>
      <c r="K176" s="12"/>
      <c r="L176" s="12"/>
      <c r="M176" s="12"/>
      <c r="N176" s="12"/>
      <c r="O176" s="2"/>
      <c r="P176" s="2"/>
      <c r="Q176" s="2"/>
      <c r="R176" s="2"/>
      <c r="S176" s="3"/>
      <c r="T176" s="3"/>
      <c r="U176" s="3"/>
      <c r="V176" s="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spans="1:35" x14ac:dyDescent="0.2">
      <c r="A177" s="33"/>
      <c r="B177" s="33"/>
      <c r="C177" s="2"/>
      <c r="D177" s="56"/>
      <c r="E177" s="56"/>
      <c r="F177" s="12"/>
      <c r="G177" s="12"/>
      <c r="H177" s="12"/>
      <c r="I177" s="12"/>
      <c r="J177" s="12"/>
      <c r="K177" s="12"/>
      <c r="L177" s="12"/>
      <c r="M177" s="12"/>
      <c r="N177" s="12"/>
      <c r="O177" s="2"/>
      <c r="P177" s="2"/>
      <c r="Q177" s="2"/>
      <c r="R177" s="2"/>
      <c r="S177" s="3"/>
      <c r="T177" s="3"/>
      <c r="U177" s="3"/>
      <c r="V177" s="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spans="1:35" x14ac:dyDescent="0.2">
      <c r="A178" s="33"/>
      <c r="B178" s="33"/>
      <c r="C178" s="2"/>
      <c r="D178" s="56"/>
      <c r="E178" s="56"/>
      <c r="F178" s="12"/>
      <c r="G178" s="12"/>
      <c r="H178" s="12"/>
      <c r="I178" s="12"/>
      <c r="J178" s="12"/>
      <c r="K178" s="12"/>
      <c r="L178" s="12"/>
      <c r="M178" s="12"/>
      <c r="N178" s="12"/>
      <c r="O178" s="2"/>
      <c r="P178" s="2"/>
      <c r="Q178" s="2"/>
      <c r="R178" s="2"/>
      <c r="S178" s="3"/>
      <c r="T178" s="3"/>
      <c r="U178" s="3"/>
      <c r="V178" s="3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spans="1:35" x14ac:dyDescent="0.2">
      <c r="A179" s="33"/>
      <c r="B179" s="33"/>
      <c r="C179" s="2"/>
      <c r="D179" s="56"/>
      <c r="E179" s="56"/>
      <c r="F179" s="12"/>
      <c r="G179" s="12"/>
      <c r="H179" s="12"/>
      <c r="I179" s="12"/>
      <c r="J179" s="12"/>
      <c r="K179" s="12"/>
      <c r="L179" s="12"/>
      <c r="M179" s="12"/>
      <c r="N179" s="12"/>
      <c r="O179" s="2"/>
      <c r="P179" s="2"/>
      <c r="Q179" s="2"/>
      <c r="R179" s="2"/>
      <c r="S179" s="3"/>
      <c r="T179" s="3"/>
      <c r="U179" s="3"/>
      <c r="V179" s="3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spans="1:35" x14ac:dyDescent="0.2">
      <c r="A180" s="33"/>
      <c r="B180" s="33"/>
      <c r="C180" s="2"/>
      <c r="D180" s="56"/>
      <c r="E180" s="56"/>
      <c r="F180" s="12"/>
      <c r="G180" s="12"/>
      <c r="H180" s="12"/>
      <c r="I180" s="12"/>
      <c r="J180" s="12"/>
      <c r="K180" s="12"/>
      <c r="L180" s="12"/>
      <c r="M180" s="12"/>
      <c r="N180" s="12"/>
      <c r="O180" s="2"/>
      <c r="P180" s="2"/>
      <c r="Q180" s="2"/>
      <c r="R180" s="2"/>
      <c r="S180" s="3"/>
      <c r="T180" s="3"/>
      <c r="U180" s="3"/>
      <c r="V180" s="3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spans="1:35" x14ac:dyDescent="0.2">
      <c r="A181" s="33"/>
      <c r="B181" s="33"/>
      <c r="C181" s="2"/>
      <c r="D181" s="56"/>
      <c r="E181" s="56"/>
      <c r="F181" s="12"/>
      <c r="G181" s="12"/>
      <c r="H181" s="12"/>
      <c r="I181" s="12"/>
      <c r="J181" s="12"/>
      <c r="K181" s="12"/>
      <c r="L181" s="12"/>
      <c r="M181" s="12"/>
      <c r="N181" s="12"/>
      <c r="O181" s="2"/>
      <c r="P181" s="2"/>
      <c r="Q181" s="2"/>
      <c r="R181" s="2"/>
      <c r="S181" s="3"/>
      <c r="T181" s="3"/>
      <c r="U181" s="3"/>
      <c r="V181" s="3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spans="1:35" x14ac:dyDescent="0.2">
      <c r="A182" s="33"/>
      <c r="B182" s="33"/>
      <c r="C182" s="2"/>
      <c r="D182" s="56"/>
      <c r="E182" s="56"/>
      <c r="F182" s="12"/>
      <c r="G182" s="12"/>
      <c r="H182" s="12"/>
      <c r="I182" s="12"/>
      <c r="J182" s="12"/>
      <c r="K182" s="12"/>
      <c r="L182" s="12"/>
      <c r="M182" s="12"/>
      <c r="N182" s="12"/>
      <c r="O182" s="2"/>
      <c r="P182" s="2"/>
      <c r="Q182" s="2"/>
      <c r="R182" s="2"/>
      <c r="S182" s="3"/>
      <c r="T182" s="3"/>
      <c r="U182" s="3"/>
      <c r="V182" s="3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5" x14ac:dyDescent="0.2">
      <c r="A183" s="33"/>
      <c r="B183" s="33"/>
      <c r="C183" s="2"/>
      <c r="D183" s="56"/>
      <c r="E183" s="56"/>
      <c r="F183" s="12"/>
      <c r="G183" s="12"/>
      <c r="H183" s="12"/>
      <c r="I183" s="12"/>
      <c r="J183" s="12"/>
      <c r="K183" s="12"/>
      <c r="L183" s="12"/>
      <c r="M183" s="12"/>
      <c r="N183" s="12"/>
      <c r="O183" s="2"/>
      <c r="P183" s="2"/>
      <c r="Q183" s="2"/>
      <c r="R183" s="2"/>
      <c r="S183" s="3"/>
      <c r="T183" s="3"/>
      <c r="U183" s="3"/>
      <c r="V183" s="3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spans="1:35" x14ac:dyDescent="0.2">
      <c r="A184" s="33"/>
      <c r="B184" s="33"/>
      <c r="C184" s="2"/>
      <c r="D184" s="56"/>
      <c r="E184" s="56"/>
      <c r="F184" s="12"/>
      <c r="G184" s="12"/>
      <c r="H184" s="12"/>
      <c r="I184" s="12"/>
      <c r="J184" s="12"/>
      <c r="K184" s="12"/>
      <c r="L184" s="12"/>
      <c r="M184" s="12"/>
      <c r="N184" s="12"/>
      <c r="O184" s="2"/>
      <c r="P184" s="2"/>
      <c r="Q184" s="2"/>
      <c r="R184" s="2"/>
      <c r="S184" s="3"/>
      <c r="T184" s="3"/>
      <c r="U184" s="3"/>
      <c r="V184" s="3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spans="1:35" x14ac:dyDescent="0.2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spans="1:35" x14ac:dyDescent="0.2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</row>
    <row r="187" spans="1:35" x14ac:dyDescent="0.2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</row>
    <row r="188" spans="1:35" x14ac:dyDescent="0.2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</row>
    <row r="189" spans="1:35" x14ac:dyDescent="0.2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</row>
    <row r="190" spans="1:35" x14ac:dyDescent="0.2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</row>
    <row r="191" spans="1:35" x14ac:dyDescent="0.2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</row>
    <row r="192" spans="1:35" x14ac:dyDescent="0.2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</row>
    <row r="193" spans="1:18" x14ac:dyDescent="0.2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</row>
    <row r="194" spans="1:18" x14ac:dyDescent="0.2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</row>
    <row r="195" spans="1:18" x14ac:dyDescent="0.2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</row>
    <row r="196" spans="1:18" x14ac:dyDescent="0.2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</row>
    <row r="197" spans="1:18" x14ac:dyDescent="0.2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</row>
    <row r="198" spans="1:18" x14ac:dyDescent="0.2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</row>
    <row r="199" spans="1:18" x14ac:dyDescent="0.2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</row>
    <row r="200" spans="1:18" x14ac:dyDescent="0.2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</row>
    <row r="201" spans="1:18" x14ac:dyDescent="0.2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</row>
    <row r="202" spans="1:18" x14ac:dyDescent="0.2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</row>
    <row r="203" spans="1:18" x14ac:dyDescent="0.2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</row>
    <row r="204" spans="1:18" x14ac:dyDescent="0.2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</row>
    <row r="205" spans="1:18" x14ac:dyDescent="0.2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</row>
    <row r="206" spans="1:18" x14ac:dyDescent="0.2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</row>
    <row r="207" spans="1:18" x14ac:dyDescent="0.2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</row>
    <row r="208" spans="1:18" x14ac:dyDescent="0.2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</row>
    <row r="209" spans="1:18" x14ac:dyDescent="0.2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</row>
    <row r="210" spans="1:18" x14ac:dyDescent="0.2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</row>
    <row r="211" spans="1:18" x14ac:dyDescent="0.2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</row>
    <row r="212" spans="1:18" x14ac:dyDescent="0.2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</row>
    <row r="213" spans="1:18" x14ac:dyDescent="0.2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</row>
    <row r="214" spans="1:18" x14ac:dyDescent="0.2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</row>
    <row r="215" spans="1:18" x14ac:dyDescent="0.2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</row>
    <row r="216" spans="1:18" x14ac:dyDescent="0.2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</row>
    <row r="217" spans="1:18" x14ac:dyDescent="0.2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</row>
    <row r="218" spans="1:18" x14ac:dyDescent="0.2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</row>
    <row r="219" spans="1:18" x14ac:dyDescent="0.2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</row>
    <row r="220" spans="1:18" x14ac:dyDescent="0.2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</row>
    <row r="221" spans="1:18" x14ac:dyDescent="0.2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</row>
    <row r="222" spans="1:18" x14ac:dyDescent="0.2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</row>
    <row r="223" spans="1:18" x14ac:dyDescent="0.2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</row>
    <row r="224" spans="1:18" x14ac:dyDescent="0.2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</row>
    <row r="225" spans="1:18" x14ac:dyDescent="0.2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</row>
    <row r="226" spans="1:18" x14ac:dyDescent="0.2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</row>
    <row r="227" spans="1:18" x14ac:dyDescent="0.2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</row>
    <row r="228" spans="1:18" x14ac:dyDescent="0.2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</row>
    <row r="229" spans="1:18" x14ac:dyDescent="0.2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</row>
    <row r="230" spans="1:18" x14ac:dyDescent="0.2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</row>
    <row r="231" spans="1:18" x14ac:dyDescent="0.2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</row>
    <row r="232" spans="1:18" x14ac:dyDescent="0.2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</row>
    <row r="233" spans="1:18" x14ac:dyDescent="0.2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</row>
    <row r="234" spans="1:18" x14ac:dyDescent="0.2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</row>
    <row r="235" spans="1:18" x14ac:dyDescent="0.2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</row>
    <row r="236" spans="1:18" x14ac:dyDescent="0.2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</row>
    <row r="237" spans="1:18" x14ac:dyDescent="0.2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</row>
    <row r="238" spans="1:18" x14ac:dyDescent="0.2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</row>
    <row r="239" spans="1:18" x14ac:dyDescent="0.2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</row>
    <row r="240" spans="1:18" x14ac:dyDescent="0.2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</row>
    <row r="241" spans="1:18" x14ac:dyDescent="0.2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</row>
    <row r="242" spans="1:18" x14ac:dyDescent="0.2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</row>
    <row r="243" spans="1:18" x14ac:dyDescent="0.2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</row>
    <row r="244" spans="1:18" x14ac:dyDescent="0.2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</row>
    <row r="245" spans="1:18" x14ac:dyDescent="0.2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</row>
    <row r="246" spans="1:18" x14ac:dyDescent="0.2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</row>
    <row r="247" spans="1:18" x14ac:dyDescent="0.2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</row>
    <row r="248" spans="1:18" x14ac:dyDescent="0.2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</row>
    <row r="249" spans="1:18" x14ac:dyDescent="0.2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</row>
    <row r="250" spans="1:18" x14ac:dyDescent="0.2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</row>
    <row r="251" spans="1:18" x14ac:dyDescent="0.2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</row>
    <row r="252" spans="1:18" x14ac:dyDescent="0.2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</row>
    <row r="253" spans="1:18" x14ac:dyDescent="0.2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</row>
    <row r="254" spans="1:18" x14ac:dyDescent="0.2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</row>
    <row r="255" spans="1:18" x14ac:dyDescent="0.2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</row>
    <row r="256" spans="1:18" x14ac:dyDescent="0.2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</row>
    <row r="257" spans="1:18" x14ac:dyDescent="0.2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</row>
    <row r="258" spans="1:18" x14ac:dyDescent="0.2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</row>
    <row r="259" spans="1:18" x14ac:dyDescent="0.2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</row>
    <row r="260" spans="1:18" x14ac:dyDescent="0.2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</row>
    <row r="261" spans="1:18" x14ac:dyDescent="0.2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</row>
    <row r="262" spans="1:18" x14ac:dyDescent="0.2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</row>
    <row r="263" spans="1:18" x14ac:dyDescent="0.2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</row>
    <row r="264" spans="1:18" x14ac:dyDescent="0.2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</row>
    <row r="265" spans="1:18" x14ac:dyDescent="0.2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</row>
    <row r="266" spans="1:18" x14ac:dyDescent="0.2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</row>
    <row r="267" spans="1:18" x14ac:dyDescent="0.2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</row>
    <row r="268" spans="1:18" x14ac:dyDescent="0.2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</row>
    <row r="269" spans="1:18" x14ac:dyDescent="0.2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</row>
    <row r="270" spans="1:18" x14ac:dyDescent="0.2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</row>
    <row r="271" spans="1:18" x14ac:dyDescent="0.2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</row>
    <row r="272" spans="1:18" x14ac:dyDescent="0.2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</row>
    <row r="273" spans="1:18" x14ac:dyDescent="0.2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</row>
    <row r="274" spans="1:18" x14ac:dyDescent="0.2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</row>
    <row r="275" spans="1:18" x14ac:dyDescent="0.2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</row>
    <row r="276" spans="1:18" x14ac:dyDescent="0.2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</row>
    <row r="277" spans="1:18" x14ac:dyDescent="0.2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</row>
    <row r="278" spans="1:18" x14ac:dyDescent="0.2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</row>
    <row r="279" spans="1:18" x14ac:dyDescent="0.2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</row>
    <row r="280" spans="1:18" x14ac:dyDescent="0.2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</row>
    <row r="281" spans="1:18" x14ac:dyDescent="0.2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</row>
    <row r="282" spans="1:18" x14ac:dyDescent="0.2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</row>
    <row r="283" spans="1:18" x14ac:dyDescent="0.2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</row>
    <row r="284" spans="1:18" x14ac:dyDescent="0.2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</row>
    <row r="285" spans="1:18" x14ac:dyDescent="0.2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</row>
    <row r="286" spans="1:18" x14ac:dyDescent="0.2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</row>
    <row r="287" spans="1:18" x14ac:dyDescent="0.2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</row>
    <row r="288" spans="1:18" x14ac:dyDescent="0.2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</row>
    <row r="289" spans="1:18" x14ac:dyDescent="0.2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</row>
    <row r="290" spans="1:18" x14ac:dyDescent="0.2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</row>
    <row r="291" spans="1:18" x14ac:dyDescent="0.2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</row>
    <row r="292" spans="1:18" x14ac:dyDescent="0.2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</row>
    <row r="293" spans="1:18" x14ac:dyDescent="0.2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</row>
    <row r="294" spans="1:18" x14ac:dyDescent="0.2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</row>
    <row r="295" spans="1:18" x14ac:dyDescent="0.2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</row>
    <row r="296" spans="1:18" x14ac:dyDescent="0.2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</row>
    <row r="297" spans="1:18" x14ac:dyDescent="0.2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</row>
    <row r="298" spans="1:18" x14ac:dyDescent="0.2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</row>
    <row r="299" spans="1:18" x14ac:dyDescent="0.2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</row>
    <row r="300" spans="1:18" x14ac:dyDescent="0.2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</row>
    <row r="301" spans="1:18" x14ac:dyDescent="0.2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</row>
    <row r="302" spans="1:18" x14ac:dyDescent="0.2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</row>
    <row r="303" spans="1:18" x14ac:dyDescent="0.2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</row>
    <row r="304" spans="1:18" x14ac:dyDescent="0.2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</row>
    <row r="305" spans="1:18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</row>
    <row r="306" spans="1:18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</row>
    <row r="307" spans="1:18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</row>
    <row r="308" spans="1:18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</row>
    <row r="309" spans="1:18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</row>
    <row r="310" spans="1:18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</row>
    <row r="311" spans="1:18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</row>
    <row r="312" spans="1:18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</row>
    <row r="313" spans="1:18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</row>
    <row r="314" spans="1:18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</row>
    <row r="315" spans="1:18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</row>
    <row r="316" spans="1:18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</row>
    <row r="317" spans="1:18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</row>
    <row r="318" spans="1:18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</row>
    <row r="319" spans="1:18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</row>
    <row r="320" spans="1:18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</row>
    <row r="321" spans="1:18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</row>
    <row r="322" spans="1:18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</row>
    <row r="323" spans="1:18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</row>
    <row r="324" spans="1:18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</row>
    <row r="325" spans="1:18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</row>
    <row r="326" spans="1:18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</row>
    <row r="327" spans="1:18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</row>
    <row r="328" spans="1:18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</row>
    <row r="329" spans="1:18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</row>
    <row r="330" spans="1:18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</row>
    <row r="331" spans="1:18" x14ac:dyDescent="0.2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</row>
    <row r="332" spans="1:18" x14ac:dyDescent="0.2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</row>
    <row r="333" spans="1:18" x14ac:dyDescent="0.2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</row>
    <row r="334" spans="1:18" x14ac:dyDescent="0.2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</row>
    <row r="335" spans="1:18" x14ac:dyDescent="0.2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</row>
    <row r="336" spans="1:18" x14ac:dyDescent="0.2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</row>
    <row r="337" spans="1:18" x14ac:dyDescent="0.2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</row>
    <row r="338" spans="1:18" x14ac:dyDescent="0.2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</row>
    <row r="339" spans="1:18" x14ac:dyDescent="0.2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</row>
    <row r="340" spans="1:18" x14ac:dyDescent="0.2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</row>
    <row r="341" spans="1:18" x14ac:dyDescent="0.2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</row>
    <row r="342" spans="1:18" x14ac:dyDescent="0.2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</row>
    <row r="343" spans="1:18" x14ac:dyDescent="0.2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</row>
    <row r="344" spans="1:18" x14ac:dyDescent="0.2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</row>
    <row r="345" spans="1:18" x14ac:dyDescent="0.2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</row>
    <row r="346" spans="1:18" x14ac:dyDescent="0.2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</row>
    <row r="347" spans="1:18" x14ac:dyDescent="0.2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</row>
    <row r="348" spans="1:18" x14ac:dyDescent="0.2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</row>
    <row r="349" spans="1:18" x14ac:dyDescent="0.2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</row>
    <row r="350" spans="1:18" x14ac:dyDescent="0.2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</row>
    <row r="351" spans="1:18" x14ac:dyDescent="0.2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</row>
    <row r="352" spans="1:18" x14ac:dyDescent="0.2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</row>
    <row r="353" spans="1:18" x14ac:dyDescent="0.2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</row>
    <row r="354" spans="1:18" x14ac:dyDescent="0.2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</row>
    <row r="355" spans="1:18" x14ac:dyDescent="0.2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</row>
    <row r="356" spans="1:18" x14ac:dyDescent="0.2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</row>
    <row r="357" spans="1:18" x14ac:dyDescent="0.2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</row>
    <row r="358" spans="1:18" x14ac:dyDescent="0.2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</row>
    <row r="359" spans="1:18" x14ac:dyDescent="0.2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</row>
    <row r="360" spans="1:18" x14ac:dyDescent="0.2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</row>
    <row r="361" spans="1:18" x14ac:dyDescent="0.2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</row>
    <row r="362" spans="1:18" x14ac:dyDescent="0.2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</row>
    <row r="363" spans="1:18" x14ac:dyDescent="0.2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</row>
    <row r="364" spans="1:18" x14ac:dyDescent="0.2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</row>
    <row r="365" spans="1:18" x14ac:dyDescent="0.2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</row>
    <row r="366" spans="1:18" x14ac:dyDescent="0.2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</row>
    <row r="367" spans="1:18" x14ac:dyDescent="0.2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</row>
    <row r="368" spans="1:18" x14ac:dyDescent="0.2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</row>
    <row r="369" spans="1:18" x14ac:dyDescent="0.2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</row>
    <row r="370" spans="1:18" x14ac:dyDescent="0.2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</row>
    <row r="371" spans="1:18" x14ac:dyDescent="0.2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</row>
    <row r="372" spans="1:18" x14ac:dyDescent="0.2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</row>
    <row r="373" spans="1:18" x14ac:dyDescent="0.2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</row>
    <row r="374" spans="1:18" x14ac:dyDescent="0.2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</row>
    <row r="375" spans="1:18" x14ac:dyDescent="0.2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</row>
    <row r="376" spans="1:18" x14ac:dyDescent="0.2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</row>
    <row r="377" spans="1:18" x14ac:dyDescent="0.2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</row>
    <row r="378" spans="1:18" x14ac:dyDescent="0.2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</row>
    <row r="379" spans="1:18" x14ac:dyDescent="0.2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</row>
    <row r="380" spans="1:18" x14ac:dyDescent="0.2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</row>
    <row r="381" spans="1:18" x14ac:dyDescent="0.2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</row>
    <row r="382" spans="1:18" x14ac:dyDescent="0.2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</row>
    <row r="383" spans="1:18" x14ac:dyDescent="0.2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</row>
    <row r="384" spans="1:18" x14ac:dyDescent="0.2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</row>
    <row r="385" spans="1:18" x14ac:dyDescent="0.2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</row>
    <row r="386" spans="1:18" x14ac:dyDescent="0.2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</row>
    <row r="387" spans="1:18" x14ac:dyDescent="0.2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</row>
    <row r="388" spans="1:18" x14ac:dyDescent="0.2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</row>
    <row r="389" spans="1:18" x14ac:dyDescent="0.2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</row>
    <row r="390" spans="1:18" x14ac:dyDescent="0.2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</row>
    <row r="391" spans="1:18" x14ac:dyDescent="0.2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</row>
    <row r="392" spans="1:18" x14ac:dyDescent="0.2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</row>
    <row r="393" spans="1:18" x14ac:dyDescent="0.2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</row>
    <row r="394" spans="1:18" x14ac:dyDescent="0.2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</row>
    <row r="395" spans="1:18" x14ac:dyDescent="0.2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</row>
    <row r="396" spans="1:18" x14ac:dyDescent="0.2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</row>
    <row r="397" spans="1:18" x14ac:dyDescent="0.2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</row>
    <row r="398" spans="1:18" x14ac:dyDescent="0.2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</row>
    <row r="399" spans="1:18" x14ac:dyDescent="0.2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</row>
    <row r="400" spans="1:18" x14ac:dyDescent="0.2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</row>
    <row r="401" spans="1:18" x14ac:dyDescent="0.2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</row>
    <row r="402" spans="1:18" x14ac:dyDescent="0.2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</row>
    <row r="403" spans="1:18" x14ac:dyDescent="0.2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</row>
    <row r="404" spans="1:18" x14ac:dyDescent="0.2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</row>
    <row r="405" spans="1:18" x14ac:dyDescent="0.2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</row>
    <row r="406" spans="1:18" x14ac:dyDescent="0.2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</row>
    <row r="407" spans="1:18" x14ac:dyDescent="0.2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</row>
    <row r="408" spans="1:18" x14ac:dyDescent="0.2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</row>
    <row r="409" spans="1:18" x14ac:dyDescent="0.2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</row>
    <row r="410" spans="1:18" x14ac:dyDescent="0.2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</row>
    <row r="411" spans="1:18" x14ac:dyDescent="0.2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</row>
    <row r="412" spans="1:18" x14ac:dyDescent="0.2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</row>
    <row r="413" spans="1:18" x14ac:dyDescent="0.2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</row>
    <row r="414" spans="1:18" x14ac:dyDescent="0.2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</row>
    <row r="415" spans="1:18" x14ac:dyDescent="0.2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</row>
    <row r="416" spans="1:18" x14ac:dyDescent="0.2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</row>
    <row r="417" spans="1:18" x14ac:dyDescent="0.2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</row>
    <row r="418" spans="1:18" x14ac:dyDescent="0.2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</row>
    <row r="419" spans="1:18" x14ac:dyDescent="0.2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</row>
    <row r="420" spans="1:18" x14ac:dyDescent="0.2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</row>
    <row r="421" spans="1:18" x14ac:dyDescent="0.2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</row>
    <row r="422" spans="1:18" x14ac:dyDescent="0.2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</row>
    <row r="423" spans="1:18" x14ac:dyDescent="0.2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</row>
    <row r="424" spans="1:18" x14ac:dyDescent="0.2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</row>
    <row r="425" spans="1:18" x14ac:dyDescent="0.2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</row>
    <row r="426" spans="1:18" x14ac:dyDescent="0.2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</row>
    <row r="427" spans="1:18" x14ac:dyDescent="0.2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</row>
    <row r="428" spans="1:18" x14ac:dyDescent="0.2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</row>
    <row r="429" spans="1:18" x14ac:dyDescent="0.2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</row>
    <row r="430" spans="1:18" x14ac:dyDescent="0.2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</row>
    <row r="431" spans="1:18" x14ac:dyDescent="0.2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</row>
    <row r="432" spans="1:18" x14ac:dyDescent="0.2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</row>
    <row r="433" spans="1:18" x14ac:dyDescent="0.2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</row>
    <row r="434" spans="1:18" x14ac:dyDescent="0.2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</row>
    <row r="435" spans="1:18" x14ac:dyDescent="0.2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</row>
    <row r="436" spans="1:18" x14ac:dyDescent="0.2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</row>
    <row r="437" spans="1:18" x14ac:dyDescent="0.2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</row>
    <row r="438" spans="1:18" x14ac:dyDescent="0.2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</row>
    <row r="439" spans="1:18" x14ac:dyDescent="0.2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</row>
    <row r="440" spans="1:18" x14ac:dyDescent="0.2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</row>
    <row r="441" spans="1:18" x14ac:dyDescent="0.2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</row>
    <row r="442" spans="1:18" x14ac:dyDescent="0.2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</row>
    <row r="443" spans="1:18" x14ac:dyDescent="0.2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</row>
    <row r="444" spans="1:18" x14ac:dyDescent="0.2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</row>
    <row r="445" spans="1:18" x14ac:dyDescent="0.2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</row>
    <row r="446" spans="1:18" x14ac:dyDescent="0.2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</row>
    <row r="447" spans="1:18" x14ac:dyDescent="0.2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</row>
    <row r="448" spans="1:18" x14ac:dyDescent="0.2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</row>
    <row r="449" spans="1:18" x14ac:dyDescent="0.2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</row>
    <row r="450" spans="1:18" x14ac:dyDescent="0.2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</row>
    <row r="451" spans="1:18" x14ac:dyDescent="0.2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</row>
    <row r="452" spans="1:18" x14ac:dyDescent="0.2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</row>
    <row r="453" spans="1:18" x14ac:dyDescent="0.2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</row>
    <row r="454" spans="1:18" x14ac:dyDescent="0.2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</row>
    <row r="455" spans="1:18" x14ac:dyDescent="0.2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</row>
    <row r="456" spans="1:18" x14ac:dyDescent="0.2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</row>
    <row r="457" spans="1:18" x14ac:dyDescent="0.2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</row>
    <row r="458" spans="1:18" x14ac:dyDescent="0.2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</row>
    <row r="459" spans="1:18" x14ac:dyDescent="0.2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</row>
    <row r="460" spans="1:18" x14ac:dyDescent="0.2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</row>
    <row r="461" spans="1:18" x14ac:dyDescent="0.2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</row>
    <row r="462" spans="1:18" x14ac:dyDescent="0.2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</row>
    <row r="463" spans="1:18" x14ac:dyDescent="0.2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</row>
    <row r="464" spans="1:18" x14ac:dyDescent="0.2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</row>
    <row r="465" spans="1:18" x14ac:dyDescent="0.2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</row>
    <row r="466" spans="1:18" x14ac:dyDescent="0.2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</row>
    <row r="467" spans="1:18" x14ac:dyDescent="0.2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</row>
    <row r="468" spans="1:18" x14ac:dyDescent="0.2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</row>
    <row r="469" spans="1:18" x14ac:dyDescent="0.2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</row>
    <row r="470" spans="1:18" x14ac:dyDescent="0.2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</row>
    <row r="471" spans="1:18" x14ac:dyDescent="0.2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</row>
    <row r="472" spans="1:18" x14ac:dyDescent="0.2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</row>
    <row r="473" spans="1:18" x14ac:dyDescent="0.2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</row>
    <row r="474" spans="1:18" x14ac:dyDescent="0.2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</row>
    <row r="475" spans="1:18" x14ac:dyDescent="0.2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</row>
    <row r="476" spans="1:18" x14ac:dyDescent="0.2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</row>
    <row r="477" spans="1:18" x14ac:dyDescent="0.2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</row>
    <row r="478" spans="1:18" x14ac:dyDescent="0.2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</row>
    <row r="479" spans="1:18" x14ac:dyDescent="0.2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</row>
    <row r="480" spans="1:18" x14ac:dyDescent="0.2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</row>
    <row r="481" spans="1:18" x14ac:dyDescent="0.2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</row>
    <row r="482" spans="1:18" x14ac:dyDescent="0.2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</row>
    <row r="483" spans="1:18" x14ac:dyDescent="0.2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</row>
    <row r="484" spans="1:18" x14ac:dyDescent="0.2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</row>
    <row r="485" spans="1:18" x14ac:dyDescent="0.2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</row>
    <row r="486" spans="1:18" x14ac:dyDescent="0.2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</row>
    <row r="487" spans="1:18" x14ac:dyDescent="0.2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</row>
    <row r="488" spans="1:18" x14ac:dyDescent="0.2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</row>
    <row r="489" spans="1:18" x14ac:dyDescent="0.2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</row>
    <row r="490" spans="1:18" x14ac:dyDescent="0.2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</row>
    <row r="491" spans="1:18" x14ac:dyDescent="0.2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</row>
    <row r="492" spans="1:18" x14ac:dyDescent="0.2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</row>
    <row r="493" spans="1:18" x14ac:dyDescent="0.2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</row>
    <row r="494" spans="1:18" x14ac:dyDescent="0.2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</row>
    <row r="495" spans="1:18" x14ac:dyDescent="0.2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</row>
    <row r="496" spans="1:18" x14ac:dyDescent="0.2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</row>
    <row r="497" spans="1:18" x14ac:dyDescent="0.2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</row>
    <row r="498" spans="1:18" x14ac:dyDescent="0.2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</row>
    <row r="499" spans="1:18" x14ac:dyDescent="0.2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</row>
    <row r="500" spans="1:18" x14ac:dyDescent="0.2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</row>
    <row r="501" spans="1:18" x14ac:dyDescent="0.2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</row>
    <row r="502" spans="1:18" x14ac:dyDescent="0.2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</row>
    <row r="503" spans="1:18" x14ac:dyDescent="0.2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</row>
    <row r="504" spans="1:18" x14ac:dyDescent="0.2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</row>
    <row r="505" spans="1:18" x14ac:dyDescent="0.2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</row>
    <row r="506" spans="1:18" x14ac:dyDescent="0.2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</row>
    <row r="507" spans="1:18" x14ac:dyDescent="0.2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</row>
    <row r="508" spans="1:18" x14ac:dyDescent="0.2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</row>
    <row r="509" spans="1:18" x14ac:dyDescent="0.2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</row>
    <row r="510" spans="1:18" x14ac:dyDescent="0.2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</row>
    <row r="511" spans="1:18" x14ac:dyDescent="0.2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</row>
    <row r="512" spans="1:18" x14ac:dyDescent="0.2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</row>
    <row r="513" spans="1:18" x14ac:dyDescent="0.2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</row>
    <row r="514" spans="1:18" x14ac:dyDescent="0.2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</row>
    <row r="515" spans="1:18" x14ac:dyDescent="0.2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</row>
    <row r="516" spans="1:18" x14ac:dyDescent="0.2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</row>
    <row r="517" spans="1:18" x14ac:dyDescent="0.2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</row>
    <row r="518" spans="1:18" x14ac:dyDescent="0.2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</row>
    <row r="519" spans="1:18" x14ac:dyDescent="0.2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</row>
    <row r="520" spans="1:18" x14ac:dyDescent="0.2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</row>
    <row r="521" spans="1:18" x14ac:dyDescent="0.2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</row>
    <row r="522" spans="1:18" x14ac:dyDescent="0.2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</row>
    <row r="523" spans="1:18" x14ac:dyDescent="0.2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</row>
    <row r="524" spans="1:18" x14ac:dyDescent="0.2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</row>
    <row r="525" spans="1:18" x14ac:dyDescent="0.2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</row>
    <row r="526" spans="1:18" x14ac:dyDescent="0.2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</row>
    <row r="527" spans="1:18" x14ac:dyDescent="0.2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</row>
    <row r="528" spans="1:18" x14ac:dyDescent="0.2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</row>
    <row r="529" spans="1:18" x14ac:dyDescent="0.2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</row>
    <row r="530" spans="1:18" x14ac:dyDescent="0.2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</row>
    <row r="531" spans="1:18" x14ac:dyDescent="0.2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</row>
    <row r="532" spans="1:18" x14ac:dyDescent="0.2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</row>
    <row r="533" spans="1:18" x14ac:dyDescent="0.2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</row>
    <row r="534" spans="1:18" x14ac:dyDescent="0.2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</row>
    <row r="535" spans="1:18" x14ac:dyDescent="0.2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</row>
    <row r="536" spans="1:18" x14ac:dyDescent="0.2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</row>
    <row r="537" spans="1:18" x14ac:dyDescent="0.2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</row>
    <row r="538" spans="1:18" x14ac:dyDescent="0.2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</row>
    <row r="539" spans="1:18" x14ac:dyDescent="0.2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</row>
    <row r="540" spans="1:18" x14ac:dyDescent="0.2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</row>
    <row r="541" spans="1:18" x14ac:dyDescent="0.2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</row>
    <row r="542" spans="1:18" x14ac:dyDescent="0.2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</row>
    <row r="543" spans="1:18" x14ac:dyDescent="0.2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</row>
    <row r="544" spans="1:18" x14ac:dyDescent="0.2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</row>
    <row r="545" spans="1:18" x14ac:dyDescent="0.2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</row>
    <row r="546" spans="1:18" x14ac:dyDescent="0.2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</row>
    <row r="547" spans="1:18" x14ac:dyDescent="0.2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</row>
    <row r="548" spans="1:18" x14ac:dyDescent="0.2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</row>
    <row r="549" spans="1:18" x14ac:dyDescent="0.2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</row>
    <row r="550" spans="1:18" x14ac:dyDescent="0.2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</row>
    <row r="551" spans="1:18" x14ac:dyDescent="0.2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</row>
  </sheetData>
  <mergeCells count="57">
    <mergeCell ref="B15:B16"/>
    <mergeCell ref="D15:D16"/>
    <mergeCell ref="C15:C16"/>
    <mergeCell ref="O15:O16"/>
    <mergeCell ref="A5:V5"/>
    <mergeCell ref="A6:V6"/>
    <mergeCell ref="A7:V7"/>
    <mergeCell ref="C10:H10"/>
    <mergeCell ref="C9:F9"/>
    <mergeCell ref="M15:M16"/>
    <mergeCell ref="N15:N16"/>
    <mergeCell ref="A9:B9"/>
    <mergeCell ref="A10:B10"/>
    <mergeCell ref="A11:B11"/>
    <mergeCell ref="B13:B14"/>
    <mergeCell ref="A13:A14"/>
    <mergeCell ref="A56:L56"/>
    <mergeCell ref="A51:W51"/>
    <mergeCell ref="A52:W52"/>
    <mergeCell ref="A53:W53"/>
    <mergeCell ref="A54:W54"/>
    <mergeCell ref="A47:W47"/>
    <mergeCell ref="A55:W55"/>
    <mergeCell ref="A48:W48"/>
    <mergeCell ref="A17:B17"/>
    <mergeCell ref="C17:W17"/>
    <mergeCell ref="A27:B27"/>
    <mergeCell ref="A45:H45"/>
    <mergeCell ref="A49:W49"/>
    <mergeCell ref="A50:W50"/>
    <mergeCell ref="C27:W27"/>
    <mergeCell ref="A37:B37"/>
    <mergeCell ref="C37:W37"/>
    <mergeCell ref="F13:F14"/>
    <mergeCell ref="E13:E14"/>
    <mergeCell ref="L15:L16"/>
    <mergeCell ref="J15:J16"/>
    <mergeCell ref="C11:D11"/>
    <mergeCell ref="K15:K16"/>
    <mergeCell ref="H15:H16"/>
    <mergeCell ref="G13:G14"/>
    <mergeCell ref="A15:A16"/>
    <mergeCell ref="E15:E16"/>
    <mergeCell ref="P13:W13"/>
    <mergeCell ref="I15:I16"/>
    <mergeCell ref="G15:G16"/>
    <mergeCell ref="F15:F16"/>
    <mergeCell ref="O13:O14"/>
    <mergeCell ref="N13:N14"/>
    <mergeCell ref="M13:M14"/>
    <mergeCell ref="L13:L14"/>
    <mergeCell ref="K13:K14"/>
    <mergeCell ref="J13:J14"/>
    <mergeCell ref="D13:D14"/>
    <mergeCell ref="C13:C14"/>
    <mergeCell ref="I13:I14"/>
    <mergeCell ref="H13:H14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&amp;R&amp;"Times New Roman,Normálne"Príloha č.04a Výpočet opr. mzd. výdavkov zamestnancov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44F63B-C2C8-402C-BFA8-8AB6F8DA2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CF005F-3D49-4749-ADD1-E4A0A0C7FF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885298-53A6-48DD-857D-05F50005745D}">
  <ds:schemaRefs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A1</cp:lastModifiedBy>
  <cp:lastPrinted>2016-10-28T06:21:19Z</cp:lastPrinted>
  <dcterms:created xsi:type="dcterms:W3CDTF">2009-10-15T09:23:09Z</dcterms:created>
  <dcterms:modified xsi:type="dcterms:W3CDTF">2017-06-12T13:34:36Z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