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DDDD\"/>
    </mc:Choice>
  </mc:AlternateContent>
  <bookViews>
    <workbookView xWindow="0" yWindow="0" windowWidth="15390" windowHeight="8160" firstSheet="4" activeTab="7"/>
  </bookViews>
  <sheets>
    <sheet name="PRP žiadateľa" sheetId="15" r:id="rId1"/>
    <sheet name="PRP partner žiadateľa" sheetId="23" r:id="rId2"/>
    <sheet name="PRP konsolidovaný" sheetId="17" r:id="rId3"/>
    <sheet name="Sumarizačný rozpoč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fileRecoveryPr repairLoad="1"/>
</workbook>
</file>

<file path=xl/calcChain.xml><?xml version="1.0" encoding="utf-8"?>
<calcChain xmlns="http://schemas.openxmlformats.org/spreadsheetml/2006/main">
  <c r="G43" i="25" l="1"/>
  <c r="G42" i="25"/>
  <c r="G44" i="25" s="1"/>
  <c r="I39" i="25"/>
  <c r="I37" i="25"/>
  <c r="H37" i="25"/>
  <c r="G36" i="25"/>
  <c r="G35" i="25"/>
  <c r="G34" i="25"/>
  <c r="G33" i="25"/>
  <c r="G37" i="25" s="1"/>
  <c r="I31" i="25"/>
  <c r="H31" i="25"/>
  <c r="H38" i="25" s="1"/>
  <c r="G30" i="25"/>
  <c r="G29" i="25"/>
  <c r="G28" i="25"/>
  <c r="G31" i="25" s="1"/>
  <c r="G38" i="25" s="1"/>
  <c r="E43" i="25" s="1"/>
  <c r="I24" i="25"/>
  <c r="H24" i="25"/>
  <c r="F42" i="25" s="1"/>
  <c r="G23" i="25"/>
  <c r="G22" i="25"/>
  <c r="G21" i="25"/>
  <c r="G20" i="25"/>
  <c r="G19" i="25"/>
  <c r="G18" i="25"/>
  <c r="G17" i="25"/>
  <c r="G16" i="25"/>
  <c r="G15" i="25"/>
  <c r="G24" i="25" s="1"/>
  <c r="G43" i="24"/>
  <c r="I39" i="24"/>
  <c r="H38" i="24"/>
  <c r="F43" i="24" s="1"/>
  <c r="I37" i="24"/>
  <c r="H37" i="24"/>
  <c r="G36" i="24"/>
  <c r="G35" i="24"/>
  <c r="G34" i="24"/>
  <c r="G33" i="24"/>
  <c r="G37" i="24" s="1"/>
  <c r="I31" i="24"/>
  <c r="H31" i="24"/>
  <c r="G30" i="24"/>
  <c r="G29" i="24"/>
  <c r="G31" i="24" s="1"/>
  <c r="G38" i="24" s="1"/>
  <c r="E43" i="24" s="1"/>
  <c r="G28" i="24"/>
  <c r="I24" i="24"/>
  <c r="G42" i="24" s="1"/>
  <c r="G44" i="24" s="1"/>
  <c r="H24" i="24"/>
  <c r="H39" i="24" s="1"/>
  <c r="G23" i="24"/>
  <c r="G22" i="24"/>
  <c r="G21" i="24"/>
  <c r="G20" i="24"/>
  <c r="G19" i="24"/>
  <c r="G18" i="24"/>
  <c r="G17" i="24"/>
  <c r="G16" i="24"/>
  <c r="G24" i="24" s="1"/>
  <c r="G15" i="24"/>
  <c r="F43" i="25" l="1"/>
  <c r="F44" i="25" s="1"/>
  <c r="H39" i="25"/>
  <c r="G39" i="25"/>
  <c r="E42" i="25"/>
  <c r="E44" i="25" s="1"/>
  <c r="H43" i="25"/>
  <c r="G39" i="24"/>
  <c r="E42" i="24"/>
  <c r="E44" i="24" s="1"/>
  <c r="H43" i="24"/>
  <c r="F42" i="24"/>
  <c r="F44" i="24" s="1"/>
  <c r="C41" i="6"/>
  <c r="F73" i="17" l="1"/>
  <c r="F70" i="17"/>
  <c r="F69" i="17" l="1"/>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<sst xmlns="http://schemas.openxmlformats.org/spreadsheetml/2006/main" count="551" uniqueCount="202">
  <si>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</si>
  <si>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</si>
  <si>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</si>
  <si>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</si>
  <si>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</si>
  <si>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</si>
  <si>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</si>
  <si>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</si>
  <si>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</si>
  <si>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</si>
  <si>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</si>
  <si>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</si>
  <si>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</si>
  <si>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</si>
  <si>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</si>
  <si>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</si>
  <si>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</si>
  <si>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</si>
  <si>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</si>
  <si>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</si>
  <si>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</si>
  <si>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</si>
  <si>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</si>
  <si>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</si>
  <si>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</si>
  <si>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</si>
  <si>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</si>
  <si>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</si>
  <si>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</si>
  <si>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</si>
  <si>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</si>
  <si>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</si>
  <si>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</si>
  <si>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</si>
  <si>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</si>
  <si>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</si>
  <si>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</si>
  <si>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</si>
  <si>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</si>
  <si>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</si>
  <si>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</si>
  <si>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</si>
  <si>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</si>
  <si>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</si>
  <si>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</si>
  <si>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</si>
  <si>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</si>
  <si>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</si>
  <si>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</si>
  <si>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</si>
  <si>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</si>
  <si>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</si>
  <si>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</si>
  <si>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</si>
  <si>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</si>
  <si>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</si>
  <si>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</si>
  <si>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</si>
  <si>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</si>
  <si>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</si>
  <si>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</si>
  <si>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</si>
  <si>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</si>
  <si>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</si>
  <si>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</si>
  <si>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</si>
  <si>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</si>
  <si>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</si>
  <si>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</si>
  <si>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</si>
  <si>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</si>
  <si>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</si>
  <si>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</si>
  <si>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</si>
  <si>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</si>
  <si>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</si>
  <si>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</si>
  <si>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</si>
  <si>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</si>
  <si>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</si>
  <si>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</si>
  <si>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</si>
  <si>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</si>
  <si>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</si>
  <si>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</si>
  <si>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</si>
  <si>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</si>
  <si>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</si>
  <si>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</si>
  <si>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</si>
  <si>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</si>
  <si>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</si>
  <si>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</si>
  <si>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</si>
  <si>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</si>
  <si>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</si>
  <si>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</si>
  <si>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</si>
  <si>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</si>
  <si>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</si>
  <si>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</si>
  <si>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</si>
  <si>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</si>
  <si>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</si>
  <si>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</si>
  <si>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</si>
  <si>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</si>
  <si>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</si>
  <si>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</si>
  <si>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</si>
  <si>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</si>
  <si>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</si>
  <si>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</si>
  <si>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</si>
  <si>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</si>
  <si>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</si>
  <si>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</si>
  <si>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</si>
  <si>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</si>
  <si>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</si>
  <si>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</si>
  <si>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</si>
  <si>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</si>
  <si>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</si>
  <si>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</si>
  <si>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</si>
  <si>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</si>
  <si>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</si>
  <si>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</si>
  <si>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</si>
  <si>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</si>
  <si>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</si>
  <si>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</si>
  <si>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</si>
  <si>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</si>
  <si>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</si>
  <si>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</si>
  <si>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</si>
  <si>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</si>
  <si>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</si>
  <si>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</si>
  <si>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</si>
  <si>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</si>
  <si>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</si>
  <si>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</si>
  <si>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</si>
  <si>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</si>
  <si>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</si>
  <si>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</si>
  <si>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</si>
  <si>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</si>
  <si>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</si>
  <si>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</si>
  <si>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</si>
  <si>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</si>
  <si>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</si>
  <si>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</si>
  <si>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</si>
  <si>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</si>
  <si>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</si>
  <si>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</si>
  <si>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</si>
  <si>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</si>
  <si>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</si>
  <si>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</si>
  <si>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</si>
  <si>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</si>
  <si>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</si>
  <si>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</si>
  <si>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</si>
  <si>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</si>
  <si>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</si>
  <si>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</si>
  <si>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</si>
  <si>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</si>
  <si>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</si>
  <si>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</si>
  <si>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</si>
  <si>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</si>
  <si>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Súčet koeficientov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</si>
  <si>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</si>
  <si>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</si>
  <si>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</si>
  <si>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</si>
  <si>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 a B2 (spolu)</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</si>
  <si>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</si>
  <si>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</si>
  <si>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t>Sumarizačný rozpočet projektu: (žiadateľ)</t>
  </si>
  <si>
    <t xml:space="preserve">Hlavné aktivity projektu </t>
  </si>
  <si>
    <t xml:space="preserve">Podporné aktivity projektu </t>
  </si>
  <si>
    <t xml:space="preserve">SPOLU Hlavné aktivity projektu </t>
  </si>
  <si>
    <t>Žiadateľ uvedie výdavky na hlavné a na podporné aktivity projektu.</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</si>
  <si>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</si>
  <si>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</si>
  <si>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</si>
  <si>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 žiadateľa)</t>
  </si>
  <si>
    <t>Partner žiadateľa uvedie výdavky na hlavné a na podporné aktivity projektu.</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</si>
  <si>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</si>
  <si>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Hlavná aktivita projektu pre podaktivitu (B1)</t>
  </si>
  <si>
    <t>Hlavná aktivita projektu pre podaktivitu (B2)</t>
  </si>
  <si>
    <t>Hlavná aktivita projektu pre podaktivitu (B3)</t>
  </si>
  <si>
    <t>Hlavná aktivitá projektu pre podaktivitu (B1)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</si>
</sst>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41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1" fillId="0" borderId="0" xfId="0" applyFont="1" applyAlignment="1">
      <alignment horizontal="left" wrapText="1"/>
    </xf>
    <xf numFmtId="0" fontId="20" fillId="0" borderId="0" xfId="0" applyFont="1" applyAlignment="1"/>
    <xf numFmtId="0" fontId="4" fillId="0" borderId="0" xfId="0" applyFont="1" applyAlignment="1">
      <alignment horizontal="center" vertical="center"/>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4" fontId="4" fillId="0" borderId="67" xfId="0" applyNumberFormat="1" applyFont="1" applyFill="1" applyBorder="1" applyAlignment="1">
      <alignment horizontal="right" vertical="center" wrapText="1"/>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1" fillId="6" borderId="1" xfId="0" applyFont="1" applyFill="1" applyBorder="1" applyAlignment="1">
      <alignment horizontal="center" vertical="center"/>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51" xfId="0" applyFont="1" applyBorder="1" applyAlignment="1"/>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xf numFmtId="0" fontId="4" fillId="0" borderId="1" xfId="0" applyFont="1" applyBorder="1" applyAlignment="1"/>
    <xf numFmtId="0" fontId="6" fillId="4" borderId="1" xfId="0" applyFont="1" applyFill="1" applyBorder="1" applyAlignment="1">
      <alignment wrapText="1"/>
    </xf>
    <xf numFmtId="0" fontId="24" fillId="4" borderId="1" xfId="0" applyFont="1" applyFill="1" applyBorder="1" applyAlignment="1">
      <alignment wrapText="1"/>
    </xf>
    <xf numFmtId="0" fontId="4" fillId="0" borderId="26" xfId="0" applyFont="1" applyBorder="1" applyAlignment="1">
      <alignment wrapText="1"/>
    </xf>
    <xf numFmtId="0" fontId="20" fillId="0" borderId="26" xfId="0" applyFont="1"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8" xfId="0" applyFont="1" applyFill="1" applyBorder="1" applyAlignment="1">
      <alignment horizontal="left" wrapText="1"/>
    </xf>
    <xf numFmtId="0" fontId="0" fillId="0" borderId="60" xfId="0" applyBorder="1" applyAlignment="1"/>
    <xf numFmtId="0" fontId="12" fillId="5" borderId="6" xfId="0" applyFont="1" applyFill="1" applyBorder="1" applyAlignment="1">
      <alignment horizontal="lef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5" fillId="5" borderId="5" xfId="0" applyFont="1" applyFill="1" applyBorder="1" applyAlignment="1">
      <alignment horizontal="left"/>
    </xf>
    <xf numFmtId="0" fontId="30" fillId="0" borderId="5" xfId="0" applyFont="1" applyBorder="1" applyAlignment="1"/>
    <xf numFmtId="0" fontId="30" fillId="0" borderId="3" xfId="0" applyFont="1" applyBorder="1" applyAlignment="1"/>
    <xf numFmtId="0" fontId="1" fillId="0" borderId="9" xfId="0" applyFont="1" applyFill="1" applyBorder="1" applyAlignment="1">
      <alignment vertical="center" wrapText="1"/>
    </xf>
    <xf numFmtId="0" fontId="0" fillId="0" borderId="9" xfId="0"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7" fillId="4" borderId="6" xfId="0" applyFont="1" applyFill="1" applyBorder="1" applyAlignment="1">
      <alignment horizontal="left"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6" fillId="4" borderId="1" xfId="0" applyFont="1" applyFill="1" applyBorder="1" applyAlignment="1">
      <alignment vertical="center"/>
    </xf>
    <xf numFmtId="0" fontId="24" fillId="4" borderId="1" xfId="0" applyFont="1" applyFill="1" applyBorder="1" applyAlignment="1">
      <alignment vertical="center"/>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6" fillId="6" borderId="9" xfId="0" applyFont="1" applyFill="1" applyBorder="1" applyAlignment="1">
      <alignment vertical="center" wrapText="1"/>
    </xf>
    <xf numFmtId="0" fontId="20" fillId="0" borderId="9" xfId="0" applyFont="1" applyBorder="1" applyAlignment="1"/>
    <xf numFmtId="0" fontId="0" fillId="0" borderId="68" xfId="0"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4" fillId="0" borderId="12" xfId="0" applyFont="1" applyBorder="1" applyAlignment="1" applyProtection="1">
      <alignment horizontal="justify" vertical="top" wrapText="1"/>
      <protection locked="0"/>
    </xf>
    <xf numFmtId="0" fontId="4" fillId="0" borderId="13"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xf numFmtId="0" fontId="0" fillId="0" borderId="26" xfId="0"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0" fontId="1" fillId="0" borderId="2" xfId="0" applyFont="1" applyFill="1" applyBorder="1" applyAlignment="1">
      <alignment horizontal="center"/>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30" fillId="0" borderId="7" xfId="0" applyFont="1" applyBorder="1" applyAlignment="1"/>
    <xf numFmtId="0" fontId="30" fillId="0" borderId="8" xfId="0" applyFont="1" applyBorder="1" applyAlignment="1"/>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133350</xdr:colOff>
      <xdr:row>3</xdr:row>
      <xdr:rowOff>48684</xdr:rowOff>
    </xdr:from>
    <xdr:to>
      <xdr:col>12</xdr:col>
      <xdr:colOff>19050</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43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781051</xdr:colOff>
      <xdr:row>3</xdr:row>
      <xdr:rowOff>23149</xdr:rowOff>
    </xdr:from>
    <xdr:to>
      <xdr:col>11</xdr:col>
      <xdr:colOff>1438276</xdr:colOff>
      <xdr:row>4</xdr:row>
      <xdr:rowOff>76330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7051" y="594649"/>
          <a:ext cx="4953000" cy="6151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13" zoomScaleNormal="100" workbookViewId="0">
      <selection activeCell="B44" sqref="B44"/>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268" t="s">
        <v>180</v>
      </c>
      <c r="B2" s="269"/>
      <c r="C2" s="269"/>
      <c r="D2" s="269"/>
      <c r="E2" s="269"/>
      <c r="F2" s="269"/>
      <c r="G2" s="269"/>
      <c r="H2" s="269"/>
      <c r="I2" s="269"/>
      <c r="J2" s="269"/>
      <c r="K2" s="269"/>
      <c r="L2" s="269"/>
    </row>
    <row r="3" spans="1:13" x14ac:dyDescent="0.25">
      <c r="D3" s="25"/>
      <c r="E3" s="25"/>
      <c r="F3" s="25"/>
      <c r="G3" s="25"/>
      <c r="H3" s="13"/>
      <c r="I3" s="13"/>
      <c r="J3" s="13"/>
      <c r="K3" s="13"/>
    </row>
    <row r="4" spans="1:13" ht="44.25" customHeight="1" x14ac:dyDescent="0.25">
      <c r="A4" s="274"/>
      <c r="B4" s="275"/>
      <c r="C4" s="275"/>
      <c r="D4" s="275"/>
      <c r="E4" s="275"/>
      <c r="F4" s="275"/>
      <c r="G4" s="275"/>
      <c r="H4" s="275"/>
      <c r="I4" s="275"/>
      <c r="J4" s="275"/>
      <c r="K4" s="275"/>
      <c r="L4" s="275"/>
    </row>
    <row r="5" spans="1:13" x14ac:dyDescent="0.25">
      <c r="D5" s="25"/>
      <c r="E5" s="25"/>
      <c r="F5" s="25"/>
      <c r="G5" s="25" t="s">
        <v>104</v>
      </c>
      <c r="H5" s="1"/>
      <c r="I5" s="1"/>
      <c r="J5" s="1"/>
      <c r="K5" s="1"/>
    </row>
    <row r="6" spans="1:13" ht="20.25" x14ac:dyDescent="0.3">
      <c r="B6" s="270" t="s">
        <v>52</v>
      </c>
      <c r="C6" s="270"/>
      <c r="D6" s="270"/>
      <c r="E6" s="270"/>
      <c r="F6" s="270"/>
      <c r="G6" s="270"/>
      <c r="H6" s="270"/>
      <c r="I6" s="270"/>
      <c r="J6" s="270"/>
      <c r="K6" s="270"/>
      <c r="L6" s="270"/>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71" t="s">
        <v>0</v>
      </c>
      <c r="B9" s="272"/>
      <c r="C9" s="229"/>
      <c r="D9" s="229"/>
      <c r="E9" s="229"/>
      <c r="F9" s="229"/>
      <c r="G9" s="229"/>
      <c r="H9" s="229"/>
      <c r="I9" s="229"/>
      <c r="J9" s="229"/>
      <c r="K9" s="229"/>
      <c r="L9" s="230"/>
    </row>
    <row r="10" spans="1:13" ht="15.75" thickBot="1" x14ac:dyDescent="0.3">
      <c r="A10" s="273" t="s">
        <v>1</v>
      </c>
      <c r="B10" s="230"/>
      <c r="C10" s="229"/>
      <c r="D10" s="229"/>
      <c r="E10" s="229"/>
      <c r="F10" s="229"/>
      <c r="G10" s="229"/>
      <c r="H10" s="229"/>
      <c r="I10" s="229"/>
      <c r="J10" s="229"/>
      <c r="K10" s="229"/>
      <c r="L10" s="230"/>
      <c r="M10" s="45"/>
    </row>
    <row r="11" spans="1:13" x14ac:dyDescent="0.25">
      <c r="B11" s="265"/>
      <c r="C11" s="266"/>
      <c r="D11" s="266"/>
      <c r="E11" s="266"/>
      <c r="F11" s="266"/>
      <c r="G11" s="266"/>
      <c r="H11" s="266"/>
      <c r="I11" s="266"/>
      <c r="J11" s="266"/>
      <c r="K11" s="266"/>
      <c r="L11" s="266"/>
    </row>
    <row r="12" spans="1:13" ht="15.75" thickBot="1" x14ac:dyDescent="0.3">
      <c r="B12" s="267"/>
      <c r="C12" s="267"/>
      <c r="D12" s="267"/>
      <c r="E12" s="267"/>
      <c r="F12" s="267"/>
      <c r="G12" s="267"/>
      <c r="H12" s="267"/>
      <c r="I12" s="267"/>
      <c r="J12" s="267"/>
      <c r="K12" s="267"/>
      <c r="L12" s="267"/>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310" t="s">
        <v>198</v>
      </c>
      <c r="B14" s="408"/>
      <c r="C14" s="408"/>
      <c r="D14" s="408"/>
      <c r="E14" s="408"/>
      <c r="F14" s="408"/>
      <c r="G14" s="408"/>
      <c r="H14" s="408"/>
      <c r="I14" s="408"/>
      <c r="J14" s="408"/>
      <c r="K14" s="408"/>
      <c r="L14" s="409"/>
    </row>
    <row r="15" spans="1:13" ht="16.5" thickBot="1" x14ac:dyDescent="0.3">
      <c r="A15" s="228" t="s">
        <v>105</v>
      </c>
      <c r="B15" s="229"/>
      <c r="C15" s="229"/>
      <c r="D15" s="229"/>
      <c r="E15" s="229"/>
      <c r="F15" s="229"/>
      <c r="G15" s="229"/>
      <c r="H15" s="229"/>
      <c r="I15" s="229"/>
      <c r="J15" s="229"/>
      <c r="K15" s="229"/>
      <c r="L15" s="230"/>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31" t="s">
        <v>62</v>
      </c>
      <c r="B25" s="232"/>
      <c r="C25" s="232"/>
      <c r="D25" s="232"/>
      <c r="E25" s="232"/>
      <c r="F25" s="232"/>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310" t="s">
        <v>199</v>
      </c>
      <c r="B27" s="408"/>
      <c r="C27" s="408"/>
      <c r="D27" s="408"/>
      <c r="E27" s="408"/>
      <c r="F27" s="408"/>
      <c r="G27" s="408"/>
      <c r="H27" s="408"/>
      <c r="I27" s="408"/>
      <c r="J27" s="408"/>
      <c r="K27" s="408"/>
      <c r="L27" s="409"/>
    </row>
    <row r="28" spans="1:13" ht="16.5" thickBot="1" x14ac:dyDescent="0.3">
      <c r="A28" s="228" t="s">
        <v>105</v>
      </c>
      <c r="B28" s="229"/>
      <c r="C28" s="229"/>
      <c r="D28" s="229"/>
      <c r="E28" s="229"/>
      <c r="F28" s="229"/>
      <c r="G28" s="229"/>
      <c r="H28" s="229"/>
      <c r="I28" s="229"/>
      <c r="J28" s="229"/>
      <c r="K28" s="229"/>
      <c r="L28" s="230"/>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31" t="s">
        <v>62</v>
      </c>
      <c r="B38" s="232"/>
      <c r="C38" s="232"/>
      <c r="D38" s="232"/>
      <c r="E38" s="232"/>
      <c r="F38" s="232"/>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310" t="s">
        <v>200</v>
      </c>
      <c r="B40" s="408"/>
      <c r="C40" s="408"/>
      <c r="D40" s="408"/>
      <c r="E40" s="408"/>
      <c r="F40" s="408"/>
      <c r="G40" s="408"/>
      <c r="H40" s="408"/>
      <c r="I40" s="408"/>
      <c r="J40" s="408"/>
      <c r="K40" s="408"/>
      <c r="L40" s="409"/>
    </row>
    <row r="41" spans="1:12" ht="16.5" thickBot="1" x14ac:dyDescent="0.3">
      <c r="A41" s="228" t="s">
        <v>105</v>
      </c>
      <c r="B41" s="229"/>
      <c r="C41" s="229"/>
      <c r="D41" s="229"/>
      <c r="E41" s="229"/>
      <c r="F41" s="229"/>
      <c r="G41" s="229"/>
      <c r="H41" s="229"/>
      <c r="I41" s="229"/>
      <c r="J41" s="229"/>
      <c r="K41" s="229"/>
      <c r="L41" s="230"/>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31" t="s">
        <v>62</v>
      </c>
      <c r="B51" s="232"/>
      <c r="C51" s="232"/>
      <c r="D51" s="232"/>
      <c r="E51" s="232"/>
      <c r="F51" s="232"/>
      <c r="G51" s="145">
        <f>SUM(G42:G50)</f>
        <v>0</v>
      </c>
      <c r="H51" s="145">
        <f>SUM(H42:H50)</f>
        <v>0</v>
      </c>
      <c r="I51" s="145">
        <f>SUM(I42:I50)</f>
        <v>0</v>
      </c>
      <c r="J51" s="88"/>
      <c r="K51" s="1"/>
    </row>
    <row r="52" spans="1:13" ht="16.5" customHeight="1" thickBot="1" x14ac:dyDescent="0.3">
      <c r="A52" s="233" t="s">
        <v>99</v>
      </c>
      <c r="B52" s="234"/>
      <c r="C52" s="234"/>
      <c r="D52" s="234"/>
      <c r="E52" s="234"/>
      <c r="F52" s="234"/>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50" t="s">
        <v>159</v>
      </c>
      <c r="B54" s="251"/>
      <c r="C54" s="251"/>
      <c r="D54" s="251"/>
      <c r="E54" s="251"/>
      <c r="F54" s="251"/>
      <c r="G54" s="251"/>
      <c r="H54" s="251"/>
      <c r="I54" s="251"/>
      <c r="J54" s="251"/>
      <c r="K54" s="251"/>
      <c r="L54" s="252"/>
    </row>
    <row r="55" spans="1:13" ht="15.75" thickBot="1" x14ac:dyDescent="0.3">
      <c r="A55" s="253" t="s">
        <v>31</v>
      </c>
      <c r="B55" s="254"/>
      <c r="C55" s="254"/>
      <c r="D55" s="254"/>
      <c r="E55" s="254"/>
      <c r="F55" s="254"/>
      <c r="G55" s="254"/>
      <c r="H55" s="254"/>
      <c r="I55" s="254"/>
      <c r="J55" s="255"/>
      <c r="K55" s="255"/>
      <c r="L55" s="255"/>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56" t="s">
        <v>32</v>
      </c>
      <c r="B59" s="257"/>
      <c r="C59" s="257"/>
      <c r="D59" s="257"/>
      <c r="E59" s="257"/>
      <c r="F59" s="257"/>
      <c r="G59" s="11">
        <f>G56+G57+G58</f>
        <v>0</v>
      </c>
      <c r="H59" s="11">
        <f t="shared" ref="H59:I59" si="4">H56+H57+H58</f>
        <v>0</v>
      </c>
      <c r="I59" s="11">
        <f t="shared" si="4"/>
        <v>0</v>
      </c>
      <c r="J59" s="87"/>
      <c r="K59" s="87"/>
      <c r="L59" s="52"/>
    </row>
    <row r="60" spans="1:13" ht="15.75" thickBot="1" x14ac:dyDescent="0.3">
      <c r="A60" s="260" t="s">
        <v>20</v>
      </c>
      <c r="B60" s="234"/>
      <c r="C60" s="234"/>
      <c r="D60" s="234"/>
      <c r="E60" s="234"/>
      <c r="F60" s="234"/>
      <c r="G60" s="234"/>
      <c r="H60" s="234"/>
      <c r="I60" s="234"/>
      <c r="J60" s="234"/>
      <c r="K60" s="234"/>
      <c r="L60" s="261"/>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62" t="s">
        <v>33</v>
      </c>
      <c r="B65" s="232"/>
      <c r="C65" s="232"/>
      <c r="D65" s="232"/>
      <c r="E65" s="232"/>
      <c r="F65" s="263"/>
      <c r="G65" s="152">
        <f>G61+G62+G63+G64</f>
        <v>0</v>
      </c>
      <c r="H65" s="137">
        <f t="shared" ref="H65:I65" si="6">H61+H62+H63+H64</f>
        <v>0</v>
      </c>
      <c r="I65" s="153">
        <f t="shared" si="6"/>
        <v>0</v>
      </c>
      <c r="J65" s="89"/>
      <c r="K65" s="89"/>
      <c r="L65" s="36"/>
    </row>
    <row r="66" spans="1:12" ht="16.5" thickBot="1" x14ac:dyDescent="0.3">
      <c r="A66" s="233" t="s">
        <v>98</v>
      </c>
      <c r="B66" s="234"/>
      <c r="C66" s="234"/>
      <c r="D66" s="234"/>
      <c r="E66" s="234"/>
      <c r="F66" s="234"/>
      <c r="G66" s="131">
        <f>G59+G65</f>
        <v>0</v>
      </c>
      <c r="H66" s="54">
        <f t="shared" ref="H66" si="7">H59+H65</f>
        <v>0</v>
      </c>
      <c r="I66" s="54">
        <v>0</v>
      </c>
      <c r="J66" s="89"/>
      <c r="K66" s="89"/>
      <c r="L66" s="36"/>
    </row>
    <row r="67" spans="1:12" ht="19.5" customHeight="1" thickBot="1" x14ac:dyDescent="0.35">
      <c r="A67" s="235" t="s">
        <v>64</v>
      </c>
      <c r="B67" s="236"/>
      <c r="C67" s="236"/>
      <c r="D67" s="236"/>
      <c r="E67" s="236"/>
      <c r="F67" s="237"/>
      <c r="G67" s="16">
        <f>G52+G66</f>
        <v>0</v>
      </c>
      <c r="H67" s="16">
        <f>H52+H66</f>
        <v>0</v>
      </c>
      <c r="I67" s="91">
        <f>I52+I66</f>
        <v>0</v>
      </c>
      <c r="J67" s="90"/>
      <c r="K67" s="90"/>
      <c r="L67" s="36"/>
    </row>
    <row r="68" spans="1:12" ht="15.75" thickBot="1" x14ac:dyDescent="0.3">
      <c r="A68" s="45"/>
    </row>
    <row r="69" spans="1:12" ht="60.75" thickBot="1" x14ac:dyDescent="0.3">
      <c r="A69" s="258" t="s">
        <v>34</v>
      </c>
      <c r="B69" s="251"/>
      <c r="C69" s="251"/>
      <c r="D69" s="259"/>
      <c r="E69" s="183" t="s">
        <v>162</v>
      </c>
      <c r="F69" s="183" t="s">
        <v>30</v>
      </c>
      <c r="G69" s="184" t="s">
        <v>55</v>
      </c>
      <c r="H69" s="14" t="s">
        <v>60</v>
      </c>
      <c r="I69" s="1"/>
      <c r="J69" s="1"/>
      <c r="K69" s="1"/>
    </row>
    <row r="70" spans="1:12" ht="15.75" x14ac:dyDescent="0.25">
      <c r="A70" s="219" t="s">
        <v>163</v>
      </c>
      <c r="B70" s="220"/>
      <c r="C70" s="220"/>
      <c r="D70" s="221"/>
      <c r="E70" s="185">
        <f>G52</f>
        <v>0</v>
      </c>
      <c r="F70" s="186">
        <f>H52</f>
        <v>0</v>
      </c>
      <c r="G70" s="186">
        <f>I52</f>
        <v>0</v>
      </c>
      <c r="H70" s="187"/>
      <c r="I70" s="1"/>
      <c r="J70" s="1"/>
      <c r="K70" s="1"/>
    </row>
    <row r="71" spans="1:12" ht="15.75" customHeight="1" x14ac:dyDescent="0.25">
      <c r="A71" s="210" t="s">
        <v>164</v>
      </c>
      <c r="B71" s="211"/>
      <c r="C71" s="211"/>
      <c r="D71" s="212"/>
      <c r="E71" s="191">
        <f>G25+G38</f>
        <v>0</v>
      </c>
      <c r="F71" s="191">
        <f>H25+H38</f>
        <v>0</v>
      </c>
      <c r="G71" s="191">
        <f>I25+I38</f>
        <v>0</v>
      </c>
      <c r="H71" s="188"/>
      <c r="I71" s="1"/>
      <c r="J71" s="1"/>
      <c r="K71" s="1"/>
    </row>
    <row r="72" spans="1:12" ht="15.75" customHeight="1" thickBot="1" x14ac:dyDescent="0.3">
      <c r="A72" s="213" t="s">
        <v>165</v>
      </c>
      <c r="B72" s="214"/>
      <c r="C72" s="214"/>
      <c r="D72" s="215"/>
      <c r="E72" s="192">
        <f>G51</f>
        <v>0</v>
      </c>
      <c r="F72" s="192">
        <f t="shared" ref="F72:G72" si="8">H51</f>
        <v>0</v>
      </c>
      <c r="G72" s="192">
        <f t="shared" si="8"/>
        <v>0</v>
      </c>
      <c r="H72" s="189"/>
      <c r="I72" s="176"/>
      <c r="J72" s="176"/>
      <c r="K72" s="176"/>
      <c r="L72" s="176"/>
    </row>
    <row r="73" spans="1:12" ht="15.75" x14ac:dyDescent="0.25">
      <c r="A73" s="222" t="s">
        <v>98</v>
      </c>
      <c r="B73" s="223"/>
      <c r="C73" s="223"/>
      <c r="D73" s="224"/>
      <c r="E73" s="180">
        <f t="shared" ref="E73:G74" si="9">G66</f>
        <v>0</v>
      </c>
      <c r="F73" s="181">
        <f t="shared" si="9"/>
        <v>0</v>
      </c>
      <c r="G73" s="181">
        <f t="shared" si="9"/>
        <v>0</v>
      </c>
      <c r="H73" s="182" t="e">
        <f>(G73/G70)*100</f>
        <v>#DIV/0!</v>
      </c>
      <c r="I73" s="1"/>
      <c r="J73" s="1"/>
      <c r="K73" s="1"/>
    </row>
    <row r="74" spans="1:12" ht="19.5" customHeight="1" thickBot="1" x14ac:dyDescent="0.35">
      <c r="A74" s="225" t="s">
        <v>64</v>
      </c>
      <c r="B74" s="226"/>
      <c r="C74" s="226"/>
      <c r="D74" s="227"/>
      <c r="E74" s="15">
        <f t="shared" si="9"/>
        <v>0</v>
      </c>
      <c r="F74" s="130">
        <f t="shared" si="9"/>
        <v>0</v>
      </c>
      <c r="G74" s="130">
        <f t="shared" si="9"/>
        <v>0</v>
      </c>
      <c r="H74" s="38"/>
      <c r="I74" s="1"/>
      <c r="J74" s="1"/>
      <c r="K74" s="1"/>
    </row>
    <row r="75" spans="1:12" x14ac:dyDescent="0.25">
      <c r="B75" s="218"/>
      <c r="C75" s="218"/>
      <c r="D75" s="218"/>
      <c r="E75" s="218"/>
      <c r="F75" s="218"/>
      <c r="G75" s="218"/>
      <c r="H75" s="218"/>
      <c r="I75" s="218"/>
      <c r="J75" s="218"/>
      <c r="K75" s="218"/>
      <c r="L75" s="218"/>
    </row>
    <row r="76" spans="1:12" ht="44.25" customHeight="1" x14ac:dyDescent="0.25">
      <c r="A76" s="246" t="s">
        <v>76</v>
      </c>
      <c r="B76" s="247"/>
      <c r="C76" s="247"/>
      <c r="D76" s="247"/>
      <c r="E76" s="248"/>
      <c r="F76" s="223"/>
      <c r="G76" s="223"/>
      <c r="H76" s="223"/>
      <c r="I76" s="223"/>
      <c r="J76" s="223"/>
      <c r="K76" s="223"/>
      <c r="L76" s="223"/>
    </row>
    <row r="77" spans="1:12" x14ac:dyDescent="0.25">
      <c r="A77" s="101"/>
      <c r="B77" s="101"/>
      <c r="C77" s="101"/>
      <c r="D77" s="121"/>
      <c r="E77" s="249" t="s">
        <v>40</v>
      </c>
      <c r="F77" s="247"/>
      <c r="G77" s="247"/>
      <c r="H77" s="247"/>
      <c r="I77" s="247"/>
      <c r="J77" s="247"/>
      <c r="K77" s="247"/>
      <c r="L77" s="247"/>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16" t="s">
        <v>107</v>
      </c>
      <c r="B80" s="217"/>
      <c r="C80" s="217"/>
      <c r="D80" s="217"/>
      <c r="E80" s="108"/>
      <c r="F80" s="128"/>
      <c r="G80" s="109"/>
      <c r="H80" s="104"/>
      <c r="I80" s="104"/>
      <c r="J80" s="104"/>
      <c r="K80" s="104"/>
      <c r="L80" s="104"/>
    </row>
    <row r="81" spans="1:12" ht="31.5" customHeight="1" x14ac:dyDescent="0.25">
      <c r="A81" s="206" t="s">
        <v>7</v>
      </c>
      <c r="B81" s="207"/>
      <c r="C81" s="208" t="s">
        <v>160</v>
      </c>
      <c r="D81" s="209"/>
      <c r="E81" s="209"/>
      <c r="F81" s="209"/>
      <c r="G81" s="209"/>
      <c r="H81" s="209"/>
      <c r="I81" s="209"/>
      <c r="J81" s="209"/>
      <c r="K81" s="209"/>
      <c r="L81" s="209"/>
    </row>
    <row r="82" spans="1:12" ht="30" customHeight="1" x14ac:dyDescent="0.25">
      <c r="A82" s="206" t="s">
        <v>80</v>
      </c>
      <c r="B82" s="207"/>
      <c r="C82" s="208" t="s">
        <v>108</v>
      </c>
      <c r="D82" s="209"/>
      <c r="E82" s="209"/>
      <c r="F82" s="209"/>
      <c r="G82" s="209"/>
      <c r="H82" s="209"/>
      <c r="I82" s="209"/>
      <c r="J82" s="209"/>
      <c r="K82" s="209"/>
      <c r="L82" s="209"/>
    </row>
    <row r="83" spans="1:12" ht="44.25" customHeight="1" x14ac:dyDescent="0.25">
      <c r="A83" s="238" t="s">
        <v>2</v>
      </c>
      <c r="B83" s="239"/>
      <c r="C83" s="208" t="s">
        <v>82</v>
      </c>
      <c r="D83" s="209"/>
      <c r="E83" s="209"/>
      <c r="F83" s="209"/>
      <c r="G83" s="209"/>
      <c r="H83" s="209"/>
      <c r="I83" s="209"/>
      <c r="J83" s="209"/>
      <c r="K83" s="209"/>
      <c r="L83" s="209"/>
    </row>
    <row r="84" spans="1:12" ht="17.25" customHeight="1" x14ac:dyDescent="0.25">
      <c r="A84" s="238" t="s">
        <v>81</v>
      </c>
      <c r="B84" s="239"/>
      <c r="C84" s="240" t="s">
        <v>89</v>
      </c>
      <c r="D84" s="241"/>
      <c r="E84" s="241"/>
      <c r="F84" s="241"/>
      <c r="G84" s="241"/>
      <c r="H84" s="241"/>
      <c r="I84" s="241"/>
      <c r="J84" s="241"/>
      <c r="K84" s="241"/>
      <c r="L84" s="241"/>
    </row>
    <row r="85" spans="1:12" ht="47.25" customHeight="1" x14ac:dyDescent="0.25">
      <c r="A85" s="238" t="s">
        <v>3</v>
      </c>
      <c r="B85" s="239"/>
      <c r="C85" s="208" t="s">
        <v>83</v>
      </c>
      <c r="D85" s="209"/>
      <c r="E85" s="209"/>
      <c r="F85" s="209"/>
      <c r="G85" s="209"/>
      <c r="H85" s="209"/>
      <c r="I85" s="209"/>
      <c r="J85" s="209"/>
      <c r="K85" s="209"/>
      <c r="L85" s="209"/>
    </row>
    <row r="86" spans="1:12" ht="83.25" customHeight="1" x14ac:dyDescent="0.25">
      <c r="A86" s="242" t="s">
        <v>90</v>
      </c>
      <c r="B86" s="243"/>
      <c r="C86" s="208" t="s">
        <v>86</v>
      </c>
      <c r="D86" s="209"/>
      <c r="E86" s="209"/>
      <c r="F86" s="209"/>
      <c r="G86" s="209"/>
      <c r="H86" s="209"/>
      <c r="I86" s="209"/>
      <c r="J86" s="209"/>
      <c r="K86" s="209"/>
      <c r="L86" s="209"/>
    </row>
    <row r="87" spans="1:12" ht="32.25" customHeight="1" x14ac:dyDescent="0.25">
      <c r="A87" s="238" t="s">
        <v>84</v>
      </c>
      <c r="B87" s="239"/>
      <c r="C87" s="208" t="s">
        <v>120</v>
      </c>
      <c r="D87" s="209"/>
      <c r="E87" s="209"/>
      <c r="F87" s="209"/>
      <c r="G87" s="209"/>
      <c r="H87" s="209"/>
      <c r="I87" s="209"/>
      <c r="J87" s="209"/>
      <c r="K87" s="209"/>
      <c r="L87" s="209"/>
    </row>
    <row r="88" spans="1:12" ht="207.75" customHeight="1" x14ac:dyDescent="0.25">
      <c r="A88" s="238" t="s">
        <v>85</v>
      </c>
      <c r="B88" s="239"/>
      <c r="C88" s="208" t="s">
        <v>121</v>
      </c>
      <c r="D88" s="209"/>
      <c r="E88" s="209"/>
      <c r="F88" s="209"/>
      <c r="G88" s="209"/>
      <c r="H88" s="209"/>
      <c r="I88" s="209"/>
      <c r="J88" s="209"/>
      <c r="K88" s="209"/>
      <c r="L88" s="209"/>
    </row>
    <row r="89" spans="1:12" ht="32.25" customHeight="1" x14ac:dyDescent="0.25">
      <c r="A89" s="238" t="s">
        <v>78</v>
      </c>
      <c r="B89" s="239"/>
      <c r="C89" s="208" t="s">
        <v>91</v>
      </c>
      <c r="D89" s="209"/>
      <c r="E89" s="209"/>
      <c r="F89" s="209"/>
      <c r="G89" s="209"/>
      <c r="H89" s="209"/>
      <c r="I89" s="209"/>
      <c r="J89" s="209"/>
      <c r="K89" s="209"/>
      <c r="L89" s="209"/>
    </row>
    <row r="90" spans="1:12" ht="29.25" customHeight="1" x14ac:dyDescent="0.25">
      <c r="A90" s="238" t="s">
        <v>87</v>
      </c>
      <c r="B90" s="239"/>
      <c r="C90" s="208" t="s">
        <v>88</v>
      </c>
      <c r="D90" s="209"/>
      <c r="E90" s="209"/>
      <c r="F90" s="209"/>
      <c r="G90" s="209"/>
      <c r="H90" s="209"/>
      <c r="I90" s="209"/>
      <c r="J90" s="209"/>
      <c r="K90" s="209"/>
      <c r="L90" s="209"/>
    </row>
    <row r="91" spans="1:12" ht="108" customHeight="1" x14ac:dyDescent="0.25">
      <c r="A91" s="244" t="s">
        <v>122</v>
      </c>
      <c r="B91" s="245"/>
      <c r="C91" s="245"/>
      <c r="D91" s="245"/>
      <c r="E91" s="245"/>
      <c r="F91" s="245"/>
      <c r="G91" s="245"/>
      <c r="H91" s="245"/>
      <c r="I91" s="245"/>
      <c r="J91" s="245"/>
      <c r="K91" s="245"/>
      <c r="L91" s="245"/>
    </row>
  </sheetData>
  <mergeCells count="58">
    <mergeCell ref="B11:L11"/>
    <mergeCell ref="B12:L12"/>
    <mergeCell ref="A14:L14"/>
    <mergeCell ref="A2:L2"/>
    <mergeCell ref="B6:L6"/>
    <mergeCell ref="A9:B9"/>
    <mergeCell ref="A10:B10"/>
    <mergeCell ref="A4:L4"/>
    <mergeCell ref="C9:L9"/>
    <mergeCell ref="C10:L1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A91:L91"/>
    <mergeCell ref="A89:B89"/>
    <mergeCell ref="C88:L88"/>
    <mergeCell ref="C89:L89"/>
    <mergeCell ref="A90:B90"/>
    <mergeCell ref="C90:L90"/>
    <mergeCell ref="A86:B86"/>
    <mergeCell ref="C86:L86"/>
    <mergeCell ref="A87:B87"/>
    <mergeCell ref="C87:L87"/>
    <mergeCell ref="A88:B88"/>
    <mergeCell ref="A85:B85"/>
    <mergeCell ref="C85:L85"/>
    <mergeCell ref="A82:B82"/>
    <mergeCell ref="C82:L82"/>
    <mergeCell ref="A83:B83"/>
    <mergeCell ref="C83:L83"/>
    <mergeCell ref="C84:L84"/>
    <mergeCell ref="A84:B84"/>
    <mergeCell ref="A70:D70"/>
    <mergeCell ref="A73:D73"/>
    <mergeCell ref="A74:D74"/>
    <mergeCell ref="A41:L41"/>
    <mergeCell ref="A51:F51"/>
    <mergeCell ref="A52:F52"/>
    <mergeCell ref="A67:F67"/>
    <mergeCell ref="A81:B81"/>
    <mergeCell ref="C81:L81"/>
    <mergeCell ref="A71:D71"/>
    <mergeCell ref="A72:D72"/>
    <mergeCell ref="A80:D80"/>
    <mergeCell ref="B75:L75"/>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28" workbookViewId="0">
      <selection activeCell="C45" sqref="C45"/>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68" t="s">
        <v>180</v>
      </c>
      <c r="B2" s="269"/>
      <c r="C2" s="269"/>
      <c r="D2" s="269"/>
      <c r="E2" s="269"/>
      <c r="F2" s="269"/>
      <c r="G2" s="269"/>
      <c r="H2" s="269"/>
      <c r="I2" s="269"/>
      <c r="J2" s="269"/>
      <c r="K2" s="269"/>
      <c r="L2" s="269"/>
    </row>
    <row r="3" spans="1:13" x14ac:dyDescent="0.25">
      <c r="D3" s="25"/>
      <c r="E3" s="25"/>
      <c r="F3" s="25"/>
      <c r="G3" s="25"/>
      <c r="H3" s="13"/>
      <c r="I3" s="13"/>
      <c r="J3" s="13"/>
      <c r="K3" s="13"/>
    </row>
    <row r="4" spans="1:13" ht="44.25" customHeight="1" x14ac:dyDescent="0.25">
      <c r="A4" s="274"/>
      <c r="B4" s="275"/>
      <c r="C4" s="275"/>
      <c r="D4" s="275"/>
      <c r="E4" s="275"/>
      <c r="F4" s="275"/>
      <c r="G4" s="275"/>
      <c r="H4" s="275"/>
      <c r="I4" s="275"/>
      <c r="J4" s="275"/>
      <c r="K4" s="275"/>
      <c r="L4" s="275"/>
    </row>
    <row r="5" spans="1:13" x14ac:dyDescent="0.25">
      <c r="D5" s="25"/>
      <c r="E5" s="25"/>
      <c r="F5" s="25"/>
      <c r="G5" s="25" t="s">
        <v>104</v>
      </c>
      <c r="H5" s="1"/>
      <c r="I5" s="1"/>
      <c r="J5" s="1"/>
      <c r="K5" s="1"/>
    </row>
    <row r="6" spans="1:13" ht="20.25" x14ac:dyDescent="0.3">
      <c r="B6" s="270" t="s">
        <v>56</v>
      </c>
      <c r="C6" s="270"/>
      <c r="D6" s="270"/>
      <c r="E6" s="270"/>
      <c r="F6" s="270"/>
      <c r="G6" s="270"/>
      <c r="H6" s="270"/>
      <c r="I6" s="270"/>
      <c r="J6" s="270"/>
      <c r="K6" s="270"/>
      <c r="L6" s="270"/>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71" t="s">
        <v>53</v>
      </c>
      <c r="B9" s="272"/>
      <c r="C9" s="229"/>
      <c r="D9" s="229"/>
      <c r="E9" s="229"/>
      <c r="F9" s="229"/>
      <c r="G9" s="229"/>
      <c r="H9" s="229"/>
      <c r="I9" s="229"/>
      <c r="J9" s="229"/>
      <c r="K9" s="229"/>
      <c r="L9" s="230"/>
    </row>
    <row r="10" spans="1:13" ht="15.75" thickBot="1" x14ac:dyDescent="0.3">
      <c r="A10" s="273" t="s">
        <v>1</v>
      </c>
      <c r="B10" s="230"/>
      <c r="C10" s="229"/>
      <c r="D10" s="229"/>
      <c r="E10" s="229"/>
      <c r="F10" s="229"/>
      <c r="G10" s="229"/>
      <c r="H10" s="229"/>
      <c r="I10" s="229"/>
      <c r="J10" s="229"/>
      <c r="K10" s="229"/>
      <c r="L10" s="230"/>
      <c r="M10" s="45"/>
    </row>
    <row r="11" spans="1:13" x14ac:dyDescent="0.25">
      <c r="B11" s="265"/>
      <c r="C11" s="266"/>
      <c r="D11" s="266"/>
      <c r="E11" s="266"/>
      <c r="F11" s="266"/>
      <c r="G11" s="266"/>
      <c r="H11" s="266"/>
      <c r="I11" s="266"/>
      <c r="J11" s="266"/>
      <c r="K11" s="266"/>
      <c r="L11" s="266"/>
    </row>
    <row r="12" spans="1:13" ht="15.75" thickBot="1" x14ac:dyDescent="0.3">
      <c r="B12" s="267"/>
      <c r="C12" s="267"/>
      <c r="D12" s="267"/>
      <c r="E12" s="267"/>
      <c r="F12" s="267"/>
      <c r="G12" s="267"/>
      <c r="H12" s="267"/>
      <c r="I12" s="267"/>
      <c r="J12" s="267"/>
      <c r="K12" s="267"/>
      <c r="L12" s="267"/>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310" t="s">
        <v>201</v>
      </c>
      <c r="B14" s="408"/>
      <c r="C14" s="408"/>
      <c r="D14" s="408"/>
      <c r="E14" s="408"/>
      <c r="F14" s="408"/>
      <c r="G14" s="408"/>
      <c r="H14" s="408"/>
      <c r="I14" s="408"/>
      <c r="J14" s="408"/>
      <c r="K14" s="408"/>
      <c r="L14" s="409"/>
    </row>
    <row r="15" spans="1:13" ht="16.5" thickBot="1" x14ac:dyDescent="0.3">
      <c r="A15" s="228" t="s">
        <v>105</v>
      </c>
      <c r="B15" s="229"/>
      <c r="C15" s="229"/>
      <c r="D15" s="229"/>
      <c r="E15" s="229"/>
      <c r="F15" s="229"/>
      <c r="G15" s="229"/>
      <c r="H15" s="229"/>
      <c r="I15" s="229"/>
      <c r="J15" s="229"/>
      <c r="K15" s="229"/>
      <c r="L15" s="230"/>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31" t="s">
        <v>62</v>
      </c>
      <c r="B25" s="232"/>
      <c r="C25" s="232"/>
      <c r="D25" s="232"/>
      <c r="E25" s="232"/>
      <c r="F25" s="232"/>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310" t="s">
        <v>199</v>
      </c>
      <c r="B27" s="408"/>
      <c r="C27" s="408"/>
      <c r="D27" s="408"/>
      <c r="E27" s="408"/>
      <c r="F27" s="408"/>
      <c r="G27" s="408"/>
      <c r="H27" s="408"/>
      <c r="I27" s="408"/>
      <c r="J27" s="408"/>
      <c r="K27" s="408"/>
      <c r="L27" s="409"/>
    </row>
    <row r="28" spans="1:13" ht="16.5" thickBot="1" x14ac:dyDescent="0.3">
      <c r="A28" s="228" t="s">
        <v>105</v>
      </c>
      <c r="B28" s="229"/>
      <c r="C28" s="229"/>
      <c r="D28" s="229"/>
      <c r="E28" s="229"/>
      <c r="F28" s="229"/>
      <c r="G28" s="229"/>
      <c r="H28" s="229"/>
      <c r="I28" s="229"/>
      <c r="J28" s="229"/>
      <c r="K28" s="229"/>
      <c r="L28" s="230"/>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31" t="s">
        <v>62</v>
      </c>
      <c r="B38" s="232"/>
      <c r="C38" s="232"/>
      <c r="D38" s="232"/>
      <c r="E38" s="232"/>
      <c r="F38" s="232"/>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310" t="s">
        <v>200</v>
      </c>
      <c r="B40" s="408"/>
      <c r="C40" s="408"/>
      <c r="D40" s="408"/>
      <c r="E40" s="408"/>
      <c r="F40" s="408"/>
      <c r="G40" s="408"/>
      <c r="H40" s="408"/>
      <c r="I40" s="408"/>
      <c r="J40" s="408"/>
      <c r="K40" s="408"/>
      <c r="L40" s="409"/>
    </row>
    <row r="41" spans="1:12" ht="16.5" thickBot="1" x14ac:dyDescent="0.3">
      <c r="A41" s="228" t="s">
        <v>105</v>
      </c>
      <c r="B41" s="229"/>
      <c r="C41" s="229"/>
      <c r="D41" s="229"/>
      <c r="E41" s="229"/>
      <c r="F41" s="229"/>
      <c r="G41" s="229"/>
      <c r="H41" s="229"/>
      <c r="I41" s="229"/>
      <c r="J41" s="229"/>
      <c r="K41" s="229"/>
      <c r="L41" s="230"/>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31" t="s">
        <v>62</v>
      </c>
      <c r="B51" s="232"/>
      <c r="C51" s="232"/>
      <c r="D51" s="232"/>
      <c r="E51" s="232"/>
      <c r="F51" s="232"/>
      <c r="G51" s="145">
        <f>SUM(G42:G50)</f>
        <v>0</v>
      </c>
      <c r="H51" s="145">
        <f>SUM(H42:H50)</f>
        <v>0</v>
      </c>
      <c r="I51" s="93">
        <v>0</v>
      </c>
      <c r="J51" s="88"/>
      <c r="K51" s="1"/>
    </row>
    <row r="52" spans="1:13" ht="16.5" customHeight="1" thickBot="1" x14ac:dyDescent="0.3">
      <c r="A52" s="233" t="s">
        <v>99</v>
      </c>
      <c r="B52" s="234"/>
      <c r="C52" s="234"/>
      <c r="D52" s="234"/>
      <c r="E52" s="234"/>
      <c r="F52" s="234"/>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50" t="s">
        <v>159</v>
      </c>
      <c r="B54" s="251"/>
      <c r="C54" s="251"/>
      <c r="D54" s="251"/>
      <c r="E54" s="251"/>
      <c r="F54" s="251"/>
      <c r="G54" s="251"/>
      <c r="H54" s="251"/>
      <c r="I54" s="251"/>
      <c r="J54" s="251"/>
      <c r="K54" s="251"/>
      <c r="L54" s="252"/>
    </row>
    <row r="55" spans="1:13" ht="15.75" thickBot="1" x14ac:dyDescent="0.3">
      <c r="A55" s="253" t="s">
        <v>31</v>
      </c>
      <c r="B55" s="254"/>
      <c r="C55" s="254"/>
      <c r="D55" s="254"/>
      <c r="E55" s="254"/>
      <c r="F55" s="254"/>
      <c r="G55" s="254"/>
      <c r="H55" s="254"/>
      <c r="I55" s="254"/>
      <c r="J55" s="255"/>
      <c r="K55" s="255"/>
      <c r="L55" s="255"/>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56" t="s">
        <v>32</v>
      </c>
      <c r="B59" s="257"/>
      <c r="C59" s="257"/>
      <c r="D59" s="257"/>
      <c r="E59" s="257"/>
      <c r="F59" s="257"/>
      <c r="G59" s="11">
        <f>G56+G57+G58</f>
        <v>0</v>
      </c>
      <c r="H59" s="11">
        <f t="shared" ref="H59:I59" si="4">H56+H57+H58</f>
        <v>0</v>
      </c>
      <c r="I59" s="11">
        <f t="shared" si="4"/>
        <v>0</v>
      </c>
      <c r="J59" s="87"/>
      <c r="K59" s="87"/>
      <c r="L59" s="52"/>
    </row>
    <row r="60" spans="1:13" ht="15.75" thickBot="1" x14ac:dyDescent="0.3">
      <c r="A60" s="260" t="s">
        <v>20</v>
      </c>
      <c r="B60" s="234"/>
      <c r="C60" s="234"/>
      <c r="D60" s="234"/>
      <c r="E60" s="234"/>
      <c r="F60" s="234"/>
      <c r="G60" s="234"/>
      <c r="H60" s="234"/>
      <c r="I60" s="234"/>
      <c r="J60" s="234"/>
      <c r="K60" s="234"/>
      <c r="L60" s="261"/>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62" t="s">
        <v>33</v>
      </c>
      <c r="B65" s="232"/>
      <c r="C65" s="232"/>
      <c r="D65" s="232"/>
      <c r="E65" s="232"/>
      <c r="F65" s="263"/>
      <c r="G65" s="152">
        <f>G61+G62+G63+G64</f>
        <v>0</v>
      </c>
      <c r="H65" s="137">
        <f t="shared" ref="H65:I65" si="6">H61+H62+H63+H64</f>
        <v>0</v>
      </c>
      <c r="I65" s="153">
        <f t="shared" si="6"/>
        <v>0</v>
      </c>
      <c r="J65" s="89"/>
      <c r="K65" s="89"/>
      <c r="L65" s="36"/>
    </row>
    <row r="66" spans="1:12" ht="16.5" thickBot="1" x14ac:dyDescent="0.3">
      <c r="A66" s="233" t="s">
        <v>98</v>
      </c>
      <c r="B66" s="234"/>
      <c r="C66" s="234"/>
      <c r="D66" s="234"/>
      <c r="E66" s="234"/>
      <c r="F66" s="234"/>
      <c r="G66" s="131">
        <f>G59+G65</f>
        <v>0</v>
      </c>
      <c r="H66" s="54">
        <f t="shared" ref="H66" si="7">H59+H65</f>
        <v>0</v>
      </c>
      <c r="I66" s="54">
        <v>0</v>
      </c>
      <c r="J66" s="89"/>
      <c r="K66" s="89"/>
      <c r="L66" s="36"/>
    </row>
    <row r="67" spans="1:12" ht="19.5" customHeight="1" thickBot="1" x14ac:dyDescent="0.35">
      <c r="A67" s="235" t="s">
        <v>64</v>
      </c>
      <c r="B67" s="236"/>
      <c r="C67" s="236"/>
      <c r="D67" s="236"/>
      <c r="E67" s="236"/>
      <c r="F67" s="237"/>
      <c r="G67" s="16">
        <f>G52+G66</f>
        <v>0</v>
      </c>
      <c r="H67" s="16">
        <f>H52+H66</f>
        <v>0</v>
      </c>
      <c r="I67" s="91">
        <f>I52+I66</f>
        <v>0</v>
      </c>
      <c r="J67" s="90"/>
      <c r="K67" s="90"/>
      <c r="L67" s="36"/>
    </row>
    <row r="68" spans="1:12" ht="15.75" thickBot="1" x14ac:dyDescent="0.3">
      <c r="A68" s="45"/>
    </row>
    <row r="69" spans="1:12" ht="60.75" thickBot="1" x14ac:dyDescent="0.3">
      <c r="A69" s="258" t="s">
        <v>34</v>
      </c>
      <c r="B69" s="251"/>
      <c r="C69" s="251"/>
      <c r="D69" s="259"/>
      <c r="E69" s="183" t="s">
        <v>162</v>
      </c>
      <c r="F69" s="183" t="s">
        <v>30</v>
      </c>
      <c r="G69" s="184" t="s">
        <v>55</v>
      </c>
      <c r="H69" s="14" t="s">
        <v>60</v>
      </c>
      <c r="I69" s="1"/>
      <c r="J69" s="1"/>
      <c r="K69" s="1"/>
    </row>
    <row r="70" spans="1:12" ht="15.75" x14ac:dyDescent="0.25">
      <c r="A70" s="219" t="s">
        <v>163</v>
      </c>
      <c r="B70" s="220"/>
      <c r="C70" s="220"/>
      <c r="D70" s="221"/>
      <c r="E70" s="185">
        <f>G52</f>
        <v>0</v>
      </c>
      <c r="F70" s="186">
        <f>H52</f>
        <v>0</v>
      </c>
      <c r="G70" s="186">
        <f>I52</f>
        <v>0</v>
      </c>
      <c r="H70" s="187"/>
      <c r="I70" s="1"/>
      <c r="J70" s="1"/>
      <c r="K70" s="1"/>
    </row>
    <row r="71" spans="1:12" ht="15.75" customHeight="1" x14ac:dyDescent="0.25">
      <c r="A71" s="210" t="s">
        <v>164</v>
      </c>
      <c r="B71" s="211"/>
      <c r="C71" s="211"/>
      <c r="D71" s="212"/>
      <c r="E71" s="191">
        <f>G25+G38</f>
        <v>0</v>
      </c>
      <c r="F71" s="191">
        <f>H25+H38</f>
        <v>0</v>
      </c>
      <c r="G71" s="191">
        <f>I25+I38</f>
        <v>0</v>
      </c>
      <c r="H71" s="188"/>
      <c r="I71" s="1"/>
      <c r="J71" s="1"/>
      <c r="K71" s="1"/>
    </row>
    <row r="72" spans="1:12" ht="15.75" customHeight="1" thickBot="1" x14ac:dyDescent="0.3">
      <c r="A72" s="213" t="s">
        <v>165</v>
      </c>
      <c r="B72" s="214"/>
      <c r="C72" s="214"/>
      <c r="D72" s="215"/>
      <c r="E72" s="192">
        <f>G51</f>
        <v>0</v>
      </c>
      <c r="F72" s="192">
        <f t="shared" ref="F72:G72" si="8">H51</f>
        <v>0</v>
      </c>
      <c r="G72" s="192">
        <f t="shared" si="8"/>
        <v>0</v>
      </c>
      <c r="H72" s="189"/>
      <c r="I72" s="176"/>
      <c r="J72" s="176"/>
      <c r="K72" s="176"/>
      <c r="L72" s="176"/>
    </row>
    <row r="73" spans="1:12" ht="15.75" x14ac:dyDescent="0.25">
      <c r="A73" s="222" t="s">
        <v>98</v>
      </c>
      <c r="B73" s="223"/>
      <c r="C73" s="223"/>
      <c r="D73" s="224"/>
      <c r="E73" s="180">
        <f>G66</f>
        <v>0</v>
      </c>
      <c r="F73" s="181">
        <f t="shared" ref="F73:G74" si="9">H66</f>
        <v>0</v>
      </c>
      <c r="G73" s="181">
        <f t="shared" si="9"/>
        <v>0</v>
      </c>
      <c r="H73" s="182" t="e">
        <f>(G73/G70)*100</f>
        <v>#DIV/0!</v>
      </c>
      <c r="I73" s="1"/>
      <c r="J73" s="1"/>
      <c r="K73" s="1"/>
    </row>
    <row r="74" spans="1:12" ht="19.5" customHeight="1" thickBot="1" x14ac:dyDescent="0.35">
      <c r="A74" s="225" t="s">
        <v>64</v>
      </c>
      <c r="B74" s="226"/>
      <c r="C74" s="226"/>
      <c r="D74" s="227"/>
      <c r="E74" s="15">
        <f>G67</f>
        <v>0</v>
      </c>
      <c r="F74" s="130">
        <f t="shared" si="9"/>
        <v>0</v>
      </c>
      <c r="G74" s="130">
        <f t="shared" si="9"/>
        <v>0</v>
      </c>
      <c r="H74" s="38"/>
      <c r="I74" s="1"/>
      <c r="J74" s="1"/>
      <c r="K74" s="1"/>
    </row>
    <row r="75" spans="1:12" x14ac:dyDescent="0.25">
      <c r="B75" s="218"/>
      <c r="C75" s="218"/>
      <c r="D75" s="218"/>
      <c r="E75" s="218"/>
      <c r="F75" s="218"/>
      <c r="G75" s="218"/>
      <c r="H75" s="218"/>
      <c r="I75" s="218"/>
      <c r="J75" s="218"/>
      <c r="K75" s="218"/>
      <c r="L75" s="218"/>
    </row>
    <row r="76" spans="1:12" ht="44.25" customHeight="1" x14ac:dyDescent="0.25">
      <c r="A76" s="246" t="s">
        <v>76</v>
      </c>
      <c r="B76" s="247"/>
      <c r="C76" s="247"/>
      <c r="D76" s="247"/>
      <c r="E76" s="248"/>
      <c r="F76" s="223"/>
      <c r="G76" s="223"/>
      <c r="H76" s="223"/>
      <c r="I76" s="223"/>
      <c r="J76" s="223"/>
      <c r="K76" s="223"/>
      <c r="L76" s="223"/>
    </row>
    <row r="77" spans="1:12" x14ac:dyDescent="0.25">
      <c r="A77" s="101"/>
      <c r="B77" s="101"/>
      <c r="C77" s="101"/>
      <c r="D77" s="121"/>
      <c r="E77" s="249" t="s">
        <v>75</v>
      </c>
      <c r="F77" s="247"/>
      <c r="G77" s="247"/>
      <c r="H77" s="247"/>
      <c r="I77" s="247"/>
      <c r="J77" s="247"/>
      <c r="K77" s="247"/>
      <c r="L77" s="247"/>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16" t="s">
        <v>107</v>
      </c>
      <c r="B80" s="217"/>
      <c r="C80" s="217"/>
      <c r="D80" s="217"/>
      <c r="E80" s="128"/>
      <c r="F80" s="128"/>
      <c r="G80" s="128"/>
      <c r="H80" s="104"/>
      <c r="I80" s="104"/>
      <c r="J80" s="104"/>
      <c r="K80" s="104"/>
      <c r="L80" s="104"/>
    </row>
    <row r="81" spans="1:12" ht="31.5" customHeight="1" x14ac:dyDescent="0.25">
      <c r="A81" s="206" t="s">
        <v>7</v>
      </c>
      <c r="B81" s="207"/>
      <c r="C81" s="208" t="s">
        <v>166</v>
      </c>
      <c r="D81" s="209"/>
      <c r="E81" s="209"/>
      <c r="F81" s="209"/>
      <c r="G81" s="209"/>
      <c r="H81" s="209"/>
      <c r="I81" s="209"/>
      <c r="J81" s="209"/>
      <c r="K81" s="209"/>
      <c r="L81" s="209"/>
    </row>
    <row r="82" spans="1:12" ht="30" customHeight="1" x14ac:dyDescent="0.25">
      <c r="A82" s="206" t="s">
        <v>80</v>
      </c>
      <c r="B82" s="207"/>
      <c r="C82" s="208" t="s">
        <v>109</v>
      </c>
      <c r="D82" s="209"/>
      <c r="E82" s="209"/>
      <c r="F82" s="209"/>
      <c r="G82" s="209"/>
      <c r="H82" s="209"/>
      <c r="I82" s="209"/>
      <c r="J82" s="209"/>
      <c r="K82" s="209"/>
      <c r="L82" s="209"/>
    </row>
    <row r="83" spans="1:12" ht="44.25" customHeight="1" x14ac:dyDescent="0.25">
      <c r="A83" s="238" t="s">
        <v>2</v>
      </c>
      <c r="B83" s="239"/>
      <c r="C83" s="208" t="s">
        <v>93</v>
      </c>
      <c r="D83" s="209"/>
      <c r="E83" s="209"/>
      <c r="F83" s="209"/>
      <c r="G83" s="209"/>
      <c r="H83" s="209"/>
      <c r="I83" s="209"/>
      <c r="J83" s="209"/>
      <c r="K83" s="209"/>
      <c r="L83" s="209"/>
    </row>
    <row r="84" spans="1:12" ht="17.25" customHeight="1" x14ac:dyDescent="0.25">
      <c r="A84" s="238" t="s">
        <v>81</v>
      </c>
      <c r="B84" s="239"/>
      <c r="C84" s="240" t="s">
        <v>94</v>
      </c>
      <c r="D84" s="241"/>
      <c r="E84" s="241"/>
      <c r="F84" s="241"/>
      <c r="G84" s="241"/>
      <c r="H84" s="241"/>
      <c r="I84" s="241"/>
      <c r="J84" s="241"/>
      <c r="K84" s="241"/>
      <c r="L84" s="241"/>
    </row>
    <row r="85" spans="1:12" ht="47.25" customHeight="1" x14ac:dyDescent="0.25">
      <c r="A85" s="238" t="s">
        <v>3</v>
      </c>
      <c r="B85" s="239"/>
      <c r="C85" s="208" t="s">
        <v>167</v>
      </c>
      <c r="D85" s="209"/>
      <c r="E85" s="209"/>
      <c r="F85" s="209"/>
      <c r="G85" s="209"/>
      <c r="H85" s="209"/>
      <c r="I85" s="209"/>
      <c r="J85" s="209"/>
      <c r="K85" s="209"/>
      <c r="L85" s="209"/>
    </row>
    <row r="86" spans="1:12" ht="95.25" customHeight="1" x14ac:dyDescent="0.25">
      <c r="A86" s="242" t="s">
        <v>90</v>
      </c>
      <c r="B86" s="243"/>
      <c r="C86" s="208" t="s">
        <v>168</v>
      </c>
      <c r="D86" s="209"/>
      <c r="E86" s="209"/>
      <c r="F86" s="209"/>
      <c r="G86" s="209"/>
      <c r="H86" s="209"/>
      <c r="I86" s="209"/>
      <c r="J86" s="209"/>
      <c r="K86" s="209"/>
      <c r="L86" s="209"/>
    </row>
    <row r="87" spans="1:12" ht="32.25" customHeight="1" x14ac:dyDescent="0.25">
      <c r="A87" s="238" t="s">
        <v>84</v>
      </c>
      <c r="B87" s="239"/>
      <c r="C87" s="208" t="s">
        <v>120</v>
      </c>
      <c r="D87" s="209"/>
      <c r="E87" s="209"/>
      <c r="F87" s="209"/>
      <c r="G87" s="209"/>
      <c r="H87" s="209"/>
      <c r="I87" s="209"/>
      <c r="J87" s="209"/>
      <c r="K87" s="209"/>
      <c r="L87" s="209"/>
    </row>
    <row r="88" spans="1:12" ht="222" customHeight="1" x14ac:dyDescent="0.25">
      <c r="A88" s="238" t="s">
        <v>85</v>
      </c>
      <c r="B88" s="239"/>
      <c r="C88" s="208" t="s">
        <v>169</v>
      </c>
      <c r="D88" s="209"/>
      <c r="E88" s="209"/>
      <c r="F88" s="209"/>
      <c r="G88" s="209"/>
      <c r="H88" s="209"/>
      <c r="I88" s="209"/>
      <c r="J88" s="209"/>
      <c r="K88" s="209"/>
      <c r="L88" s="209"/>
    </row>
    <row r="89" spans="1:12" ht="32.25" customHeight="1" x14ac:dyDescent="0.25">
      <c r="A89" s="238" t="s">
        <v>78</v>
      </c>
      <c r="B89" s="239"/>
      <c r="C89" s="208" t="s">
        <v>170</v>
      </c>
      <c r="D89" s="209"/>
      <c r="E89" s="209"/>
      <c r="F89" s="209"/>
      <c r="G89" s="209"/>
      <c r="H89" s="209"/>
      <c r="I89" s="209"/>
      <c r="J89" s="209"/>
      <c r="K89" s="209"/>
      <c r="L89" s="209"/>
    </row>
    <row r="90" spans="1:12" ht="29.25" customHeight="1" x14ac:dyDescent="0.25">
      <c r="A90" s="238" t="s">
        <v>87</v>
      </c>
      <c r="B90" s="239"/>
      <c r="C90" s="208" t="s">
        <v>171</v>
      </c>
      <c r="D90" s="209"/>
      <c r="E90" s="209"/>
      <c r="F90" s="209"/>
      <c r="G90" s="209"/>
      <c r="H90" s="209"/>
      <c r="I90" s="209"/>
      <c r="J90" s="209"/>
      <c r="K90" s="209"/>
      <c r="L90" s="209"/>
    </row>
    <row r="91" spans="1:12" ht="108" customHeight="1" x14ac:dyDescent="0.25">
      <c r="A91" s="244" t="s">
        <v>123</v>
      </c>
      <c r="B91" s="245"/>
      <c r="C91" s="245"/>
      <c r="D91" s="245"/>
      <c r="E91" s="245"/>
      <c r="F91" s="245"/>
      <c r="G91" s="245"/>
      <c r="H91" s="245"/>
      <c r="I91" s="245"/>
      <c r="J91" s="245"/>
      <c r="K91" s="245"/>
      <c r="L91" s="245"/>
    </row>
  </sheetData>
  <mergeCells count="58">
    <mergeCell ref="A27:L27"/>
    <mergeCell ref="A2:L2"/>
    <mergeCell ref="A4:L4"/>
    <mergeCell ref="B6:L6"/>
    <mergeCell ref="A9:B9"/>
    <mergeCell ref="C9:L9"/>
    <mergeCell ref="A10:B10"/>
    <mergeCell ref="C10:L10"/>
    <mergeCell ref="B11:L11"/>
    <mergeCell ref="B12:L12"/>
    <mergeCell ref="A14:L14"/>
    <mergeCell ref="A15:L15"/>
    <mergeCell ref="A25:F25"/>
    <mergeCell ref="A66:F66"/>
    <mergeCell ref="A28:L28"/>
    <mergeCell ref="A38:F38"/>
    <mergeCell ref="A40:L40"/>
    <mergeCell ref="A41:L41"/>
    <mergeCell ref="A51:F51"/>
    <mergeCell ref="A52:F52"/>
    <mergeCell ref="A54:L54"/>
    <mergeCell ref="A55:L55"/>
    <mergeCell ref="A59:F59"/>
    <mergeCell ref="A60:L60"/>
    <mergeCell ref="A65:F65"/>
    <mergeCell ref="A80:D80"/>
    <mergeCell ref="A67:F67"/>
    <mergeCell ref="A69:D69"/>
    <mergeCell ref="A70:D70"/>
    <mergeCell ref="A71:D71"/>
    <mergeCell ref="A72:D72"/>
    <mergeCell ref="A73:D73"/>
    <mergeCell ref="A74:D74"/>
    <mergeCell ref="B75:L75"/>
    <mergeCell ref="A76:D76"/>
    <mergeCell ref="E76:L76"/>
    <mergeCell ref="E77:L77"/>
    <mergeCell ref="A81:B81"/>
    <mergeCell ref="C81:L81"/>
    <mergeCell ref="A82:B82"/>
    <mergeCell ref="C82:L82"/>
    <mergeCell ref="A83:B83"/>
    <mergeCell ref="C83:L83"/>
    <mergeCell ref="A84:B84"/>
    <mergeCell ref="C84:L84"/>
    <mergeCell ref="A85:B85"/>
    <mergeCell ref="C85:L85"/>
    <mergeCell ref="A86:B86"/>
    <mergeCell ref="C86:L86"/>
    <mergeCell ref="A90:B90"/>
    <mergeCell ref="C90:L90"/>
    <mergeCell ref="A91:L91"/>
    <mergeCell ref="A87:B87"/>
    <mergeCell ref="C87:L87"/>
    <mergeCell ref="A88:B88"/>
    <mergeCell ref="C88:L88"/>
    <mergeCell ref="A89:B89"/>
    <mergeCell ref="C89:L89"/>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topLeftCell="A19" zoomScale="90" zoomScaleNormal="90" workbookViewId="0">
      <selection activeCell="B35" sqref="B35:C35"/>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2" t="s">
        <v>181</v>
      </c>
      <c r="B2" s="303"/>
      <c r="C2" s="303"/>
      <c r="D2" s="303"/>
      <c r="E2" s="303"/>
      <c r="F2" s="303"/>
    </row>
    <row r="3" spans="1:6" ht="13.9" x14ac:dyDescent="0.25">
      <c r="E3" s="12"/>
      <c r="F3" s="1"/>
    </row>
    <row r="5" spans="1:6" ht="47.25" customHeight="1" x14ac:dyDescent="0.25">
      <c r="A5" s="274"/>
      <c r="B5" s="275"/>
      <c r="C5" s="275"/>
      <c r="D5" s="275"/>
      <c r="E5" s="275"/>
      <c r="F5" s="275"/>
    </row>
    <row r="7" spans="1:6" ht="13.9" x14ac:dyDescent="0.25">
      <c r="F7" s="1"/>
    </row>
    <row r="8" spans="1:6" ht="20.25" x14ac:dyDescent="0.3">
      <c r="B8" s="270" t="s">
        <v>51</v>
      </c>
      <c r="C8" s="270"/>
      <c r="D8" s="270"/>
      <c r="E8" s="270"/>
      <c r="F8" s="270"/>
    </row>
    <row r="9" spans="1:6" ht="20.45" x14ac:dyDescent="0.35">
      <c r="B9" s="44"/>
      <c r="C9" s="44"/>
      <c r="D9" s="44"/>
      <c r="E9" s="44"/>
      <c r="F9" s="44"/>
    </row>
    <row r="10" spans="1:6" ht="14.45" thickBot="1" x14ac:dyDescent="0.3"/>
    <row r="11" spans="1:6" ht="15.75" thickBot="1" x14ac:dyDescent="0.3">
      <c r="A11" s="273" t="s">
        <v>54</v>
      </c>
      <c r="B11" s="230"/>
      <c r="C11" s="304"/>
      <c r="D11" s="305"/>
      <c r="E11" s="305"/>
      <c r="F11" s="306"/>
    </row>
    <row r="12" spans="1:6" ht="15.75" thickBot="1" x14ac:dyDescent="0.3">
      <c r="A12" s="273" t="s">
        <v>53</v>
      </c>
      <c r="B12" s="230"/>
      <c r="C12" s="304"/>
      <c r="D12" s="305"/>
      <c r="E12" s="305"/>
      <c r="F12" s="306"/>
    </row>
    <row r="13" spans="1:6" ht="15.75" thickBot="1" x14ac:dyDescent="0.3">
      <c r="A13" s="273" t="s">
        <v>1</v>
      </c>
      <c r="B13" s="230"/>
      <c r="C13" s="304"/>
      <c r="D13" s="305"/>
      <c r="E13" s="305"/>
      <c r="F13" s="306"/>
    </row>
    <row r="14" spans="1:6" ht="14.45" x14ac:dyDescent="0.3">
      <c r="B14" s="265"/>
      <c r="C14" s="265"/>
      <c r="D14" s="266"/>
      <c r="E14" s="266"/>
      <c r="F14" s="266"/>
    </row>
    <row r="15" spans="1:6" ht="13.9" x14ac:dyDescent="0.25">
      <c r="A15" s="55"/>
      <c r="B15" s="267"/>
      <c r="C15" s="267"/>
      <c r="D15" s="267"/>
      <c r="E15" s="267"/>
      <c r="F15" s="267"/>
    </row>
    <row r="16" spans="1:6" ht="29.25" thickBot="1" x14ac:dyDescent="0.3">
      <c r="A16" s="97" t="s">
        <v>65</v>
      </c>
      <c r="B16" s="307"/>
      <c r="C16" s="308"/>
      <c r="D16" s="39" t="s">
        <v>57</v>
      </c>
      <c r="E16" s="39" t="s">
        <v>58</v>
      </c>
      <c r="F16" s="39" t="s">
        <v>59</v>
      </c>
    </row>
    <row r="17" spans="1:7" ht="19.5" thickBot="1" x14ac:dyDescent="0.35">
      <c r="A17" s="291" t="s">
        <v>198</v>
      </c>
      <c r="B17" s="292"/>
      <c r="C17" s="292"/>
      <c r="D17" s="292"/>
      <c r="E17" s="292"/>
      <c r="F17" s="293"/>
    </row>
    <row r="18" spans="1:7" ht="16.149999999999999" thickBot="1" x14ac:dyDescent="0.35">
      <c r="A18" s="228" t="s">
        <v>105</v>
      </c>
      <c r="B18" s="229"/>
      <c r="C18" s="229"/>
      <c r="D18" s="229"/>
      <c r="E18" s="229"/>
      <c r="F18" s="230"/>
    </row>
    <row r="19" spans="1:7" x14ac:dyDescent="0.25">
      <c r="A19" s="69">
        <v>42370</v>
      </c>
      <c r="B19" s="294"/>
      <c r="C19" s="295"/>
      <c r="D19" s="4">
        <v>0</v>
      </c>
      <c r="E19" s="4">
        <v>0</v>
      </c>
      <c r="F19" s="4">
        <f>D19+E19</f>
        <v>0</v>
      </c>
    </row>
    <row r="20" spans="1:7" x14ac:dyDescent="0.25">
      <c r="A20" s="70">
        <v>42401</v>
      </c>
      <c r="B20" s="296"/>
      <c r="C20" s="297"/>
      <c r="D20" s="5">
        <v>0</v>
      </c>
      <c r="E20" s="5">
        <v>0</v>
      </c>
      <c r="F20" s="4">
        <f t="shared" ref="F20:F26" si="0">D20+E20</f>
        <v>0</v>
      </c>
    </row>
    <row r="21" spans="1:7" x14ac:dyDescent="0.25">
      <c r="A21" s="70">
        <v>42430</v>
      </c>
      <c r="B21" s="296"/>
      <c r="C21" s="297"/>
      <c r="D21" s="5">
        <v>0</v>
      </c>
      <c r="E21" s="5">
        <v>0</v>
      </c>
      <c r="F21" s="4">
        <f t="shared" si="0"/>
        <v>0</v>
      </c>
    </row>
    <row r="22" spans="1:7" x14ac:dyDescent="0.25">
      <c r="A22" s="70">
        <v>42461</v>
      </c>
      <c r="B22" s="296"/>
      <c r="C22" s="297"/>
      <c r="D22" s="5">
        <v>0</v>
      </c>
      <c r="E22" s="5">
        <v>0</v>
      </c>
      <c r="F22" s="4">
        <f t="shared" si="0"/>
        <v>0</v>
      </c>
    </row>
    <row r="23" spans="1:7" x14ac:dyDescent="0.25">
      <c r="A23" s="70">
        <v>42491</v>
      </c>
      <c r="B23" s="296"/>
      <c r="C23" s="297"/>
      <c r="D23" s="5">
        <v>0</v>
      </c>
      <c r="E23" s="5">
        <v>0</v>
      </c>
      <c r="F23" s="4">
        <f t="shared" si="0"/>
        <v>0</v>
      </c>
    </row>
    <row r="24" spans="1:7" x14ac:dyDescent="0.25">
      <c r="A24" s="70">
        <v>42522</v>
      </c>
      <c r="B24" s="296"/>
      <c r="C24" s="297"/>
      <c r="D24" s="5">
        <v>0</v>
      </c>
      <c r="E24" s="5">
        <v>0</v>
      </c>
      <c r="F24" s="4">
        <f t="shared" si="0"/>
        <v>0</v>
      </c>
    </row>
    <row r="25" spans="1:7" x14ac:dyDescent="0.25">
      <c r="A25" s="70">
        <v>42552</v>
      </c>
      <c r="B25" s="296"/>
      <c r="C25" s="297"/>
      <c r="D25" s="5">
        <v>0</v>
      </c>
      <c r="E25" s="5">
        <v>0</v>
      </c>
      <c r="F25" s="4">
        <f t="shared" si="0"/>
        <v>0</v>
      </c>
    </row>
    <row r="26" spans="1:7" ht="15.75" thickBot="1" x14ac:dyDescent="0.3">
      <c r="A26" s="71">
        <v>42583</v>
      </c>
      <c r="B26" s="296"/>
      <c r="C26" s="297"/>
      <c r="D26" s="32">
        <v>0</v>
      </c>
      <c r="E26" s="50">
        <v>0</v>
      </c>
      <c r="F26" s="56">
        <f t="shared" si="0"/>
        <v>0</v>
      </c>
    </row>
    <row r="27" spans="1:7" ht="16.5" customHeight="1" thickBot="1" x14ac:dyDescent="0.3">
      <c r="A27" s="233" t="s">
        <v>63</v>
      </c>
      <c r="B27" s="229"/>
      <c r="C27" s="57"/>
      <c r="D27" s="58"/>
      <c r="E27" s="59"/>
      <c r="F27" s="60">
        <f>SUM(F19:F26)</f>
        <v>0</v>
      </c>
      <c r="G27" s="8"/>
    </row>
    <row r="28" spans="1:7" ht="16.5" customHeight="1" thickBot="1" x14ac:dyDescent="0.3">
      <c r="B28" s="6"/>
      <c r="C28" s="6"/>
      <c r="D28" s="61"/>
      <c r="E28" s="6"/>
      <c r="F28" s="62"/>
      <c r="G28" s="8"/>
    </row>
    <row r="29" spans="1:7" ht="16.5" customHeight="1" thickBot="1" x14ac:dyDescent="0.35">
      <c r="A29" s="291" t="s">
        <v>199</v>
      </c>
      <c r="B29" s="292"/>
      <c r="C29" s="292"/>
      <c r="D29" s="292"/>
      <c r="E29" s="292"/>
      <c r="F29" s="293"/>
      <c r="G29" s="8"/>
    </row>
    <row r="30" spans="1:7" ht="16.5" customHeight="1" thickBot="1" x14ac:dyDescent="0.3">
      <c r="A30" s="228" t="s">
        <v>105</v>
      </c>
      <c r="B30" s="229"/>
      <c r="C30" s="229"/>
      <c r="D30" s="229"/>
      <c r="E30" s="229"/>
      <c r="F30" s="230"/>
      <c r="G30" s="8"/>
    </row>
    <row r="31" spans="1:7" ht="16.5" customHeight="1" x14ac:dyDescent="0.25">
      <c r="A31" s="69">
        <v>42370</v>
      </c>
      <c r="B31" s="294"/>
      <c r="C31" s="295"/>
      <c r="D31" s="4">
        <v>0</v>
      </c>
      <c r="E31" s="4">
        <v>0</v>
      </c>
      <c r="F31" s="4">
        <f>D31+E31</f>
        <v>0</v>
      </c>
      <c r="G31" s="8"/>
    </row>
    <row r="32" spans="1:7" ht="16.5" customHeight="1" x14ac:dyDescent="0.25">
      <c r="A32" s="70">
        <v>42401</v>
      </c>
      <c r="B32" s="296"/>
      <c r="C32" s="297"/>
      <c r="D32" s="5">
        <v>0</v>
      </c>
      <c r="E32" s="5">
        <v>0</v>
      </c>
      <c r="F32" s="4">
        <f t="shared" ref="F32:F38" si="1">D32+E32</f>
        <v>0</v>
      </c>
      <c r="G32" s="8"/>
    </row>
    <row r="33" spans="1:7" ht="16.5" customHeight="1" x14ac:dyDescent="0.25">
      <c r="A33" s="70">
        <v>42430</v>
      </c>
      <c r="B33" s="296"/>
      <c r="C33" s="297"/>
      <c r="D33" s="5">
        <v>0</v>
      </c>
      <c r="E33" s="5">
        <v>0</v>
      </c>
      <c r="F33" s="4">
        <f t="shared" si="1"/>
        <v>0</v>
      </c>
      <c r="G33" s="8"/>
    </row>
    <row r="34" spans="1:7" ht="16.5" customHeight="1" x14ac:dyDescent="0.25">
      <c r="A34" s="70">
        <v>42461</v>
      </c>
      <c r="B34" s="296"/>
      <c r="C34" s="297"/>
      <c r="D34" s="5">
        <v>0</v>
      </c>
      <c r="E34" s="5">
        <v>0</v>
      </c>
      <c r="F34" s="4">
        <f t="shared" si="1"/>
        <v>0</v>
      </c>
      <c r="G34" s="8"/>
    </row>
    <row r="35" spans="1:7" ht="16.5" customHeight="1" x14ac:dyDescent="0.25">
      <c r="A35" s="70">
        <v>42491</v>
      </c>
      <c r="B35" s="296"/>
      <c r="C35" s="297"/>
      <c r="D35" s="5">
        <v>0</v>
      </c>
      <c r="E35" s="5">
        <v>0</v>
      </c>
      <c r="F35" s="4">
        <f t="shared" si="1"/>
        <v>0</v>
      </c>
      <c r="G35" s="8"/>
    </row>
    <row r="36" spans="1:7" ht="16.5" customHeight="1" x14ac:dyDescent="0.25">
      <c r="A36" s="70">
        <v>42522</v>
      </c>
      <c r="B36" s="296"/>
      <c r="C36" s="297"/>
      <c r="D36" s="5">
        <v>0</v>
      </c>
      <c r="E36" s="5">
        <v>0</v>
      </c>
      <c r="F36" s="4">
        <f t="shared" si="1"/>
        <v>0</v>
      </c>
      <c r="G36" s="8"/>
    </row>
    <row r="37" spans="1:7" ht="16.5" customHeight="1" x14ac:dyDescent="0.25">
      <c r="A37" s="70">
        <v>42552</v>
      </c>
      <c r="B37" s="296"/>
      <c r="C37" s="297"/>
      <c r="D37" s="5">
        <v>0</v>
      </c>
      <c r="E37" s="5">
        <v>0</v>
      </c>
      <c r="F37" s="4">
        <f t="shared" si="1"/>
        <v>0</v>
      </c>
      <c r="G37" s="8"/>
    </row>
    <row r="38" spans="1:7" ht="16.5" customHeight="1" thickBot="1" x14ac:dyDescent="0.3">
      <c r="A38" s="71">
        <v>42583</v>
      </c>
      <c r="B38" s="296"/>
      <c r="C38" s="297"/>
      <c r="D38" s="32">
        <v>0</v>
      </c>
      <c r="E38" s="50">
        <v>0</v>
      </c>
      <c r="F38" s="56">
        <f t="shared" si="1"/>
        <v>0</v>
      </c>
      <c r="G38" s="8"/>
    </row>
    <row r="39" spans="1:7" ht="16.5" customHeight="1" thickBot="1" x14ac:dyDescent="0.3">
      <c r="A39" s="233" t="s">
        <v>63</v>
      </c>
      <c r="B39" s="229"/>
      <c r="C39" s="57"/>
      <c r="D39" s="58"/>
      <c r="E39" s="59"/>
      <c r="F39" s="60">
        <f>SUM(F31:F38)</f>
        <v>0</v>
      </c>
      <c r="G39" s="8"/>
    </row>
    <row r="40" spans="1:7" ht="16.5" customHeight="1" thickBot="1" x14ac:dyDescent="0.3">
      <c r="B40" s="6"/>
      <c r="C40" s="6"/>
      <c r="D40" s="61"/>
      <c r="E40" s="6"/>
      <c r="F40" s="62"/>
      <c r="G40" s="8"/>
    </row>
    <row r="41" spans="1:7" ht="16.5" customHeight="1" thickBot="1" x14ac:dyDescent="0.35">
      <c r="A41" s="291" t="s">
        <v>200</v>
      </c>
      <c r="B41" s="292"/>
      <c r="C41" s="292"/>
      <c r="D41" s="292"/>
      <c r="E41" s="292"/>
      <c r="F41" s="293"/>
      <c r="G41" s="8"/>
    </row>
    <row r="42" spans="1:7" ht="16.5" customHeight="1" thickBot="1" x14ac:dyDescent="0.3">
      <c r="A42" s="228" t="s">
        <v>105</v>
      </c>
      <c r="B42" s="229"/>
      <c r="C42" s="229"/>
      <c r="D42" s="229"/>
      <c r="E42" s="229"/>
      <c r="F42" s="230"/>
      <c r="G42" s="8"/>
    </row>
    <row r="43" spans="1:7" ht="16.5" customHeight="1" x14ac:dyDescent="0.25">
      <c r="A43" s="69">
        <v>42370</v>
      </c>
      <c r="B43" s="294"/>
      <c r="C43" s="295"/>
      <c r="D43" s="4">
        <v>0</v>
      </c>
      <c r="E43" s="4">
        <v>0</v>
      </c>
      <c r="F43" s="4">
        <f>D43+E43</f>
        <v>0</v>
      </c>
      <c r="G43" s="8"/>
    </row>
    <row r="44" spans="1:7" ht="16.5" customHeight="1" x14ac:dyDescent="0.25">
      <c r="A44" s="70">
        <v>42401</v>
      </c>
      <c r="B44" s="296"/>
      <c r="C44" s="297"/>
      <c r="D44" s="5">
        <v>0</v>
      </c>
      <c r="E44" s="5">
        <v>0</v>
      </c>
      <c r="F44" s="4">
        <f t="shared" ref="F44:F50" si="2">D44+E44</f>
        <v>0</v>
      </c>
      <c r="G44" s="8"/>
    </row>
    <row r="45" spans="1:7" ht="16.5" customHeight="1" x14ac:dyDescent="0.25">
      <c r="A45" s="70">
        <v>42430</v>
      </c>
      <c r="B45" s="296"/>
      <c r="C45" s="297"/>
      <c r="D45" s="5">
        <v>0</v>
      </c>
      <c r="E45" s="5">
        <v>0</v>
      </c>
      <c r="F45" s="4">
        <f t="shared" si="2"/>
        <v>0</v>
      </c>
      <c r="G45" s="8"/>
    </row>
    <row r="46" spans="1:7" ht="16.5" customHeight="1" x14ac:dyDescent="0.25">
      <c r="A46" s="70">
        <v>42461</v>
      </c>
      <c r="B46" s="296"/>
      <c r="C46" s="297"/>
      <c r="D46" s="5">
        <v>0</v>
      </c>
      <c r="E46" s="5">
        <v>0</v>
      </c>
      <c r="F46" s="4">
        <f t="shared" si="2"/>
        <v>0</v>
      </c>
      <c r="G46" s="8"/>
    </row>
    <row r="47" spans="1:7" ht="16.5" customHeight="1" x14ac:dyDescent="0.25">
      <c r="A47" s="70">
        <v>42491</v>
      </c>
      <c r="B47" s="296"/>
      <c r="C47" s="297"/>
      <c r="D47" s="5">
        <v>0</v>
      </c>
      <c r="E47" s="5">
        <v>0</v>
      </c>
      <c r="F47" s="4">
        <f t="shared" si="2"/>
        <v>0</v>
      </c>
      <c r="G47" s="8"/>
    </row>
    <row r="48" spans="1:7" ht="16.5" customHeight="1" x14ac:dyDescent="0.25">
      <c r="A48" s="70">
        <v>42522</v>
      </c>
      <c r="B48" s="296"/>
      <c r="C48" s="297"/>
      <c r="D48" s="5">
        <v>0</v>
      </c>
      <c r="E48" s="5">
        <v>0</v>
      </c>
      <c r="F48" s="4">
        <f t="shared" si="2"/>
        <v>0</v>
      </c>
      <c r="G48" s="8"/>
    </row>
    <row r="49" spans="1:7" ht="16.5" customHeight="1" x14ac:dyDescent="0.25">
      <c r="A49" s="70">
        <v>42552</v>
      </c>
      <c r="B49" s="296"/>
      <c r="C49" s="297"/>
      <c r="D49" s="5">
        <v>0</v>
      </c>
      <c r="E49" s="5">
        <v>0</v>
      </c>
      <c r="F49" s="4">
        <f t="shared" si="2"/>
        <v>0</v>
      </c>
      <c r="G49" s="8"/>
    </row>
    <row r="50" spans="1:7" ht="16.5" customHeight="1" thickBot="1" x14ac:dyDescent="0.3">
      <c r="A50" s="71">
        <v>42583</v>
      </c>
      <c r="B50" s="296"/>
      <c r="C50" s="297"/>
      <c r="D50" s="32">
        <v>0</v>
      </c>
      <c r="E50" s="50">
        <v>0</v>
      </c>
      <c r="F50" s="56">
        <f t="shared" si="2"/>
        <v>0</v>
      </c>
      <c r="G50" s="8"/>
    </row>
    <row r="51" spans="1:7" ht="16.5" customHeight="1" thickBot="1" x14ac:dyDescent="0.3">
      <c r="A51" s="233" t="s">
        <v>63</v>
      </c>
      <c r="B51" s="229"/>
      <c r="C51" s="57"/>
      <c r="D51" s="58"/>
      <c r="E51" s="59"/>
      <c r="F51" s="60">
        <f>SUM(F43:F50)</f>
        <v>0</v>
      </c>
      <c r="G51" s="8"/>
    </row>
    <row r="52" spans="1:7" ht="16.5" thickBot="1" x14ac:dyDescent="0.3">
      <c r="B52" s="6"/>
      <c r="C52" s="6"/>
      <c r="D52" s="61"/>
      <c r="E52" s="6"/>
      <c r="F52" s="62"/>
    </row>
    <row r="53" spans="1:7" ht="19.5" thickBot="1" x14ac:dyDescent="0.35">
      <c r="A53" s="310" t="s">
        <v>8</v>
      </c>
      <c r="B53" s="229"/>
      <c r="C53" s="229"/>
      <c r="D53" s="229"/>
      <c r="E53" s="229"/>
      <c r="F53" s="230"/>
    </row>
    <row r="54" spans="1:7" ht="16.5" customHeight="1" thickBot="1" x14ac:dyDescent="0.3">
      <c r="A54" s="309" t="s">
        <v>31</v>
      </c>
      <c r="B54" s="229"/>
      <c r="C54" s="229"/>
      <c r="D54" s="229"/>
      <c r="E54" s="229"/>
      <c r="F54" s="230"/>
    </row>
    <row r="55" spans="1:7" x14ac:dyDescent="0.25">
      <c r="A55" s="156">
        <v>42371</v>
      </c>
      <c r="B55" s="294"/>
      <c r="C55" s="295"/>
      <c r="D55" s="4">
        <v>0</v>
      </c>
      <c r="E55" s="4">
        <v>0</v>
      </c>
      <c r="F55" s="49">
        <f>D55+E55</f>
        <v>0</v>
      </c>
    </row>
    <row r="56" spans="1:7" x14ac:dyDescent="0.25">
      <c r="A56" s="157">
        <v>42402</v>
      </c>
      <c r="B56" s="294"/>
      <c r="C56" s="295"/>
      <c r="D56" s="5">
        <v>0</v>
      </c>
      <c r="E56" s="5">
        <v>0</v>
      </c>
      <c r="F56" s="42">
        <f t="shared" ref="F56:F57" si="3">D56+E56</f>
        <v>0</v>
      </c>
    </row>
    <row r="57" spans="1:7" ht="15.75" thickBot="1" x14ac:dyDescent="0.3">
      <c r="A57" s="157">
        <v>42431</v>
      </c>
      <c r="B57" s="294"/>
      <c r="C57" s="295"/>
      <c r="D57" s="32">
        <v>0</v>
      </c>
      <c r="E57" s="32">
        <v>0</v>
      </c>
      <c r="F57" s="42">
        <f t="shared" si="3"/>
        <v>0</v>
      </c>
    </row>
    <row r="58" spans="1:7" ht="15.75" thickBot="1" x14ac:dyDescent="0.3">
      <c r="A58" s="298" t="s">
        <v>32</v>
      </c>
      <c r="B58" s="229"/>
      <c r="C58" s="229"/>
      <c r="D58" s="229"/>
      <c r="E58" s="230"/>
      <c r="F58" s="33">
        <f>SUM(F55:F57)</f>
        <v>0</v>
      </c>
    </row>
    <row r="59" spans="1:7" ht="15.75" thickBot="1" x14ac:dyDescent="0.3">
      <c r="A59" s="260" t="s">
        <v>20</v>
      </c>
      <c r="B59" s="229"/>
      <c r="C59" s="229"/>
      <c r="D59" s="229"/>
      <c r="E59" s="229"/>
      <c r="F59" s="230"/>
    </row>
    <row r="60" spans="1:7" x14ac:dyDescent="0.25">
      <c r="A60" s="158">
        <v>42372</v>
      </c>
      <c r="B60" s="294"/>
      <c r="C60" s="295"/>
      <c r="D60" s="4">
        <v>0</v>
      </c>
      <c r="E60" s="4">
        <v>0</v>
      </c>
      <c r="F60" s="49">
        <f>E60+D60</f>
        <v>0</v>
      </c>
    </row>
    <row r="61" spans="1:7" x14ac:dyDescent="0.25">
      <c r="A61" s="159">
        <v>42403</v>
      </c>
      <c r="B61" s="294"/>
      <c r="C61" s="295"/>
      <c r="D61" s="5">
        <v>0</v>
      </c>
      <c r="E61" s="5">
        <v>0</v>
      </c>
      <c r="F61" s="49">
        <f t="shared" ref="F61:F63" si="4">E61+D61</f>
        <v>0</v>
      </c>
    </row>
    <row r="62" spans="1:7" x14ac:dyDescent="0.25">
      <c r="A62" s="159">
        <v>42432</v>
      </c>
      <c r="B62" s="294"/>
      <c r="C62" s="295"/>
      <c r="D62" s="5">
        <v>0</v>
      </c>
      <c r="E62" s="5">
        <v>0</v>
      </c>
      <c r="F62" s="49">
        <f t="shared" si="4"/>
        <v>0</v>
      </c>
    </row>
    <row r="63" spans="1:7" ht="15.75" thickBot="1" x14ac:dyDescent="0.3">
      <c r="A63" s="156">
        <v>42463</v>
      </c>
      <c r="B63" s="294"/>
      <c r="C63" s="295"/>
      <c r="D63" s="32">
        <v>0</v>
      </c>
      <c r="E63" s="32">
        <v>0</v>
      </c>
      <c r="F63" s="49">
        <f t="shared" si="4"/>
        <v>0</v>
      </c>
    </row>
    <row r="64" spans="1:7" ht="15.75" thickBot="1" x14ac:dyDescent="0.3">
      <c r="A64" s="298" t="s">
        <v>33</v>
      </c>
      <c r="B64" s="229"/>
      <c r="C64" s="229"/>
      <c r="D64" s="229"/>
      <c r="E64" s="230"/>
      <c r="F64" s="33">
        <f>SUM(F60:F63)</f>
        <v>0</v>
      </c>
    </row>
    <row r="65" spans="1:6" ht="16.5" thickBot="1" x14ac:dyDescent="0.3">
      <c r="A65" s="233" t="s">
        <v>9</v>
      </c>
      <c r="B65" s="229"/>
      <c r="C65" s="229"/>
      <c r="D65" s="229"/>
      <c r="E65" s="230"/>
      <c r="F65" s="34">
        <f>SUM(F58+F64)</f>
        <v>0</v>
      </c>
    </row>
    <row r="66" spans="1:6" ht="19.5" thickBot="1" x14ac:dyDescent="0.35">
      <c r="A66" s="235" t="s">
        <v>64</v>
      </c>
      <c r="B66" s="229"/>
      <c r="C66" s="229"/>
      <c r="D66" s="229"/>
      <c r="E66" s="230"/>
      <c r="F66" s="35">
        <f>F27+F65+F39+F51</f>
        <v>0</v>
      </c>
    </row>
    <row r="67" spans="1:6" ht="15.75" thickBot="1" x14ac:dyDescent="0.3">
      <c r="A67" s="45"/>
      <c r="B67" s="8"/>
      <c r="C67" s="8"/>
      <c r="D67" s="8"/>
      <c r="E67" s="8"/>
      <c r="F67" s="160"/>
    </row>
    <row r="68" spans="1:6" ht="15.75" thickBot="1" x14ac:dyDescent="0.3">
      <c r="A68" s="282" t="s">
        <v>34</v>
      </c>
      <c r="B68" s="229"/>
      <c r="C68" s="229"/>
      <c r="D68" s="229"/>
      <c r="E68" s="229"/>
      <c r="F68" s="230"/>
    </row>
    <row r="69" spans="1:6" ht="16.5" thickBot="1" x14ac:dyDescent="0.3">
      <c r="A69" s="283" t="s">
        <v>172</v>
      </c>
      <c r="B69" s="229"/>
      <c r="C69" s="229"/>
      <c r="D69" s="229"/>
      <c r="E69" s="230"/>
      <c r="F69" s="34">
        <f>F27+F39+F51</f>
        <v>0</v>
      </c>
    </row>
    <row r="70" spans="1:6" ht="16.5" thickBot="1" x14ac:dyDescent="0.3">
      <c r="A70" s="283" t="s">
        <v>173</v>
      </c>
      <c r="B70" s="234"/>
      <c r="C70" s="234"/>
      <c r="D70" s="234"/>
      <c r="E70" s="261"/>
      <c r="F70" s="34">
        <f>F27+F39</f>
        <v>0</v>
      </c>
    </row>
    <row r="71" spans="1:6" ht="16.5" thickBot="1" x14ac:dyDescent="0.3">
      <c r="A71" s="283" t="s">
        <v>174</v>
      </c>
      <c r="B71" s="234"/>
      <c r="C71" s="234"/>
      <c r="D71" s="234"/>
      <c r="E71" s="261"/>
      <c r="F71" s="34">
        <f>F51</f>
        <v>0</v>
      </c>
    </row>
    <row r="72" spans="1:6" ht="16.5" thickBot="1" x14ac:dyDescent="0.3">
      <c r="A72" s="283" t="s">
        <v>9</v>
      </c>
      <c r="B72" s="229"/>
      <c r="C72" s="229"/>
      <c r="D72" s="229"/>
      <c r="E72" s="230"/>
      <c r="F72" s="34">
        <f>F65</f>
        <v>0</v>
      </c>
    </row>
    <row r="73" spans="1:6" ht="19.5" thickBot="1" x14ac:dyDescent="0.35">
      <c r="A73" s="284" t="s">
        <v>5</v>
      </c>
      <c r="B73" s="229"/>
      <c r="C73" s="229"/>
      <c r="D73" s="229"/>
      <c r="E73" s="230"/>
      <c r="F73" s="35">
        <f>SUM(F69+F72)</f>
        <v>0</v>
      </c>
    </row>
    <row r="74" spans="1:6" ht="15.75" thickBot="1" x14ac:dyDescent="0.3">
      <c r="B74" s="218"/>
      <c r="C74" s="218"/>
      <c r="D74" s="218"/>
      <c r="E74" s="218"/>
      <c r="F74" s="218"/>
    </row>
    <row r="75" spans="1:6" x14ac:dyDescent="0.25">
      <c r="A75" s="285" t="s">
        <v>66</v>
      </c>
      <c r="B75" s="286"/>
      <c r="C75" s="286"/>
      <c r="D75" s="286"/>
      <c r="E75" s="286"/>
      <c r="F75" s="287"/>
    </row>
    <row r="76" spans="1:6" x14ac:dyDescent="0.25">
      <c r="A76" s="276" t="s">
        <v>68</v>
      </c>
      <c r="B76" s="277"/>
      <c r="C76" s="277"/>
      <c r="D76" s="277"/>
      <c r="E76" s="277"/>
      <c r="F76" s="278"/>
    </row>
    <row r="77" spans="1:6" x14ac:dyDescent="0.25">
      <c r="A77" s="288" t="s">
        <v>69</v>
      </c>
      <c r="B77" s="289"/>
      <c r="C77" s="289"/>
      <c r="D77" s="289"/>
      <c r="E77" s="289"/>
      <c r="F77" s="290"/>
    </row>
    <row r="78" spans="1:6" ht="15.75" thickBot="1" x14ac:dyDescent="0.3">
      <c r="A78" s="279" t="s">
        <v>67</v>
      </c>
      <c r="B78" s="280"/>
      <c r="C78" s="280"/>
      <c r="D78" s="280"/>
      <c r="E78" s="280"/>
      <c r="F78" s="281"/>
    </row>
    <row r="81" spans="1:6" ht="49.5" customHeight="1" x14ac:dyDescent="0.25">
      <c r="A81" s="246" t="s">
        <v>76</v>
      </c>
      <c r="B81" s="247"/>
      <c r="C81" s="247"/>
      <c r="D81" s="299"/>
      <c r="E81" s="223"/>
      <c r="F81" s="223"/>
    </row>
    <row r="82" spans="1:6" x14ac:dyDescent="0.25">
      <c r="A82" s="101"/>
      <c r="B82" s="104"/>
      <c r="C82" s="104"/>
      <c r="D82" s="300" t="s">
        <v>40</v>
      </c>
      <c r="E82" s="301"/>
      <c r="F82" s="301"/>
    </row>
    <row r="83" spans="1:6" x14ac:dyDescent="0.25">
      <c r="A83" s="101"/>
      <c r="B83" s="101"/>
      <c r="C83" s="101"/>
      <c r="D83" s="101"/>
      <c r="E83" s="101"/>
      <c r="F83" s="102"/>
    </row>
  </sheetData>
  <mergeCells count="73">
    <mergeCell ref="B49:C49"/>
    <mergeCell ref="B50:C50"/>
    <mergeCell ref="A51:B51"/>
    <mergeCell ref="A70:E70"/>
    <mergeCell ref="A71:E71"/>
    <mergeCell ref="A54:F54"/>
    <mergeCell ref="A53:F53"/>
    <mergeCell ref="B44:C44"/>
    <mergeCell ref="B45:C45"/>
    <mergeCell ref="B46:C46"/>
    <mergeCell ref="B47:C47"/>
    <mergeCell ref="B48:C48"/>
    <mergeCell ref="B38:C38"/>
    <mergeCell ref="A39:B39"/>
    <mergeCell ref="A41:F41"/>
    <mergeCell ref="A42:F42"/>
    <mergeCell ref="B43:C43"/>
    <mergeCell ref="B33:C33"/>
    <mergeCell ref="B34:C34"/>
    <mergeCell ref="B35:C35"/>
    <mergeCell ref="B36:C36"/>
    <mergeCell ref="B37:C37"/>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A18:F18"/>
    <mergeCell ref="B19:C19"/>
    <mergeCell ref="B20:C20"/>
    <mergeCell ref="B21:C21"/>
    <mergeCell ref="B22:C22"/>
    <mergeCell ref="B23:C23"/>
    <mergeCell ref="B24:C24"/>
    <mergeCell ref="B25:C25"/>
    <mergeCell ref="B26:C26"/>
    <mergeCell ref="A27:B2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A76:F76"/>
    <mergeCell ref="A78:F78"/>
    <mergeCell ref="A68:F68"/>
    <mergeCell ref="A69:E69"/>
    <mergeCell ref="A72:E72"/>
    <mergeCell ref="A73:E73"/>
    <mergeCell ref="B74:F74"/>
    <mergeCell ref="A75:F75"/>
    <mergeCell ref="A77:F77"/>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M62"/>
  <sheetViews>
    <sheetView topLeftCell="A22" workbookViewId="0">
      <selection activeCell="A14" sqref="A14:L14"/>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8.42578125" style="111" customWidth="1"/>
    <col min="6" max="6" width="14.85546875" style="111" customWidth="1"/>
    <col min="7" max="7" width="16.85546875"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68" t="s">
        <v>180</v>
      </c>
      <c r="B2" s="269"/>
      <c r="C2" s="269"/>
      <c r="D2" s="269"/>
      <c r="E2" s="269"/>
      <c r="F2" s="269"/>
      <c r="G2" s="269"/>
      <c r="H2" s="269"/>
      <c r="I2" s="269"/>
      <c r="J2" s="269"/>
      <c r="K2" s="269"/>
      <c r="L2" s="269"/>
    </row>
    <row r="3" spans="1:13" x14ac:dyDescent="0.25">
      <c r="D3" s="25"/>
      <c r="E3" s="25"/>
      <c r="F3" s="25"/>
      <c r="G3" s="25"/>
      <c r="H3" s="13"/>
      <c r="I3" s="13"/>
      <c r="J3" s="13"/>
      <c r="K3" s="13"/>
    </row>
    <row r="4" spans="1:13" ht="44.25" customHeight="1" x14ac:dyDescent="0.25">
      <c r="A4" s="274"/>
      <c r="B4" s="275"/>
      <c r="C4" s="275"/>
      <c r="D4" s="275"/>
      <c r="E4" s="275"/>
      <c r="F4" s="275"/>
      <c r="G4" s="275"/>
      <c r="H4" s="275"/>
      <c r="I4" s="275"/>
      <c r="J4" s="275"/>
      <c r="K4" s="275"/>
      <c r="L4" s="275"/>
    </row>
    <row r="5" spans="1:13" x14ac:dyDescent="0.25">
      <c r="D5" s="25"/>
      <c r="E5" s="25"/>
      <c r="F5" s="25"/>
      <c r="G5" s="25" t="s">
        <v>104</v>
      </c>
      <c r="H5" s="1"/>
      <c r="I5" s="1"/>
      <c r="J5" s="1"/>
      <c r="K5" s="1"/>
    </row>
    <row r="6" spans="1:13" ht="20.25" x14ac:dyDescent="0.3">
      <c r="B6" s="270" t="s">
        <v>187</v>
      </c>
      <c r="C6" s="270"/>
      <c r="D6" s="270"/>
      <c r="E6" s="270"/>
      <c r="F6" s="270"/>
      <c r="G6" s="270"/>
      <c r="H6" s="270"/>
      <c r="I6" s="270"/>
      <c r="J6" s="270"/>
      <c r="K6" s="270"/>
      <c r="L6" s="270"/>
    </row>
    <row r="7" spans="1:13" ht="15" customHeight="1" x14ac:dyDescent="0.3">
      <c r="B7" s="196"/>
      <c r="C7" s="196"/>
      <c r="D7" s="198"/>
      <c r="E7" s="198"/>
      <c r="F7" s="198"/>
      <c r="G7" s="198"/>
      <c r="H7" s="196"/>
      <c r="I7" s="196"/>
      <c r="J7" s="196"/>
      <c r="K7" s="196"/>
      <c r="L7" s="196"/>
    </row>
    <row r="8" spans="1:13" ht="15.75" thickBot="1" x14ac:dyDescent="0.3"/>
    <row r="9" spans="1:13" ht="15.75" thickBot="1" x14ac:dyDescent="0.3">
      <c r="A9" s="271" t="s">
        <v>0</v>
      </c>
      <c r="B9" s="272"/>
      <c r="C9" s="229"/>
      <c r="D9" s="229"/>
      <c r="E9" s="229"/>
      <c r="F9" s="229"/>
      <c r="G9" s="229"/>
      <c r="H9" s="229"/>
      <c r="I9" s="229"/>
      <c r="J9" s="229"/>
      <c r="K9" s="229"/>
      <c r="L9" s="230"/>
    </row>
    <row r="10" spans="1:13" ht="15.75" thickBot="1" x14ac:dyDescent="0.3">
      <c r="A10" s="273" t="s">
        <v>1</v>
      </c>
      <c r="B10" s="230"/>
      <c r="C10" s="229"/>
      <c r="D10" s="229"/>
      <c r="E10" s="229"/>
      <c r="F10" s="229"/>
      <c r="G10" s="229"/>
      <c r="H10" s="229"/>
      <c r="I10" s="229"/>
      <c r="J10" s="229"/>
      <c r="K10" s="229"/>
      <c r="L10" s="230"/>
      <c r="M10" s="45"/>
    </row>
    <row r="11" spans="1:13" x14ac:dyDescent="0.25">
      <c r="B11" s="265"/>
      <c r="C11" s="266"/>
      <c r="D11" s="266"/>
      <c r="E11" s="266"/>
      <c r="F11" s="266"/>
      <c r="G11" s="266"/>
      <c r="H11" s="266"/>
      <c r="I11" s="266"/>
      <c r="J11" s="266"/>
      <c r="K11" s="266"/>
      <c r="L11" s="266"/>
    </row>
    <row r="12" spans="1:13" ht="15.75" thickBot="1" x14ac:dyDescent="0.3">
      <c r="B12" s="267"/>
      <c r="C12" s="267"/>
      <c r="D12" s="267"/>
      <c r="E12" s="267"/>
      <c r="F12" s="267"/>
      <c r="G12" s="267"/>
      <c r="H12" s="267"/>
      <c r="I12" s="267"/>
      <c r="J12" s="267"/>
      <c r="K12" s="267"/>
      <c r="L12" s="267"/>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64" t="s">
        <v>188</v>
      </c>
      <c r="B14" s="234"/>
      <c r="C14" s="234"/>
      <c r="D14" s="234"/>
      <c r="E14" s="234"/>
      <c r="F14" s="234"/>
      <c r="G14" s="234"/>
      <c r="H14" s="234"/>
      <c r="I14" s="234"/>
      <c r="J14" s="234"/>
      <c r="K14" s="234"/>
      <c r="L14" s="261"/>
    </row>
    <row r="15" spans="1:13" x14ac:dyDescent="0.25">
      <c r="A15" s="64">
        <v>42370</v>
      </c>
      <c r="B15" s="139"/>
      <c r="C15" s="140"/>
      <c r="D15" s="146"/>
      <c r="E15" s="147">
        <v>0</v>
      </c>
      <c r="F15" s="133">
        <v>0</v>
      </c>
      <c r="G15" s="124">
        <f>E15*F15</f>
        <v>0</v>
      </c>
      <c r="H15" s="134"/>
      <c r="I15" s="134"/>
      <c r="J15" s="135" t="s">
        <v>119</v>
      </c>
      <c r="K15" s="141"/>
      <c r="L15" s="92"/>
    </row>
    <row r="16" spans="1:13" x14ac:dyDescent="0.25">
      <c r="A16" s="65">
        <v>42401</v>
      </c>
      <c r="B16" s="41"/>
      <c r="C16" s="197"/>
      <c r="D16" s="113"/>
      <c r="E16" s="114">
        <v>0</v>
      </c>
      <c r="F16" s="124">
        <v>0</v>
      </c>
      <c r="G16" s="124">
        <f t="shared" ref="G16:G23" si="0">E16*F16</f>
        <v>0</v>
      </c>
      <c r="H16" s="10"/>
      <c r="I16" s="10"/>
      <c r="J16" s="84"/>
      <c r="K16" s="85"/>
      <c r="L16" s="42"/>
    </row>
    <row r="17" spans="1:13" x14ac:dyDescent="0.25">
      <c r="A17" s="66">
        <v>42430</v>
      </c>
      <c r="B17" s="41"/>
      <c r="C17" s="197"/>
      <c r="D17" s="115"/>
      <c r="E17" s="114">
        <v>0</v>
      </c>
      <c r="F17" s="129">
        <v>0</v>
      </c>
      <c r="G17" s="124">
        <f t="shared" si="0"/>
        <v>0</v>
      </c>
      <c r="H17" s="10"/>
      <c r="I17" s="10"/>
      <c r="J17" s="84"/>
      <c r="K17" s="85"/>
      <c r="L17" s="42"/>
    </row>
    <row r="18" spans="1:13" x14ac:dyDescent="0.25">
      <c r="A18" s="66">
        <v>42461</v>
      </c>
      <c r="B18" s="41"/>
      <c r="C18" s="197"/>
      <c r="D18" s="115"/>
      <c r="E18" s="114">
        <v>0</v>
      </c>
      <c r="F18" s="124">
        <v>0</v>
      </c>
      <c r="G18" s="124">
        <f t="shared" si="0"/>
        <v>0</v>
      </c>
      <c r="H18" s="10"/>
      <c r="I18" s="10"/>
      <c r="J18" s="84"/>
      <c r="K18" s="85"/>
      <c r="L18" s="42"/>
    </row>
    <row r="19" spans="1:13" x14ac:dyDescent="0.25">
      <c r="A19" s="66">
        <v>42491</v>
      </c>
      <c r="B19" s="41"/>
      <c r="C19" s="197"/>
      <c r="D19" s="115"/>
      <c r="E19" s="114">
        <v>0</v>
      </c>
      <c r="F19" s="124">
        <v>0</v>
      </c>
      <c r="G19" s="124">
        <f t="shared" si="0"/>
        <v>0</v>
      </c>
      <c r="H19" s="10"/>
      <c r="I19" s="10"/>
      <c r="J19" s="84"/>
      <c r="K19" s="85"/>
      <c r="L19" s="42"/>
    </row>
    <row r="20" spans="1:13" x14ac:dyDescent="0.25">
      <c r="A20" s="66">
        <v>42522</v>
      </c>
      <c r="B20" s="41"/>
      <c r="C20" s="197"/>
      <c r="D20" s="115"/>
      <c r="E20" s="114">
        <v>0</v>
      </c>
      <c r="F20" s="124">
        <v>0</v>
      </c>
      <c r="G20" s="124">
        <f t="shared" si="0"/>
        <v>0</v>
      </c>
      <c r="H20" s="10"/>
      <c r="I20" s="10"/>
      <c r="J20" s="84"/>
      <c r="K20" s="85"/>
      <c r="L20" s="42"/>
    </row>
    <row r="21" spans="1:13" x14ac:dyDescent="0.25">
      <c r="A21" s="66">
        <v>42552</v>
      </c>
      <c r="B21" s="41"/>
      <c r="C21" s="197"/>
      <c r="D21" s="115"/>
      <c r="E21" s="114">
        <v>0</v>
      </c>
      <c r="F21" s="124">
        <v>0</v>
      </c>
      <c r="G21" s="124">
        <f t="shared" si="0"/>
        <v>0</v>
      </c>
      <c r="H21" s="10"/>
      <c r="I21" s="10"/>
      <c r="J21" s="84"/>
      <c r="K21" s="85"/>
      <c r="L21" s="42"/>
    </row>
    <row r="22" spans="1:13" x14ac:dyDescent="0.25">
      <c r="A22" s="66">
        <v>42583</v>
      </c>
      <c r="B22" s="41"/>
      <c r="C22" s="197"/>
      <c r="D22" s="115"/>
      <c r="E22" s="114">
        <v>0</v>
      </c>
      <c r="F22" s="124">
        <v>0</v>
      </c>
      <c r="G22" s="124">
        <f t="shared" si="0"/>
        <v>0</v>
      </c>
      <c r="H22" s="10"/>
      <c r="I22" s="10"/>
      <c r="J22" s="84"/>
      <c r="K22" s="85"/>
      <c r="L22" s="42"/>
    </row>
    <row r="23" spans="1:13" ht="15.75" thickBot="1" x14ac:dyDescent="0.3">
      <c r="A23" s="148" t="s">
        <v>79</v>
      </c>
      <c r="B23" s="143"/>
      <c r="C23" s="144"/>
      <c r="D23" s="149"/>
      <c r="E23" s="120">
        <v>0</v>
      </c>
      <c r="F23" s="125">
        <v>0</v>
      </c>
      <c r="G23" s="124">
        <f t="shared" si="0"/>
        <v>0</v>
      </c>
      <c r="H23" s="51"/>
      <c r="I23" s="51"/>
      <c r="J23" s="136"/>
      <c r="K23" s="86"/>
      <c r="L23" s="43"/>
    </row>
    <row r="24" spans="1:13" ht="16.5" customHeight="1" thickBot="1" x14ac:dyDescent="0.3">
      <c r="A24" s="233" t="s">
        <v>99</v>
      </c>
      <c r="B24" s="234"/>
      <c r="C24" s="234"/>
      <c r="D24" s="234"/>
      <c r="E24" s="234"/>
      <c r="F24" s="234"/>
      <c r="G24" s="131">
        <f>SUM(G15:G23)</f>
        <v>0</v>
      </c>
      <c r="H24" s="131">
        <f t="shared" ref="H24:I24" si="1">SUM(H15:H23)</f>
        <v>0</v>
      </c>
      <c r="I24" s="54">
        <f t="shared" si="1"/>
        <v>0</v>
      </c>
      <c r="J24" s="7"/>
      <c r="K24" s="1"/>
    </row>
    <row r="25" spans="1:13" ht="16.5" customHeight="1" thickBot="1" x14ac:dyDescent="0.3">
      <c r="B25" s="6"/>
      <c r="C25" s="6"/>
      <c r="D25" s="116"/>
      <c r="E25" s="117"/>
      <c r="F25" s="117"/>
      <c r="G25" s="7"/>
      <c r="H25" s="7"/>
      <c r="I25" s="7"/>
      <c r="J25" s="7"/>
      <c r="K25" s="1"/>
    </row>
    <row r="26" spans="1:13" ht="19.5" thickBot="1" x14ac:dyDescent="0.35">
      <c r="A26" s="250" t="s">
        <v>189</v>
      </c>
      <c r="B26" s="251"/>
      <c r="C26" s="251"/>
      <c r="D26" s="251"/>
      <c r="E26" s="251"/>
      <c r="F26" s="251"/>
      <c r="G26" s="251"/>
      <c r="H26" s="251"/>
      <c r="I26" s="251"/>
      <c r="J26" s="251"/>
      <c r="K26" s="251"/>
      <c r="L26" s="252"/>
    </row>
    <row r="27" spans="1:13" ht="15.75" thickBot="1" x14ac:dyDescent="0.3">
      <c r="A27" s="253" t="s">
        <v>31</v>
      </c>
      <c r="B27" s="254"/>
      <c r="C27" s="254"/>
      <c r="D27" s="254"/>
      <c r="E27" s="254"/>
      <c r="F27" s="254"/>
      <c r="G27" s="254"/>
      <c r="H27" s="254"/>
      <c r="I27" s="254"/>
      <c r="J27" s="255"/>
      <c r="K27" s="255"/>
      <c r="L27" s="255"/>
      <c r="M27" s="45"/>
    </row>
    <row r="28" spans="1:13" ht="30" x14ac:dyDescent="0.25">
      <c r="A28" s="72">
        <v>42371</v>
      </c>
      <c r="B28" s="100" t="s">
        <v>97</v>
      </c>
      <c r="C28" s="132" t="s">
        <v>29</v>
      </c>
      <c r="D28" s="150" t="s">
        <v>70</v>
      </c>
      <c r="E28" s="147">
        <v>0</v>
      </c>
      <c r="F28" s="133">
        <v>0</v>
      </c>
      <c r="G28" s="133">
        <f>E28*F28</f>
        <v>0</v>
      </c>
      <c r="H28" s="134"/>
      <c r="I28" s="134"/>
      <c r="J28" s="135"/>
      <c r="K28" s="135"/>
      <c r="L28" s="40" t="s">
        <v>106</v>
      </c>
    </row>
    <row r="29" spans="1:13" ht="30" x14ac:dyDescent="0.25">
      <c r="A29" s="73">
        <v>42402</v>
      </c>
      <c r="B29" s="98" t="s">
        <v>95</v>
      </c>
      <c r="C29" s="9" t="s">
        <v>29</v>
      </c>
      <c r="D29" s="118" t="s">
        <v>71</v>
      </c>
      <c r="E29" s="114">
        <v>0</v>
      </c>
      <c r="F29" s="124">
        <v>0</v>
      </c>
      <c r="G29" s="124">
        <f>E29*F29</f>
        <v>0</v>
      </c>
      <c r="H29" s="10"/>
      <c r="I29" s="10"/>
      <c r="J29" s="84"/>
      <c r="K29" s="85"/>
      <c r="L29" s="49" t="s">
        <v>106</v>
      </c>
    </row>
    <row r="30" spans="1:13" ht="15.75" thickBot="1" x14ac:dyDescent="0.3">
      <c r="A30" s="151">
        <v>42431</v>
      </c>
      <c r="B30" s="99" t="s">
        <v>96</v>
      </c>
      <c r="C30" s="96" t="s">
        <v>21</v>
      </c>
      <c r="D30" s="119" t="s">
        <v>71</v>
      </c>
      <c r="E30" s="120">
        <v>0</v>
      </c>
      <c r="F30" s="125">
        <v>0</v>
      </c>
      <c r="G30" s="125">
        <f t="shared" ref="G30" si="2">E30*F30</f>
        <v>0</v>
      </c>
      <c r="H30" s="51"/>
      <c r="I30" s="51"/>
      <c r="J30" s="136"/>
      <c r="K30" s="86"/>
      <c r="L30" s="43" t="s">
        <v>106</v>
      </c>
    </row>
    <row r="31" spans="1:13" ht="16.5" thickBot="1" x14ac:dyDescent="0.3">
      <c r="A31" s="256" t="s">
        <v>32</v>
      </c>
      <c r="B31" s="257"/>
      <c r="C31" s="257"/>
      <c r="D31" s="257"/>
      <c r="E31" s="257"/>
      <c r="F31" s="257"/>
      <c r="G31" s="11">
        <f>G28+G29+G30</f>
        <v>0</v>
      </c>
      <c r="H31" s="11">
        <f t="shared" ref="H31:I31" si="3">H28+H29+H30</f>
        <v>0</v>
      </c>
      <c r="I31" s="11">
        <f t="shared" si="3"/>
        <v>0</v>
      </c>
      <c r="J31" s="87"/>
      <c r="K31" s="87"/>
      <c r="L31" s="52"/>
    </row>
    <row r="32" spans="1:13" ht="15.75" thickBot="1" x14ac:dyDescent="0.3">
      <c r="A32" s="260" t="s">
        <v>20</v>
      </c>
      <c r="B32" s="234"/>
      <c r="C32" s="234"/>
      <c r="D32" s="234"/>
      <c r="E32" s="234"/>
      <c r="F32" s="234"/>
      <c r="G32" s="234"/>
      <c r="H32" s="234"/>
      <c r="I32" s="234"/>
      <c r="J32" s="234"/>
      <c r="K32" s="234"/>
      <c r="L32" s="261"/>
    </row>
    <row r="33" spans="1:12" x14ac:dyDescent="0.25">
      <c r="A33" s="67">
        <v>42372</v>
      </c>
      <c r="B33" s="154" t="s">
        <v>24</v>
      </c>
      <c r="C33" s="132" t="s">
        <v>21</v>
      </c>
      <c r="D33" s="146" t="s">
        <v>72</v>
      </c>
      <c r="E33" s="147">
        <v>0</v>
      </c>
      <c r="F33" s="133">
        <v>0</v>
      </c>
      <c r="G33" s="133">
        <f>E33*F33</f>
        <v>0</v>
      </c>
      <c r="H33" s="134"/>
      <c r="I33" s="134"/>
      <c r="J33" s="135"/>
      <c r="K33" s="135"/>
      <c r="L33" s="40" t="s">
        <v>106</v>
      </c>
    </row>
    <row r="34" spans="1:12" x14ac:dyDescent="0.25">
      <c r="A34" s="68">
        <v>42403</v>
      </c>
      <c r="B34" s="53" t="s">
        <v>25</v>
      </c>
      <c r="C34" s="9" t="s">
        <v>21</v>
      </c>
      <c r="D34" s="115" t="s">
        <v>72</v>
      </c>
      <c r="E34" s="114">
        <v>0</v>
      </c>
      <c r="F34" s="123">
        <v>0</v>
      </c>
      <c r="G34" s="124">
        <f>E34*F34</f>
        <v>0</v>
      </c>
      <c r="H34" s="10"/>
      <c r="I34" s="10"/>
      <c r="J34" s="84"/>
      <c r="K34" s="85"/>
      <c r="L34" s="42" t="s">
        <v>106</v>
      </c>
    </row>
    <row r="35" spans="1:12" x14ac:dyDescent="0.25">
      <c r="A35" s="66">
        <v>42432</v>
      </c>
      <c r="B35" s="53" t="s">
        <v>26</v>
      </c>
      <c r="C35" s="9" t="s">
        <v>21</v>
      </c>
      <c r="D35" s="115" t="s">
        <v>72</v>
      </c>
      <c r="E35" s="114">
        <v>0</v>
      </c>
      <c r="F35" s="123">
        <v>0</v>
      </c>
      <c r="G35" s="124">
        <f t="shared" ref="G35:G36" si="4">E35*F35</f>
        <v>0</v>
      </c>
      <c r="H35" s="10"/>
      <c r="I35" s="85"/>
      <c r="J35" s="84"/>
      <c r="K35" s="85"/>
      <c r="L35" s="42" t="s">
        <v>106</v>
      </c>
    </row>
    <row r="36" spans="1:12" ht="15.75" thickBot="1" x14ac:dyDescent="0.3">
      <c r="A36" s="142">
        <v>42463</v>
      </c>
      <c r="B36" s="155" t="s">
        <v>23</v>
      </c>
      <c r="C36" s="96" t="s">
        <v>21</v>
      </c>
      <c r="D36" s="149" t="s">
        <v>72</v>
      </c>
      <c r="E36" s="120">
        <v>0</v>
      </c>
      <c r="F36" s="138">
        <v>0</v>
      </c>
      <c r="G36" s="124">
        <f t="shared" si="4"/>
        <v>0</v>
      </c>
      <c r="H36" s="51"/>
      <c r="I36" s="86"/>
      <c r="J36" s="136"/>
      <c r="K36" s="86"/>
      <c r="L36" s="43" t="s">
        <v>106</v>
      </c>
    </row>
    <row r="37" spans="1:12" ht="16.5" thickBot="1" x14ac:dyDescent="0.3">
      <c r="A37" s="262" t="s">
        <v>33</v>
      </c>
      <c r="B37" s="232"/>
      <c r="C37" s="232"/>
      <c r="D37" s="232"/>
      <c r="E37" s="232"/>
      <c r="F37" s="263"/>
      <c r="G37" s="152">
        <f>G33+G34+G35+G36</f>
        <v>0</v>
      </c>
      <c r="H37" s="137">
        <f t="shared" ref="H37:I37" si="5">H33+H34+H35+H36</f>
        <v>0</v>
      </c>
      <c r="I37" s="153">
        <f t="shared" si="5"/>
        <v>0</v>
      </c>
      <c r="J37" s="89"/>
      <c r="K37" s="89"/>
      <c r="L37" s="36"/>
    </row>
    <row r="38" spans="1:12" ht="16.5" thickBot="1" x14ac:dyDescent="0.3">
      <c r="A38" s="233" t="s">
        <v>98</v>
      </c>
      <c r="B38" s="234"/>
      <c r="C38" s="234"/>
      <c r="D38" s="234"/>
      <c r="E38" s="234"/>
      <c r="F38" s="234"/>
      <c r="G38" s="131">
        <f>G31+G37</f>
        <v>0</v>
      </c>
      <c r="H38" s="54">
        <f t="shared" ref="H38" si="6">H31+H37</f>
        <v>0</v>
      </c>
      <c r="I38" s="54">
        <v>0</v>
      </c>
      <c r="J38" s="89"/>
      <c r="K38" s="89"/>
      <c r="L38" s="36"/>
    </row>
    <row r="39" spans="1:12" ht="19.5" thickBot="1" x14ac:dyDescent="0.35">
      <c r="A39" s="235" t="s">
        <v>64</v>
      </c>
      <c r="B39" s="236"/>
      <c r="C39" s="236"/>
      <c r="D39" s="236"/>
      <c r="E39" s="236"/>
      <c r="F39" s="237"/>
      <c r="G39" s="16">
        <f>G24+G38</f>
        <v>0</v>
      </c>
      <c r="H39" s="16">
        <f>H24+H38</f>
        <v>0</v>
      </c>
      <c r="I39" s="91">
        <f>I24+I38</f>
        <v>0</v>
      </c>
      <c r="J39" s="90"/>
      <c r="K39" s="90"/>
      <c r="L39" s="36"/>
    </row>
    <row r="40" spans="1:12" ht="15.75" thickBot="1" x14ac:dyDescent="0.3">
      <c r="A40" s="45"/>
    </row>
    <row r="41" spans="1:12" ht="45.75" thickBot="1" x14ac:dyDescent="0.3">
      <c r="A41" s="282" t="s">
        <v>34</v>
      </c>
      <c r="B41" s="229"/>
      <c r="C41" s="229"/>
      <c r="D41" s="319"/>
      <c r="E41" s="199" t="s">
        <v>162</v>
      </c>
      <c r="F41" s="199" t="s">
        <v>30</v>
      </c>
      <c r="G41" s="200" t="s">
        <v>55</v>
      </c>
      <c r="H41" s="201" t="s">
        <v>60</v>
      </c>
      <c r="I41" s="1"/>
      <c r="J41" s="1"/>
      <c r="K41" s="1"/>
    </row>
    <row r="42" spans="1:12" ht="15.75" x14ac:dyDescent="0.25">
      <c r="A42" s="317" t="s">
        <v>190</v>
      </c>
      <c r="B42" s="318"/>
      <c r="C42" s="318"/>
      <c r="D42" s="318"/>
      <c r="E42" s="180">
        <f>G24</f>
        <v>0</v>
      </c>
      <c r="F42" s="181">
        <f>H24</f>
        <v>0</v>
      </c>
      <c r="G42" s="181">
        <f>I24</f>
        <v>0</v>
      </c>
      <c r="H42" s="181"/>
      <c r="I42" s="1"/>
      <c r="J42" s="1"/>
      <c r="K42" s="1"/>
    </row>
    <row r="43" spans="1:12" ht="15.75" x14ac:dyDescent="0.25">
      <c r="A43" s="222" t="s">
        <v>98</v>
      </c>
      <c r="B43" s="223"/>
      <c r="C43" s="223"/>
      <c r="D43" s="224"/>
      <c r="E43" s="180">
        <f t="shared" ref="E43:G43" si="7">G38</f>
        <v>0</v>
      </c>
      <c r="F43" s="181">
        <f t="shared" si="7"/>
        <v>0</v>
      </c>
      <c r="G43" s="181">
        <f t="shared" si="7"/>
        <v>0</v>
      </c>
      <c r="H43" s="182" t="e">
        <f>(G43/G42)*100</f>
        <v>#DIV/0!</v>
      </c>
      <c r="I43" s="1"/>
      <c r="J43" s="1"/>
      <c r="K43" s="1"/>
    </row>
    <row r="44" spans="1:12" ht="19.5" thickBot="1" x14ac:dyDescent="0.35">
      <c r="A44" s="225" t="s">
        <v>64</v>
      </c>
      <c r="B44" s="226"/>
      <c r="C44" s="226"/>
      <c r="D44" s="227"/>
      <c r="E44" s="15">
        <f>E42+E43</f>
        <v>0</v>
      </c>
      <c r="F44" s="15">
        <f t="shared" ref="F44:G44" si="8">F42+F43</f>
        <v>0</v>
      </c>
      <c r="G44" s="15">
        <f t="shared" si="8"/>
        <v>0</v>
      </c>
      <c r="H44" s="38"/>
      <c r="I44" s="1"/>
      <c r="J44" s="1"/>
      <c r="K44" s="1"/>
    </row>
    <row r="45" spans="1:12" x14ac:dyDescent="0.25">
      <c r="B45" s="218"/>
      <c r="C45" s="218"/>
      <c r="D45" s="218"/>
      <c r="E45" s="218"/>
      <c r="F45" s="218"/>
      <c r="G45" s="218"/>
      <c r="H45" s="218"/>
      <c r="I45" s="218"/>
      <c r="J45" s="218"/>
      <c r="K45" s="218"/>
      <c r="L45" s="218"/>
    </row>
    <row r="46" spans="1:12" x14ac:dyDescent="0.25">
      <c r="B46" s="193"/>
      <c r="C46" s="193"/>
      <c r="D46" s="193"/>
      <c r="E46" s="193"/>
      <c r="F46" s="193"/>
      <c r="G46" s="193"/>
      <c r="H46" s="193"/>
      <c r="I46" s="193"/>
      <c r="J46" s="193"/>
      <c r="K46" s="193"/>
      <c r="L46" s="193"/>
    </row>
    <row r="47" spans="1:12" x14ac:dyDescent="0.25">
      <c r="A47" s="246" t="s">
        <v>76</v>
      </c>
      <c r="B47" s="247"/>
      <c r="C47" s="247"/>
      <c r="D47" s="247"/>
      <c r="E47" s="248"/>
      <c r="F47" s="223"/>
      <c r="G47" s="223"/>
      <c r="H47" s="223"/>
      <c r="I47" s="223"/>
      <c r="J47" s="223"/>
      <c r="K47" s="223"/>
      <c r="L47" s="223"/>
    </row>
    <row r="48" spans="1:12" x14ac:dyDescent="0.25">
      <c r="A48" s="101"/>
      <c r="B48" s="101"/>
      <c r="C48" s="101"/>
      <c r="D48" s="121"/>
      <c r="E48" s="249" t="s">
        <v>40</v>
      </c>
      <c r="F48" s="247"/>
      <c r="G48" s="247"/>
      <c r="H48" s="247"/>
      <c r="I48" s="247"/>
      <c r="J48" s="247"/>
      <c r="K48" s="247"/>
      <c r="L48" s="247"/>
    </row>
    <row r="49" spans="1:12" x14ac:dyDescent="0.25">
      <c r="A49" s="101"/>
      <c r="B49" s="101"/>
      <c r="C49" s="101"/>
      <c r="D49" s="121"/>
      <c r="E49" s="122"/>
      <c r="F49" s="126"/>
      <c r="G49" s="126"/>
      <c r="H49" s="194"/>
      <c r="I49" s="194"/>
      <c r="J49" s="194"/>
      <c r="K49" s="194"/>
      <c r="L49" s="194"/>
    </row>
    <row r="50" spans="1:12" x14ac:dyDescent="0.25">
      <c r="A50" s="101"/>
      <c r="B50" s="101"/>
      <c r="C50" s="101"/>
      <c r="D50" s="121"/>
      <c r="E50" s="122"/>
      <c r="F50" s="122"/>
      <c r="G50" s="122"/>
      <c r="H50" s="195"/>
      <c r="I50" s="195"/>
      <c r="J50" s="195"/>
      <c r="K50" s="195"/>
      <c r="L50" s="101"/>
    </row>
    <row r="51" spans="1:12" ht="15.75" x14ac:dyDescent="0.25">
      <c r="A51" s="216" t="s">
        <v>107</v>
      </c>
      <c r="B51" s="217"/>
      <c r="C51" s="217"/>
      <c r="D51" s="217"/>
      <c r="E51" s="128"/>
      <c r="F51" s="128"/>
      <c r="G51" s="128"/>
      <c r="H51" s="104"/>
      <c r="I51" s="104"/>
      <c r="J51" s="104"/>
      <c r="K51" s="104"/>
      <c r="L51" s="104"/>
    </row>
    <row r="52" spans="1:12" ht="15.75" x14ac:dyDescent="0.25">
      <c r="A52" s="315" t="s">
        <v>7</v>
      </c>
      <c r="B52" s="316"/>
      <c r="C52" s="208" t="s">
        <v>191</v>
      </c>
      <c r="D52" s="209"/>
      <c r="E52" s="209"/>
      <c r="F52" s="209"/>
      <c r="G52" s="209"/>
      <c r="H52" s="209"/>
      <c r="I52" s="209"/>
      <c r="J52" s="209"/>
      <c r="K52" s="209"/>
      <c r="L52" s="209"/>
    </row>
    <row r="53" spans="1:12" ht="15.75" x14ac:dyDescent="0.25">
      <c r="A53" s="315" t="s">
        <v>80</v>
      </c>
      <c r="B53" s="316"/>
      <c r="C53" s="208" t="s">
        <v>108</v>
      </c>
      <c r="D53" s="209"/>
      <c r="E53" s="209"/>
      <c r="F53" s="209"/>
      <c r="G53" s="209"/>
      <c r="H53" s="209"/>
      <c r="I53" s="209"/>
      <c r="J53" s="209"/>
      <c r="K53" s="209"/>
      <c r="L53" s="209"/>
    </row>
    <row r="54" spans="1:12" ht="15.75" x14ac:dyDescent="0.25">
      <c r="A54" s="311" t="s">
        <v>2</v>
      </c>
      <c r="B54" s="312"/>
      <c r="C54" s="208" t="s">
        <v>82</v>
      </c>
      <c r="D54" s="209"/>
      <c r="E54" s="209"/>
      <c r="F54" s="209"/>
      <c r="G54" s="209"/>
      <c r="H54" s="209"/>
      <c r="I54" s="209"/>
      <c r="J54" s="209"/>
      <c r="K54" s="209"/>
      <c r="L54" s="209"/>
    </row>
    <row r="55" spans="1:12" ht="15.75" x14ac:dyDescent="0.25">
      <c r="A55" s="311" t="s">
        <v>81</v>
      </c>
      <c r="B55" s="312"/>
      <c r="C55" s="208" t="s">
        <v>89</v>
      </c>
      <c r="D55" s="209"/>
      <c r="E55" s="209"/>
      <c r="F55" s="209"/>
      <c r="G55" s="209"/>
      <c r="H55" s="209"/>
      <c r="I55" s="209"/>
      <c r="J55" s="209"/>
      <c r="K55" s="209"/>
      <c r="L55" s="209"/>
    </row>
    <row r="56" spans="1:12" ht="15.75" x14ac:dyDescent="0.25">
      <c r="A56" s="311" t="s">
        <v>3</v>
      </c>
      <c r="B56" s="312"/>
      <c r="C56" s="208" t="s">
        <v>192</v>
      </c>
      <c r="D56" s="209"/>
      <c r="E56" s="209"/>
      <c r="F56" s="209"/>
      <c r="G56" s="209"/>
      <c r="H56" s="209"/>
      <c r="I56" s="209"/>
      <c r="J56" s="209"/>
      <c r="K56" s="209"/>
      <c r="L56" s="209"/>
    </row>
    <row r="57" spans="1:12" x14ac:dyDescent="0.25">
      <c r="A57" s="313" t="s">
        <v>90</v>
      </c>
      <c r="B57" s="314"/>
      <c r="C57" s="208" t="s">
        <v>86</v>
      </c>
      <c r="D57" s="209"/>
      <c r="E57" s="209"/>
      <c r="F57" s="209"/>
      <c r="G57" s="209"/>
      <c r="H57" s="209"/>
      <c r="I57" s="209"/>
      <c r="J57" s="209"/>
      <c r="K57" s="209"/>
      <c r="L57" s="209"/>
    </row>
    <row r="58" spans="1:12" ht="15.75" x14ac:dyDescent="0.25">
      <c r="A58" s="311" t="s">
        <v>84</v>
      </c>
      <c r="B58" s="312"/>
      <c r="C58" s="208" t="s">
        <v>120</v>
      </c>
      <c r="D58" s="209"/>
      <c r="E58" s="209"/>
      <c r="F58" s="209"/>
      <c r="G58" s="209"/>
      <c r="H58" s="209"/>
      <c r="I58" s="209"/>
      <c r="J58" s="209"/>
      <c r="K58" s="209"/>
      <c r="L58" s="209"/>
    </row>
    <row r="59" spans="1:12" ht="15.75" x14ac:dyDescent="0.25">
      <c r="A59" s="311" t="s">
        <v>85</v>
      </c>
      <c r="B59" s="312"/>
      <c r="C59" s="208" t="s">
        <v>193</v>
      </c>
      <c r="D59" s="209"/>
      <c r="E59" s="209"/>
      <c r="F59" s="209"/>
      <c r="G59" s="209"/>
      <c r="H59" s="209"/>
      <c r="I59" s="209"/>
      <c r="J59" s="209"/>
      <c r="K59" s="209"/>
      <c r="L59" s="209"/>
    </row>
    <row r="60" spans="1:12" ht="15.75" x14ac:dyDescent="0.25">
      <c r="A60" s="311" t="s">
        <v>78</v>
      </c>
      <c r="B60" s="312"/>
      <c r="C60" s="208" t="s">
        <v>91</v>
      </c>
      <c r="D60" s="209"/>
      <c r="E60" s="209"/>
      <c r="F60" s="209"/>
      <c r="G60" s="209"/>
      <c r="H60" s="209"/>
      <c r="I60" s="209"/>
      <c r="J60" s="209"/>
      <c r="K60" s="209"/>
      <c r="L60" s="209"/>
    </row>
    <row r="61" spans="1:12" ht="15.75" x14ac:dyDescent="0.25">
      <c r="A61" s="311" t="s">
        <v>87</v>
      </c>
      <c r="B61" s="312"/>
      <c r="C61" s="208" t="s">
        <v>88</v>
      </c>
      <c r="D61" s="209"/>
      <c r="E61" s="209"/>
      <c r="F61" s="209"/>
      <c r="G61" s="209"/>
      <c r="H61" s="209"/>
      <c r="I61" s="209"/>
      <c r="J61" s="209"/>
      <c r="K61" s="209"/>
      <c r="L61" s="209"/>
    </row>
    <row r="62" spans="1:12" x14ac:dyDescent="0.25">
      <c r="A62" s="244" t="s">
        <v>194</v>
      </c>
      <c r="B62" s="245"/>
      <c r="C62" s="245"/>
      <c r="D62" s="245"/>
      <c r="E62" s="245"/>
      <c r="F62" s="245"/>
      <c r="G62" s="245"/>
      <c r="H62" s="245"/>
      <c r="I62" s="245"/>
      <c r="J62" s="245"/>
      <c r="K62" s="245"/>
      <c r="L62" s="245"/>
    </row>
  </sheetData>
  <mergeCells count="48">
    <mergeCell ref="A10:B10"/>
    <mergeCell ref="C10:L10"/>
    <mergeCell ref="A2:L2"/>
    <mergeCell ref="A4:L4"/>
    <mergeCell ref="B6:L6"/>
    <mergeCell ref="A9:B9"/>
    <mergeCell ref="C9:L9"/>
    <mergeCell ref="A41:D41"/>
    <mergeCell ref="B11:L11"/>
    <mergeCell ref="B12:L12"/>
    <mergeCell ref="A14:L14"/>
    <mergeCell ref="A24:F24"/>
    <mergeCell ref="A26:L26"/>
    <mergeCell ref="A27:L27"/>
    <mergeCell ref="A31:F31"/>
    <mergeCell ref="A32:L32"/>
    <mergeCell ref="A37:F37"/>
    <mergeCell ref="A38:F38"/>
    <mergeCell ref="A39:F39"/>
    <mergeCell ref="A42:D42"/>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M62"/>
  <sheetViews>
    <sheetView workbookViewId="0">
      <selection activeCell="M19" sqref="M19"/>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68" t="s">
        <v>180</v>
      </c>
      <c r="B2" s="269"/>
      <c r="C2" s="269"/>
      <c r="D2" s="269"/>
      <c r="E2" s="269"/>
      <c r="F2" s="269"/>
      <c r="G2" s="269"/>
      <c r="H2" s="269"/>
      <c r="I2" s="269"/>
      <c r="J2" s="269"/>
      <c r="K2" s="269"/>
      <c r="L2" s="269"/>
    </row>
    <row r="3" spans="1:13" x14ac:dyDescent="0.25">
      <c r="D3" s="25"/>
      <c r="E3" s="25"/>
      <c r="F3" s="25"/>
      <c r="G3" s="25"/>
      <c r="H3" s="13"/>
      <c r="I3" s="13"/>
      <c r="J3" s="13"/>
      <c r="K3" s="13"/>
    </row>
    <row r="4" spans="1:13" ht="44.25" customHeight="1" x14ac:dyDescent="0.25">
      <c r="A4" s="274"/>
      <c r="B4" s="275"/>
      <c r="C4" s="275"/>
      <c r="D4" s="275"/>
      <c r="E4" s="275"/>
      <c r="F4" s="275"/>
      <c r="G4" s="275"/>
      <c r="H4" s="275"/>
      <c r="I4" s="275"/>
      <c r="J4" s="275"/>
      <c r="K4" s="275"/>
      <c r="L4" s="275"/>
    </row>
    <row r="5" spans="1:13" x14ac:dyDescent="0.25">
      <c r="D5" s="25"/>
      <c r="E5" s="25"/>
      <c r="F5" s="25"/>
      <c r="G5" s="25" t="s">
        <v>104</v>
      </c>
      <c r="H5" s="1"/>
      <c r="I5" s="1"/>
      <c r="J5" s="1"/>
      <c r="K5" s="1"/>
    </row>
    <row r="6" spans="1:13" ht="20.25" x14ac:dyDescent="0.3">
      <c r="B6" s="270" t="s">
        <v>195</v>
      </c>
      <c r="C6" s="270"/>
      <c r="D6" s="270"/>
      <c r="E6" s="270"/>
      <c r="F6" s="270"/>
      <c r="G6" s="270"/>
      <c r="H6" s="270"/>
      <c r="I6" s="270"/>
      <c r="J6" s="270"/>
      <c r="K6" s="270"/>
      <c r="L6" s="270"/>
    </row>
    <row r="7" spans="1:13" ht="15" customHeight="1" x14ac:dyDescent="0.3">
      <c r="B7" s="196"/>
      <c r="C7" s="196"/>
      <c r="D7" s="198"/>
      <c r="E7" s="198"/>
      <c r="F7" s="198"/>
      <c r="G7" s="198"/>
      <c r="H7" s="196"/>
      <c r="I7" s="196"/>
      <c r="J7" s="196"/>
      <c r="K7" s="196"/>
      <c r="L7" s="196"/>
    </row>
    <row r="8" spans="1:13" ht="15.75" thickBot="1" x14ac:dyDescent="0.3"/>
    <row r="9" spans="1:13" ht="15.75" thickBot="1" x14ac:dyDescent="0.3">
      <c r="A9" s="271" t="s">
        <v>53</v>
      </c>
      <c r="B9" s="272"/>
      <c r="C9" s="229"/>
      <c r="D9" s="229"/>
      <c r="E9" s="229"/>
      <c r="F9" s="229"/>
      <c r="G9" s="229"/>
      <c r="H9" s="229"/>
      <c r="I9" s="229"/>
      <c r="J9" s="229"/>
      <c r="K9" s="229"/>
      <c r="L9" s="230"/>
    </row>
    <row r="10" spans="1:13" ht="15.75" thickBot="1" x14ac:dyDescent="0.3">
      <c r="A10" s="273" t="s">
        <v>1</v>
      </c>
      <c r="B10" s="230"/>
      <c r="C10" s="229"/>
      <c r="D10" s="229"/>
      <c r="E10" s="229"/>
      <c r="F10" s="229"/>
      <c r="G10" s="229"/>
      <c r="H10" s="229"/>
      <c r="I10" s="229"/>
      <c r="J10" s="229"/>
      <c r="K10" s="229"/>
      <c r="L10" s="230"/>
      <c r="M10" s="45"/>
    </row>
    <row r="11" spans="1:13" x14ac:dyDescent="0.25">
      <c r="B11" s="265"/>
      <c r="C11" s="266"/>
      <c r="D11" s="266"/>
      <c r="E11" s="266"/>
      <c r="F11" s="266"/>
      <c r="G11" s="266"/>
      <c r="H11" s="266"/>
      <c r="I11" s="266"/>
      <c r="J11" s="266"/>
      <c r="K11" s="266"/>
      <c r="L11" s="266"/>
    </row>
    <row r="12" spans="1:13" ht="15.75" thickBot="1" x14ac:dyDescent="0.3">
      <c r="B12" s="267"/>
      <c r="C12" s="267"/>
      <c r="D12" s="267"/>
      <c r="E12" s="267"/>
      <c r="F12" s="267"/>
      <c r="G12" s="267"/>
      <c r="H12" s="267"/>
      <c r="I12" s="267"/>
      <c r="J12" s="267"/>
      <c r="K12" s="267"/>
      <c r="L12" s="267"/>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64" t="s">
        <v>188</v>
      </c>
      <c r="B14" s="234"/>
      <c r="C14" s="234"/>
      <c r="D14" s="234"/>
      <c r="E14" s="234"/>
      <c r="F14" s="234"/>
      <c r="G14" s="234"/>
      <c r="H14" s="234"/>
      <c r="I14" s="234"/>
      <c r="J14" s="234"/>
      <c r="K14" s="234"/>
      <c r="L14" s="261"/>
    </row>
    <row r="15" spans="1:13" x14ac:dyDescent="0.25">
      <c r="A15" s="64">
        <v>42370</v>
      </c>
      <c r="B15" s="139"/>
      <c r="C15" s="140"/>
      <c r="D15" s="146"/>
      <c r="E15" s="147">
        <v>0</v>
      </c>
      <c r="F15" s="133">
        <v>0</v>
      </c>
      <c r="G15" s="202">
        <f>E15*F15</f>
        <v>0</v>
      </c>
      <c r="H15" s="134"/>
      <c r="I15" s="134"/>
      <c r="J15" s="135" t="s">
        <v>119</v>
      </c>
      <c r="K15" s="141"/>
      <c r="L15" s="92"/>
    </row>
    <row r="16" spans="1:13" x14ac:dyDescent="0.25">
      <c r="A16" s="65">
        <v>42401</v>
      </c>
      <c r="B16" s="41"/>
      <c r="C16" s="197"/>
      <c r="D16" s="113"/>
      <c r="E16" s="114">
        <v>0</v>
      </c>
      <c r="F16" s="124">
        <v>0</v>
      </c>
      <c r="G16" s="124">
        <f t="shared" ref="G16:G23" si="0">E16*F16</f>
        <v>0</v>
      </c>
      <c r="H16" s="10"/>
      <c r="I16" s="10"/>
      <c r="J16" s="84"/>
      <c r="K16" s="85"/>
      <c r="L16" s="42"/>
    </row>
    <row r="17" spans="1:13" x14ac:dyDescent="0.25">
      <c r="A17" s="66">
        <v>42430</v>
      </c>
      <c r="B17" s="41"/>
      <c r="C17" s="197"/>
      <c r="D17" s="115"/>
      <c r="E17" s="114">
        <v>0</v>
      </c>
      <c r="F17" s="129">
        <v>0</v>
      </c>
      <c r="G17" s="124">
        <f t="shared" si="0"/>
        <v>0</v>
      </c>
      <c r="H17" s="10"/>
      <c r="I17" s="10"/>
      <c r="J17" s="84"/>
      <c r="K17" s="85"/>
      <c r="L17" s="42"/>
    </row>
    <row r="18" spans="1:13" x14ac:dyDescent="0.25">
      <c r="A18" s="66">
        <v>42461</v>
      </c>
      <c r="B18" s="41"/>
      <c r="C18" s="197"/>
      <c r="D18" s="115"/>
      <c r="E18" s="114">
        <v>0</v>
      </c>
      <c r="F18" s="124">
        <v>0</v>
      </c>
      <c r="G18" s="124">
        <f t="shared" si="0"/>
        <v>0</v>
      </c>
      <c r="H18" s="10"/>
      <c r="I18" s="10"/>
      <c r="J18" s="84"/>
      <c r="K18" s="85"/>
      <c r="L18" s="42"/>
    </row>
    <row r="19" spans="1:13" x14ac:dyDescent="0.25">
      <c r="A19" s="66">
        <v>42491</v>
      </c>
      <c r="B19" s="41"/>
      <c r="C19" s="197"/>
      <c r="D19" s="115"/>
      <c r="E19" s="114">
        <v>0</v>
      </c>
      <c r="F19" s="124">
        <v>0</v>
      </c>
      <c r="G19" s="124">
        <f t="shared" si="0"/>
        <v>0</v>
      </c>
      <c r="H19" s="10"/>
      <c r="I19" s="10"/>
      <c r="J19" s="84"/>
      <c r="K19" s="85"/>
      <c r="L19" s="42"/>
    </row>
    <row r="20" spans="1:13" x14ac:dyDescent="0.25">
      <c r="A20" s="66">
        <v>42522</v>
      </c>
      <c r="B20" s="41"/>
      <c r="C20" s="197"/>
      <c r="D20" s="115"/>
      <c r="E20" s="114">
        <v>0</v>
      </c>
      <c r="F20" s="124">
        <v>0</v>
      </c>
      <c r="G20" s="124">
        <f t="shared" si="0"/>
        <v>0</v>
      </c>
      <c r="H20" s="10"/>
      <c r="I20" s="10"/>
      <c r="J20" s="84"/>
      <c r="K20" s="85"/>
      <c r="L20" s="42"/>
    </row>
    <row r="21" spans="1:13" x14ac:dyDescent="0.25">
      <c r="A21" s="66">
        <v>42552</v>
      </c>
      <c r="B21" s="41"/>
      <c r="C21" s="197"/>
      <c r="D21" s="115"/>
      <c r="E21" s="114">
        <v>0</v>
      </c>
      <c r="F21" s="124">
        <v>0</v>
      </c>
      <c r="G21" s="124">
        <f t="shared" si="0"/>
        <v>0</v>
      </c>
      <c r="H21" s="10"/>
      <c r="I21" s="10"/>
      <c r="J21" s="84"/>
      <c r="K21" s="85"/>
      <c r="L21" s="42"/>
    </row>
    <row r="22" spans="1:13" x14ac:dyDescent="0.25">
      <c r="A22" s="66">
        <v>42583</v>
      </c>
      <c r="B22" s="41"/>
      <c r="C22" s="197"/>
      <c r="D22" s="115"/>
      <c r="E22" s="114">
        <v>0</v>
      </c>
      <c r="F22" s="124">
        <v>0</v>
      </c>
      <c r="G22" s="124">
        <f t="shared" si="0"/>
        <v>0</v>
      </c>
      <c r="H22" s="10"/>
      <c r="I22" s="10"/>
      <c r="J22" s="84"/>
      <c r="K22" s="85"/>
      <c r="L22" s="42"/>
    </row>
    <row r="23" spans="1:13" ht="15.75" thickBot="1" x14ac:dyDescent="0.3">
      <c r="A23" s="148" t="s">
        <v>79</v>
      </c>
      <c r="B23" s="143"/>
      <c r="C23" s="144"/>
      <c r="D23" s="149"/>
      <c r="E23" s="120">
        <v>0</v>
      </c>
      <c r="F23" s="125">
        <v>0</v>
      </c>
      <c r="G23" s="123">
        <f t="shared" si="0"/>
        <v>0</v>
      </c>
      <c r="H23" s="51"/>
      <c r="I23" s="51"/>
      <c r="J23" s="136"/>
      <c r="K23" s="86"/>
      <c r="L23" s="43"/>
    </row>
    <row r="24" spans="1:13" ht="16.5" customHeight="1" thickBot="1" x14ac:dyDescent="0.3">
      <c r="A24" s="233" t="s">
        <v>99</v>
      </c>
      <c r="B24" s="234"/>
      <c r="C24" s="234"/>
      <c r="D24" s="234"/>
      <c r="E24" s="234"/>
      <c r="F24" s="234"/>
      <c r="G24" s="131">
        <f>SUM(G15:G23)</f>
        <v>0</v>
      </c>
      <c r="H24" s="131">
        <f t="shared" ref="H24:I24" si="1">SUM(H15:H23)</f>
        <v>0</v>
      </c>
      <c r="I24" s="54">
        <f t="shared" si="1"/>
        <v>0</v>
      </c>
      <c r="J24" s="7"/>
      <c r="K24" s="1"/>
    </row>
    <row r="25" spans="1:13" ht="16.5" customHeight="1" thickBot="1" x14ac:dyDescent="0.3">
      <c r="B25" s="6"/>
      <c r="C25" s="6"/>
      <c r="D25" s="116"/>
      <c r="E25" s="117"/>
      <c r="F25" s="117"/>
      <c r="G25" s="7"/>
      <c r="H25" s="7"/>
      <c r="I25" s="7"/>
      <c r="J25" s="7"/>
      <c r="K25" s="1"/>
    </row>
    <row r="26" spans="1:13" ht="19.5" thickBot="1" x14ac:dyDescent="0.35">
      <c r="A26" s="250" t="s">
        <v>189</v>
      </c>
      <c r="B26" s="251"/>
      <c r="C26" s="251"/>
      <c r="D26" s="251"/>
      <c r="E26" s="251"/>
      <c r="F26" s="251"/>
      <c r="G26" s="251"/>
      <c r="H26" s="251"/>
      <c r="I26" s="251"/>
      <c r="J26" s="251"/>
      <c r="K26" s="251"/>
      <c r="L26" s="252"/>
    </row>
    <row r="27" spans="1:13" ht="15.75" thickBot="1" x14ac:dyDescent="0.3">
      <c r="A27" s="253" t="s">
        <v>31</v>
      </c>
      <c r="B27" s="254"/>
      <c r="C27" s="254"/>
      <c r="D27" s="254"/>
      <c r="E27" s="254"/>
      <c r="F27" s="254"/>
      <c r="G27" s="254"/>
      <c r="H27" s="254"/>
      <c r="I27" s="254"/>
      <c r="J27" s="255"/>
      <c r="K27" s="255"/>
      <c r="L27" s="255"/>
      <c r="M27" s="45"/>
    </row>
    <row r="28" spans="1:13" ht="30" x14ac:dyDescent="0.25">
      <c r="A28" s="72">
        <v>42371</v>
      </c>
      <c r="B28" s="100" t="s">
        <v>97</v>
      </c>
      <c r="C28" s="132" t="s">
        <v>29</v>
      </c>
      <c r="D28" s="150" t="s">
        <v>70</v>
      </c>
      <c r="E28" s="147">
        <v>0</v>
      </c>
      <c r="F28" s="133">
        <v>0</v>
      </c>
      <c r="G28" s="133">
        <f>E28*F28</f>
        <v>0</v>
      </c>
      <c r="H28" s="134"/>
      <c r="I28" s="134"/>
      <c r="J28" s="135"/>
      <c r="K28" s="135"/>
      <c r="L28" s="40" t="s">
        <v>106</v>
      </c>
    </row>
    <row r="29" spans="1:13" ht="30" x14ac:dyDescent="0.25">
      <c r="A29" s="73">
        <v>42402</v>
      </c>
      <c r="B29" s="98" t="s">
        <v>95</v>
      </c>
      <c r="C29" s="9" t="s">
        <v>29</v>
      </c>
      <c r="D29" s="118" t="s">
        <v>71</v>
      </c>
      <c r="E29" s="114">
        <v>0</v>
      </c>
      <c r="F29" s="124">
        <v>0</v>
      </c>
      <c r="G29" s="124">
        <f>E29*F29</f>
        <v>0</v>
      </c>
      <c r="H29" s="10"/>
      <c r="I29" s="10"/>
      <c r="J29" s="84"/>
      <c r="K29" s="85"/>
      <c r="L29" s="49" t="s">
        <v>106</v>
      </c>
    </row>
    <row r="30" spans="1:13" ht="15.75" thickBot="1" x14ac:dyDescent="0.3">
      <c r="A30" s="151">
        <v>42431</v>
      </c>
      <c r="B30" s="99" t="s">
        <v>96</v>
      </c>
      <c r="C30" s="96" t="s">
        <v>21</v>
      </c>
      <c r="D30" s="119" t="s">
        <v>71</v>
      </c>
      <c r="E30" s="120">
        <v>0</v>
      </c>
      <c r="F30" s="125">
        <v>0</v>
      </c>
      <c r="G30" s="125">
        <f t="shared" ref="G30" si="2">E30*F30</f>
        <v>0</v>
      </c>
      <c r="H30" s="51"/>
      <c r="I30" s="51"/>
      <c r="J30" s="136"/>
      <c r="K30" s="86"/>
      <c r="L30" s="43" t="s">
        <v>106</v>
      </c>
    </row>
    <row r="31" spans="1:13" ht="16.5" thickBot="1" x14ac:dyDescent="0.3">
      <c r="A31" s="256" t="s">
        <v>32</v>
      </c>
      <c r="B31" s="257"/>
      <c r="C31" s="257"/>
      <c r="D31" s="257"/>
      <c r="E31" s="257"/>
      <c r="F31" s="257"/>
      <c r="G31" s="11">
        <f>G28+G29+G30</f>
        <v>0</v>
      </c>
      <c r="H31" s="11">
        <f t="shared" ref="H31:I31" si="3">H28+H29+H30</f>
        <v>0</v>
      </c>
      <c r="I31" s="11">
        <f t="shared" si="3"/>
        <v>0</v>
      </c>
      <c r="J31" s="87"/>
      <c r="K31" s="87"/>
      <c r="L31" s="52"/>
    </row>
    <row r="32" spans="1:13" ht="15.75" thickBot="1" x14ac:dyDescent="0.3">
      <c r="A32" s="260" t="s">
        <v>20</v>
      </c>
      <c r="B32" s="234"/>
      <c r="C32" s="234"/>
      <c r="D32" s="234"/>
      <c r="E32" s="234"/>
      <c r="F32" s="234"/>
      <c r="G32" s="234"/>
      <c r="H32" s="234"/>
      <c r="I32" s="234"/>
      <c r="J32" s="234"/>
      <c r="K32" s="234"/>
      <c r="L32" s="261"/>
    </row>
    <row r="33" spans="1:12" x14ac:dyDescent="0.25">
      <c r="A33" s="67">
        <v>42372</v>
      </c>
      <c r="B33" s="154" t="s">
        <v>24</v>
      </c>
      <c r="C33" s="132" t="s">
        <v>21</v>
      </c>
      <c r="D33" s="146" t="s">
        <v>72</v>
      </c>
      <c r="E33" s="147">
        <v>0</v>
      </c>
      <c r="F33" s="133">
        <v>0</v>
      </c>
      <c r="G33" s="133">
        <f>E33*F33</f>
        <v>0</v>
      </c>
      <c r="H33" s="134"/>
      <c r="I33" s="134"/>
      <c r="J33" s="135"/>
      <c r="K33" s="135"/>
      <c r="L33" s="40" t="s">
        <v>106</v>
      </c>
    </row>
    <row r="34" spans="1:12" x14ac:dyDescent="0.25">
      <c r="A34" s="68">
        <v>42403</v>
      </c>
      <c r="B34" s="53" t="s">
        <v>25</v>
      </c>
      <c r="C34" s="9" t="s">
        <v>21</v>
      </c>
      <c r="D34" s="115" t="s">
        <v>72</v>
      </c>
      <c r="E34" s="114">
        <v>0</v>
      </c>
      <c r="F34" s="123">
        <v>0</v>
      </c>
      <c r="G34" s="124">
        <f>E34*F34</f>
        <v>0</v>
      </c>
      <c r="H34" s="10"/>
      <c r="I34" s="10"/>
      <c r="J34" s="84"/>
      <c r="K34" s="85"/>
      <c r="L34" s="42" t="s">
        <v>106</v>
      </c>
    </row>
    <row r="35" spans="1:12" x14ac:dyDescent="0.25">
      <c r="A35" s="66">
        <v>42432</v>
      </c>
      <c r="B35" s="53" t="s">
        <v>26</v>
      </c>
      <c r="C35" s="9" t="s">
        <v>21</v>
      </c>
      <c r="D35" s="115" t="s">
        <v>72</v>
      </c>
      <c r="E35" s="114">
        <v>0</v>
      </c>
      <c r="F35" s="123">
        <v>0</v>
      </c>
      <c r="G35" s="124">
        <f t="shared" ref="G35:G36" si="4">E35*F35</f>
        <v>0</v>
      </c>
      <c r="H35" s="10"/>
      <c r="I35" s="85"/>
      <c r="J35" s="84"/>
      <c r="K35" s="85"/>
      <c r="L35" s="42" t="s">
        <v>106</v>
      </c>
    </row>
    <row r="36" spans="1:12" ht="15.75" thickBot="1" x14ac:dyDescent="0.3">
      <c r="A36" s="142">
        <v>42463</v>
      </c>
      <c r="B36" s="155" t="s">
        <v>23</v>
      </c>
      <c r="C36" s="96" t="s">
        <v>21</v>
      </c>
      <c r="D36" s="149" t="s">
        <v>72</v>
      </c>
      <c r="E36" s="120">
        <v>0</v>
      </c>
      <c r="F36" s="138">
        <v>0</v>
      </c>
      <c r="G36" s="124">
        <f t="shared" si="4"/>
        <v>0</v>
      </c>
      <c r="H36" s="51"/>
      <c r="I36" s="86"/>
      <c r="J36" s="136"/>
      <c r="K36" s="86"/>
      <c r="L36" s="43" t="s">
        <v>106</v>
      </c>
    </row>
    <row r="37" spans="1:12" ht="16.5" thickBot="1" x14ac:dyDescent="0.3">
      <c r="A37" s="262" t="s">
        <v>33</v>
      </c>
      <c r="B37" s="232"/>
      <c r="C37" s="232"/>
      <c r="D37" s="232"/>
      <c r="E37" s="232"/>
      <c r="F37" s="263"/>
      <c r="G37" s="152">
        <f>G33+G34+G35+G36</f>
        <v>0</v>
      </c>
      <c r="H37" s="137">
        <f t="shared" ref="H37:I37" si="5">H33+H34+H35+H36</f>
        <v>0</v>
      </c>
      <c r="I37" s="153">
        <f t="shared" si="5"/>
        <v>0</v>
      </c>
      <c r="J37" s="89"/>
      <c r="K37" s="89"/>
      <c r="L37" s="36"/>
    </row>
    <row r="38" spans="1:12" ht="16.5" thickBot="1" x14ac:dyDescent="0.3">
      <c r="A38" s="233" t="s">
        <v>98</v>
      </c>
      <c r="B38" s="234"/>
      <c r="C38" s="234"/>
      <c r="D38" s="234"/>
      <c r="E38" s="234"/>
      <c r="F38" s="234"/>
      <c r="G38" s="131">
        <f>G31+G37</f>
        <v>0</v>
      </c>
      <c r="H38" s="54">
        <f t="shared" ref="H38" si="6">H31+H37</f>
        <v>0</v>
      </c>
      <c r="I38" s="54">
        <v>0</v>
      </c>
      <c r="J38" s="89"/>
      <c r="K38" s="89"/>
      <c r="L38" s="36"/>
    </row>
    <row r="39" spans="1:12" ht="19.5" thickBot="1" x14ac:dyDescent="0.35">
      <c r="A39" s="235" t="s">
        <v>64</v>
      </c>
      <c r="B39" s="236"/>
      <c r="C39" s="236"/>
      <c r="D39" s="236"/>
      <c r="E39" s="236"/>
      <c r="F39" s="237"/>
      <c r="G39" s="16">
        <f>G24+G38</f>
        <v>0</v>
      </c>
      <c r="H39" s="16">
        <f>H24+H38</f>
        <v>0</v>
      </c>
      <c r="I39" s="91">
        <f>I24+I38</f>
        <v>0</v>
      </c>
      <c r="J39" s="90"/>
      <c r="K39" s="90"/>
      <c r="L39" s="36"/>
    </row>
    <row r="40" spans="1:12" ht="15.75" thickBot="1" x14ac:dyDescent="0.3">
      <c r="A40" s="45"/>
    </row>
    <row r="41" spans="1:12" ht="60.75" thickBot="1" x14ac:dyDescent="0.3">
      <c r="A41" s="258" t="s">
        <v>34</v>
      </c>
      <c r="B41" s="251"/>
      <c r="C41" s="251"/>
      <c r="D41" s="259"/>
      <c r="E41" s="183" t="s">
        <v>162</v>
      </c>
      <c r="F41" s="183" t="s">
        <v>30</v>
      </c>
      <c r="G41" s="184" t="s">
        <v>55</v>
      </c>
      <c r="H41" s="14" t="s">
        <v>60</v>
      </c>
      <c r="I41" s="1"/>
      <c r="J41" s="1"/>
      <c r="K41" s="1"/>
    </row>
    <row r="42" spans="1:12" ht="15.75" x14ac:dyDescent="0.25">
      <c r="A42" s="219" t="s">
        <v>190</v>
      </c>
      <c r="B42" s="220"/>
      <c r="C42" s="220"/>
      <c r="D42" s="221"/>
      <c r="E42" s="185">
        <f>G24</f>
        <v>0</v>
      </c>
      <c r="F42" s="186">
        <f>H24</f>
        <v>0</v>
      </c>
      <c r="G42" s="186">
        <f>I24</f>
        <v>0</v>
      </c>
      <c r="H42" s="187"/>
      <c r="I42" s="1"/>
      <c r="J42" s="1"/>
      <c r="K42" s="1"/>
    </row>
    <row r="43" spans="1:12" ht="15.75" x14ac:dyDescent="0.25">
      <c r="A43" s="326" t="s">
        <v>98</v>
      </c>
      <c r="B43" s="277"/>
      <c r="C43" s="277"/>
      <c r="D43" s="277"/>
      <c r="E43" s="203">
        <f t="shared" ref="E43:G43" si="7">G38</f>
        <v>0</v>
      </c>
      <c r="F43" s="204">
        <f t="shared" si="7"/>
        <v>0</v>
      </c>
      <c r="G43" s="204">
        <f t="shared" si="7"/>
        <v>0</v>
      </c>
      <c r="H43" s="205" t="e">
        <f>(G43/G42)*100</f>
        <v>#DIV/0!</v>
      </c>
      <c r="I43" s="1"/>
      <c r="J43" s="1"/>
      <c r="K43" s="1"/>
    </row>
    <row r="44" spans="1:12" ht="19.5" thickBot="1" x14ac:dyDescent="0.35">
      <c r="A44" s="225" t="s">
        <v>64</v>
      </c>
      <c r="B44" s="226"/>
      <c r="C44" s="226"/>
      <c r="D44" s="227"/>
      <c r="E44" s="15">
        <f>E42+E43</f>
        <v>0</v>
      </c>
      <c r="F44" s="15">
        <f t="shared" ref="F44:G44" si="8">F42+F43</f>
        <v>0</v>
      </c>
      <c r="G44" s="15">
        <f t="shared" si="8"/>
        <v>0</v>
      </c>
      <c r="H44" s="38"/>
      <c r="I44" s="1"/>
      <c r="J44" s="1"/>
      <c r="K44" s="1"/>
    </row>
    <row r="45" spans="1:12" x14ac:dyDescent="0.25">
      <c r="B45" s="218"/>
      <c r="C45" s="218"/>
      <c r="D45" s="218"/>
      <c r="E45" s="218"/>
      <c r="F45" s="218"/>
      <c r="G45" s="218"/>
      <c r="H45" s="218"/>
      <c r="I45" s="218"/>
      <c r="J45" s="218"/>
      <c r="K45" s="218"/>
      <c r="L45" s="218"/>
    </row>
    <row r="46" spans="1:12" x14ac:dyDescent="0.25">
      <c r="B46" s="193"/>
      <c r="C46" s="193"/>
      <c r="D46" s="193"/>
      <c r="E46" s="193"/>
      <c r="F46" s="193"/>
      <c r="G46" s="193"/>
      <c r="H46" s="193"/>
      <c r="I46" s="193"/>
      <c r="J46" s="193"/>
      <c r="K46" s="193"/>
      <c r="L46" s="193"/>
    </row>
    <row r="47" spans="1:12" x14ac:dyDescent="0.25">
      <c r="A47" s="246" t="s">
        <v>76</v>
      </c>
      <c r="B47" s="247"/>
      <c r="C47" s="247"/>
      <c r="D47" s="247"/>
      <c r="E47" s="248"/>
      <c r="F47" s="223"/>
      <c r="G47" s="223"/>
      <c r="H47" s="223"/>
      <c r="I47" s="223"/>
      <c r="J47" s="223"/>
      <c r="K47" s="223"/>
      <c r="L47" s="223"/>
    </row>
    <row r="48" spans="1:12" x14ac:dyDescent="0.25">
      <c r="A48" s="101"/>
      <c r="B48" s="101"/>
      <c r="C48" s="101"/>
      <c r="D48" s="121"/>
      <c r="E48" s="249" t="s">
        <v>75</v>
      </c>
      <c r="F48" s="247"/>
      <c r="G48" s="247"/>
      <c r="H48" s="247"/>
      <c r="I48" s="247"/>
      <c r="J48" s="247"/>
      <c r="K48" s="247"/>
      <c r="L48" s="247"/>
    </row>
    <row r="49" spans="1:12" x14ac:dyDescent="0.25">
      <c r="A49" s="101"/>
      <c r="B49" s="101"/>
      <c r="C49" s="101"/>
      <c r="D49" s="121"/>
      <c r="E49" s="122"/>
      <c r="F49" s="126"/>
      <c r="G49" s="126"/>
      <c r="H49" s="194"/>
      <c r="I49" s="194"/>
      <c r="J49" s="194"/>
      <c r="K49" s="194"/>
      <c r="L49" s="194"/>
    </row>
    <row r="50" spans="1:12" x14ac:dyDescent="0.25">
      <c r="A50" s="101"/>
      <c r="B50" s="101"/>
      <c r="C50" s="101"/>
      <c r="D50" s="121"/>
      <c r="E50" s="122"/>
      <c r="F50" s="122"/>
      <c r="G50" s="122"/>
      <c r="H50" s="195"/>
      <c r="I50" s="195"/>
      <c r="J50" s="195"/>
      <c r="K50" s="195"/>
      <c r="L50" s="101"/>
    </row>
    <row r="51" spans="1:12" ht="15.75" x14ac:dyDescent="0.25">
      <c r="A51" s="216" t="s">
        <v>107</v>
      </c>
      <c r="B51" s="217"/>
      <c r="C51" s="217"/>
      <c r="D51" s="217"/>
      <c r="E51" s="128"/>
      <c r="F51" s="128"/>
      <c r="G51" s="128"/>
      <c r="H51" s="104"/>
      <c r="I51" s="104"/>
      <c r="J51" s="104"/>
      <c r="K51" s="104"/>
      <c r="L51" s="104"/>
    </row>
    <row r="52" spans="1:12" ht="15.75" x14ac:dyDescent="0.25">
      <c r="A52" s="324" t="s">
        <v>7</v>
      </c>
      <c r="B52" s="325"/>
      <c r="C52" s="208" t="s">
        <v>196</v>
      </c>
      <c r="D52" s="209"/>
      <c r="E52" s="209"/>
      <c r="F52" s="209"/>
      <c r="G52" s="209"/>
      <c r="H52" s="209"/>
      <c r="I52" s="209"/>
      <c r="J52" s="209"/>
      <c r="K52" s="209"/>
      <c r="L52" s="209"/>
    </row>
    <row r="53" spans="1:12" ht="15.75" x14ac:dyDescent="0.25">
      <c r="A53" s="324" t="s">
        <v>80</v>
      </c>
      <c r="B53" s="325"/>
      <c r="C53" s="208" t="s">
        <v>109</v>
      </c>
      <c r="D53" s="209"/>
      <c r="E53" s="209"/>
      <c r="F53" s="209"/>
      <c r="G53" s="209"/>
      <c r="H53" s="209"/>
      <c r="I53" s="209"/>
      <c r="J53" s="209"/>
      <c r="K53" s="209"/>
      <c r="L53" s="209"/>
    </row>
    <row r="54" spans="1:12" ht="15.75" x14ac:dyDescent="0.25">
      <c r="A54" s="322" t="s">
        <v>2</v>
      </c>
      <c r="B54" s="323"/>
      <c r="C54" s="208" t="s">
        <v>93</v>
      </c>
      <c r="D54" s="209"/>
      <c r="E54" s="209"/>
      <c r="F54" s="209"/>
      <c r="G54" s="209"/>
      <c r="H54" s="209"/>
      <c r="I54" s="209"/>
      <c r="J54" s="209"/>
      <c r="K54" s="209"/>
      <c r="L54" s="209"/>
    </row>
    <row r="55" spans="1:12" ht="15.75" x14ac:dyDescent="0.25">
      <c r="A55" s="322" t="s">
        <v>81</v>
      </c>
      <c r="B55" s="323"/>
      <c r="C55" s="240" t="s">
        <v>94</v>
      </c>
      <c r="D55" s="241"/>
      <c r="E55" s="241"/>
      <c r="F55" s="241"/>
      <c r="G55" s="241"/>
      <c r="H55" s="241"/>
      <c r="I55" s="241"/>
      <c r="J55" s="241"/>
      <c r="K55" s="241"/>
      <c r="L55" s="241"/>
    </row>
    <row r="56" spans="1:12" ht="15.75" x14ac:dyDescent="0.25">
      <c r="A56" s="322" t="s">
        <v>3</v>
      </c>
      <c r="B56" s="323"/>
      <c r="C56" s="208" t="s">
        <v>167</v>
      </c>
      <c r="D56" s="209"/>
      <c r="E56" s="209"/>
      <c r="F56" s="209"/>
      <c r="G56" s="209"/>
      <c r="H56" s="209"/>
      <c r="I56" s="209"/>
      <c r="J56" s="209"/>
      <c r="K56" s="209"/>
      <c r="L56" s="209"/>
    </row>
    <row r="57" spans="1:12" x14ac:dyDescent="0.25">
      <c r="A57" s="320" t="s">
        <v>90</v>
      </c>
      <c r="B57" s="321"/>
      <c r="C57" s="208" t="s">
        <v>168</v>
      </c>
      <c r="D57" s="209"/>
      <c r="E57" s="209"/>
      <c r="F57" s="209"/>
      <c r="G57" s="209"/>
      <c r="H57" s="209"/>
      <c r="I57" s="209"/>
      <c r="J57" s="209"/>
      <c r="K57" s="209"/>
      <c r="L57" s="209"/>
    </row>
    <row r="58" spans="1:12" ht="15.75" x14ac:dyDescent="0.25">
      <c r="A58" s="322" t="s">
        <v>84</v>
      </c>
      <c r="B58" s="323"/>
      <c r="C58" s="208" t="s">
        <v>120</v>
      </c>
      <c r="D58" s="209"/>
      <c r="E58" s="209"/>
      <c r="F58" s="209"/>
      <c r="G58" s="209"/>
      <c r="H58" s="209"/>
      <c r="I58" s="209"/>
      <c r="J58" s="209"/>
      <c r="K58" s="209"/>
      <c r="L58" s="209"/>
    </row>
    <row r="59" spans="1:12" ht="15.75" x14ac:dyDescent="0.25">
      <c r="A59" s="322" t="s">
        <v>85</v>
      </c>
      <c r="B59" s="323"/>
      <c r="C59" s="208" t="s">
        <v>169</v>
      </c>
      <c r="D59" s="209"/>
      <c r="E59" s="209"/>
      <c r="F59" s="209"/>
      <c r="G59" s="209"/>
      <c r="H59" s="209"/>
      <c r="I59" s="209"/>
      <c r="J59" s="209"/>
      <c r="K59" s="209"/>
      <c r="L59" s="209"/>
    </row>
    <row r="60" spans="1:12" ht="15.75" x14ac:dyDescent="0.25">
      <c r="A60" s="311" t="s">
        <v>78</v>
      </c>
      <c r="B60" s="312"/>
      <c r="C60" s="208" t="s">
        <v>170</v>
      </c>
      <c r="D60" s="209"/>
      <c r="E60" s="209"/>
      <c r="F60" s="209"/>
      <c r="G60" s="209"/>
      <c r="H60" s="209"/>
      <c r="I60" s="209"/>
      <c r="J60" s="209"/>
      <c r="K60" s="209"/>
      <c r="L60" s="209"/>
    </row>
    <row r="61" spans="1:12" ht="15.75" x14ac:dyDescent="0.25">
      <c r="A61" s="311" t="s">
        <v>87</v>
      </c>
      <c r="B61" s="312"/>
      <c r="C61" s="208" t="s">
        <v>171</v>
      </c>
      <c r="D61" s="209"/>
      <c r="E61" s="209"/>
      <c r="F61" s="209"/>
      <c r="G61" s="209"/>
      <c r="H61" s="209"/>
      <c r="I61" s="209"/>
      <c r="J61" s="209"/>
      <c r="K61" s="209"/>
      <c r="L61" s="209"/>
    </row>
    <row r="62" spans="1:12" x14ac:dyDescent="0.25">
      <c r="A62" s="244" t="s">
        <v>197</v>
      </c>
      <c r="B62" s="245"/>
      <c r="C62" s="245"/>
      <c r="D62" s="245"/>
      <c r="E62" s="245"/>
      <c r="F62" s="245"/>
      <c r="G62" s="245"/>
      <c r="H62" s="245"/>
      <c r="I62" s="245"/>
      <c r="J62" s="245"/>
      <c r="K62" s="245"/>
      <c r="L62" s="245"/>
    </row>
  </sheetData>
  <mergeCells count="48">
    <mergeCell ref="A10:B10"/>
    <mergeCell ref="C10:L10"/>
    <mergeCell ref="A2:L2"/>
    <mergeCell ref="A4:L4"/>
    <mergeCell ref="B6:L6"/>
    <mergeCell ref="A9:B9"/>
    <mergeCell ref="C9:L9"/>
    <mergeCell ref="A41:D41"/>
    <mergeCell ref="B11:L11"/>
    <mergeCell ref="B12:L12"/>
    <mergeCell ref="A14:L14"/>
    <mergeCell ref="A24:F24"/>
    <mergeCell ref="A26:L26"/>
    <mergeCell ref="A27:L27"/>
    <mergeCell ref="A31:F31"/>
    <mergeCell ref="A32:L32"/>
    <mergeCell ref="A37:F37"/>
    <mergeCell ref="A38:F38"/>
    <mergeCell ref="A39:F39"/>
    <mergeCell ref="A42:D42"/>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zoomScaleNormal="100" workbookViewId="0">
      <selection activeCell="A40" sqref="A40:I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2" t="s">
        <v>181</v>
      </c>
      <c r="G2" s="246"/>
      <c r="H2" s="246"/>
      <c r="I2" s="246"/>
    </row>
    <row r="5" spans="1:10" ht="54.75" customHeight="1" x14ac:dyDescent="0.25">
      <c r="B5" s="274"/>
      <c r="C5" s="275"/>
      <c r="D5" s="275"/>
      <c r="E5" s="275"/>
      <c r="F5" s="275"/>
      <c r="G5" s="275"/>
      <c r="H5" s="275"/>
      <c r="I5" s="275"/>
    </row>
    <row r="7" spans="1:10" ht="20.25" x14ac:dyDescent="0.3">
      <c r="A7" s="343" t="s">
        <v>22</v>
      </c>
      <c r="B7" s="343"/>
      <c r="C7" s="343"/>
      <c r="D7" s="343"/>
      <c r="E7" s="343"/>
      <c r="F7" s="343"/>
      <c r="G7" s="343"/>
      <c r="H7" s="343"/>
      <c r="I7" s="343"/>
    </row>
    <row r="10" spans="1:10" x14ac:dyDescent="0.25">
      <c r="A10" s="340" t="s">
        <v>0</v>
      </c>
      <c r="B10" s="340"/>
      <c r="C10" s="341"/>
      <c r="D10" s="341"/>
      <c r="E10" s="341"/>
      <c r="F10" s="341"/>
      <c r="G10" s="341"/>
      <c r="H10" s="341"/>
      <c r="I10" s="341"/>
    </row>
    <row r="11" spans="1:10" x14ac:dyDescent="0.25">
      <c r="A11" s="340" t="s">
        <v>1</v>
      </c>
      <c r="B11" s="340"/>
      <c r="C11" s="341"/>
      <c r="D11" s="341"/>
      <c r="E11" s="341"/>
      <c r="F11" s="341"/>
      <c r="G11" s="341"/>
      <c r="H11" s="341"/>
      <c r="I11" s="341"/>
    </row>
    <row r="12" spans="1:10" ht="13.9" x14ac:dyDescent="0.25">
      <c r="A12" s="17"/>
      <c r="B12" s="17"/>
      <c r="C12" s="18"/>
      <c r="D12" s="18"/>
      <c r="E12" s="18"/>
      <c r="F12" s="18"/>
      <c r="G12" s="18"/>
      <c r="H12" s="18"/>
      <c r="I12" s="18"/>
    </row>
    <row r="13" spans="1:10" x14ac:dyDescent="0.25">
      <c r="A13" s="344" t="s">
        <v>101</v>
      </c>
      <c r="B13" s="344"/>
      <c r="C13" s="344"/>
      <c r="D13" s="344"/>
      <c r="E13" s="341"/>
      <c r="F13" s="341"/>
      <c r="G13" s="341"/>
      <c r="H13" s="341"/>
      <c r="I13" s="341"/>
    </row>
    <row r="14" spans="1:10" x14ac:dyDescent="0.25">
      <c r="A14" s="344" t="s">
        <v>116</v>
      </c>
      <c r="B14" s="344"/>
      <c r="C14" s="344"/>
      <c r="D14" s="344"/>
      <c r="E14" s="341"/>
      <c r="F14" s="341"/>
      <c r="G14" s="341"/>
      <c r="H14" s="341"/>
      <c r="I14" s="341"/>
    </row>
    <row r="15" spans="1:10" x14ac:dyDescent="0.25">
      <c r="A15" s="344" t="s">
        <v>45</v>
      </c>
      <c r="B15" s="344"/>
      <c r="C15" s="344"/>
      <c r="D15" s="344"/>
      <c r="E15" s="341"/>
      <c r="F15" s="341"/>
      <c r="G15" s="341"/>
      <c r="H15" s="341"/>
      <c r="I15" s="341"/>
    </row>
    <row r="16" spans="1:10" x14ac:dyDescent="0.25">
      <c r="A16" s="345" t="s">
        <v>46</v>
      </c>
      <c r="B16" s="345"/>
      <c r="C16" s="345"/>
      <c r="D16" s="345"/>
      <c r="E16" s="349"/>
      <c r="F16" s="349"/>
      <c r="G16" s="349"/>
      <c r="H16" s="349"/>
      <c r="I16" s="349"/>
      <c r="J16" s="63"/>
    </row>
    <row r="17" spans="1:13" x14ac:dyDescent="0.25">
      <c r="A17" s="346" t="s">
        <v>47</v>
      </c>
      <c r="B17" s="347"/>
      <c r="C17" s="347"/>
      <c r="D17" s="348"/>
      <c r="E17" s="341"/>
      <c r="F17" s="341"/>
      <c r="G17" s="341"/>
      <c r="H17" s="341"/>
      <c r="I17" s="341"/>
    </row>
    <row r="18" spans="1:13" x14ac:dyDescent="0.25">
      <c r="A18" s="346" t="s">
        <v>48</v>
      </c>
      <c r="B18" s="350"/>
      <c r="C18" s="350"/>
      <c r="D18" s="351"/>
      <c r="E18" s="341"/>
      <c r="F18" s="341"/>
      <c r="G18" s="341"/>
      <c r="H18" s="341"/>
      <c r="I18" s="341"/>
    </row>
    <row r="20" spans="1:13" ht="18.75" x14ac:dyDescent="0.3">
      <c r="A20" s="342" t="s">
        <v>49</v>
      </c>
      <c r="B20" s="342"/>
      <c r="C20" s="342"/>
      <c r="D20" s="342"/>
      <c r="E20" s="342"/>
      <c r="F20" s="342"/>
      <c r="G20" s="342"/>
      <c r="H20" s="342"/>
      <c r="I20" s="342"/>
    </row>
    <row r="22" spans="1:13" ht="15.75" customHeight="1" x14ac:dyDescent="0.25">
      <c r="A22" s="352" t="s">
        <v>15</v>
      </c>
      <c r="B22" s="353" t="s">
        <v>19</v>
      </c>
      <c r="C22" s="354"/>
      <c r="D22" s="354"/>
      <c r="E22" s="355"/>
      <c r="F22" s="352" t="s">
        <v>10</v>
      </c>
      <c r="G22" s="352"/>
      <c r="H22" s="352" t="s">
        <v>11</v>
      </c>
      <c r="I22" s="352" t="s">
        <v>12</v>
      </c>
    </row>
    <row r="23" spans="1:13" ht="15.75" customHeight="1" x14ac:dyDescent="0.25">
      <c r="A23" s="352"/>
      <c r="B23" s="356"/>
      <c r="C23" s="357"/>
      <c r="D23" s="357"/>
      <c r="E23" s="358"/>
      <c r="F23" s="19" t="s">
        <v>13</v>
      </c>
      <c r="G23" s="19" t="s">
        <v>14</v>
      </c>
      <c r="H23" s="352"/>
      <c r="I23" s="352"/>
    </row>
    <row r="24" spans="1:13" x14ac:dyDescent="0.25">
      <c r="A24" s="20" t="s">
        <v>16</v>
      </c>
      <c r="B24" s="341"/>
      <c r="C24" s="341"/>
      <c r="D24" s="341"/>
      <c r="E24" s="341"/>
      <c r="F24" s="21"/>
      <c r="G24" s="21"/>
      <c r="H24" s="21"/>
      <c r="I24" s="21"/>
    </row>
    <row r="25" spans="1:13" x14ac:dyDescent="0.25">
      <c r="A25" s="20" t="s">
        <v>17</v>
      </c>
      <c r="B25" s="341"/>
      <c r="C25" s="341"/>
      <c r="D25" s="341"/>
      <c r="E25" s="341"/>
      <c r="F25" s="21"/>
      <c r="G25" s="21"/>
      <c r="H25" s="21"/>
      <c r="I25" s="21"/>
    </row>
    <row r="26" spans="1:13" x14ac:dyDescent="0.25">
      <c r="A26" s="20" t="s">
        <v>18</v>
      </c>
      <c r="B26" s="341"/>
      <c r="C26" s="341"/>
      <c r="D26" s="341"/>
      <c r="E26" s="341"/>
      <c r="F26" s="21"/>
      <c r="G26" s="21"/>
      <c r="H26" s="21"/>
      <c r="I26" s="21"/>
    </row>
    <row r="27" spans="1:13" x14ac:dyDescent="0.25">
      <c r="A27" s="361" t="s">
        <v>73</v>
      </c>
      <c r="B27" s="362"/>
      <c r="C27" s="362"/>
      <c r="D27" s="362"/>
      <c r="E27" s="363"/>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359" t="s">
        <v>118</v>
      </c>
      <c r="B29" s="360"/>
      <c r="C29" s="360"/>
      <c r="D29" s="360"/>
      <c r="E29" s="360"/>
      <c r="F29" s="360"/>
      <c r="G29" s="360"/>
      <c r="H29" s="360"/>
      <c r="I29" s="360"/>
    </row>
    <row r="30" spans="1:13" x14ac:dyDescent="0.25">
      <c r="A30" s="22"/>
    </row>
    <row r="32" spans="1:13" ht="18.75" x14ac:dyDescent="0.3">
      <c r="A32" s="342" t="s">
        <v>50</v>
      </c>
      <c r="B32" s="342"/>
      <c r="C32" s="342"/>
      <c r="D32" s="342"/>
      <c r="E32" s="342"/>
      <c r="F32" s="342"/>
      <c r="G32" s="342"/>
      <c r="H32" s="342"/>
      <c r="I32" s="342"/>
      <c r="M32" s="23"/>
    </row>
    <row r="34" spans="1:9" ht="41.25" customHeight="1" x14ac:dyDescent="0.25">
      <c r="A34" s="327" t="s">
        <v>74</v>
      </c>
      <c r="B34" s="297"/>
      <c r="C34" s="297"/>
      <c r="D34" s="328"/>
      <c r="E34" s="329"/>
      <c r="F34" s="329"/>
      <c r="G34" s="329"/>
      <c r="H34" s="329"/>
      <c r="I34" s="330"/>
    </row>
    <row r="36" spans="1:9" x14ac:dyDescent="0.25">
      <c r="A36" s="331" t="s">
        <v>35</v>
      </c>
      <c r="B36" s="331"/>
      <c r="C36" s="331"/>
      <c r="D36" s="331"/>
      <c r="E36" s="331"/>
      <c r="F36" s="331"/>
      <c r="G36" s="331"/>
      <c r="H36" s="331"/>
      <c r="I36" s="331"/>
    </row>
    <row r="37" spans="1:9" ht="49.5" customHeight="1" x14ac:dyDescent="0.25">
      <c r="A37" s="332" t="s">
        <v>176</v>
      </c>
      <c r="B37" s="333"/>
      <c r="C37" s="333"/>
      <c r="D37" s="333"/>
      <c r="E37" s="333"/>
      <c r="F37" s="333"/>
      <c r="G37" s="333"/>
      <c r="H37" s="333"/>
      <c r="I37" s="334"/>
    </row>
    <row r="38" spans="1:9" ht="39" customHeight="1" x14ac:dyDescent="0.25">
      <c r="A38" s="332" t="s">
        <v>177</v>
      </c>
      <c r="B38" s="338"/>
      <c r="C38" s="338"/>
      <c r="D38" s="338"/>
      <c r="E38" s="338"/>
      <c r="F38" s="338"/>
      <c r="G38" s="338"/>
      <c r="H38" s="338"/>
      <c r="I38" s="339"/>
    </row>
    <row r="39" spans="1:9" ht="53.25" customHeight="1" x14ac:dyDescent="0.25">
      <c r="A39" s="335" t="s">
        <v>182</v>
      </c>
      <c r="B39" s="336"/>
      <c r="C39" s="336"/>
      <c r="D39" s="336"/>
      <c r="E39" s="336"/>
      <c r="F39" s="336"/>
      <c r="G39" s="336"/>
      <c r="H39" s="336"/>
      <c r="I39" s="337"/>
    </row>
    <row r="40" spans="1:9" ht="83.25" customHeight="1" x14ac:dyDescent="0.25">
      <c r="A40" s="335" t="s">
        <v>185</v>
      </c>
      <c r="B40" s="333"/>
      <c r="C40" s="333"/>
      <c r="D40" s="333"/>
      <c r="E40" s="333"/>
      <c r="F40" s="333"/>
      <c r="G40" s="333"/>
      <c r="H40" s="333"/>
      <c r="I40" s="334"/>
    </row>
    <row r="41" spans="1:9" ht="35.25" customHeight="1" x14ac:dyDescent="0.25">
      <c r="A41" s="332" t="s">
        <v>178</v>
      </c>
      <c r="B41" s="333"/>
      <c r="C41" s="333"/>
      <c r="D41" s="333"/>
      <c r="E41" s="333"/>
      <c r="F41" s="333"/>
      <c r="G41" s="333"/>
      <c r="H41" s="333"/>
      <c r="I41" s="334"/>
    </row>
    <row r="44" spans="1:9" ht="43.5" customHeight="1" x14ac:dyDescent="0.25">
      <c r="A44" s="246" t="s">
        <v>76</v>
      </c>
      <c r="B44" s="247"/>
      <c r="C44" s="247"/>
      <c r="D44" s="247"/>
      <c r="E44" s="247"/>
      <c r="F44" s="247"/>
      <c r="G44" s="299"/>
      <c r="H44" s="223"/>
      <c r="I44" s="223"/>
    </row>
    <row r="45" spans="1:9" x14ac:dyDescent="0.25">
      <c r="A45" s="101"/>
      <c r="B45" s="101"/>
      <c r="C45" s="101"/>
      <c r="D45" s="101"/>
      <c r="E45" s="101"/>
      <c r="F45" s="101"/>
      <c r="G45" s="300" t="s">
        <v>40</v>
      </c>
      <c r="H45" s="301"/>
      <c r="I45" s="301"/>
    </row>
    <row r="46" spans="1:9" x14ac:dyDescent="0.25">
      <c r="A46" s="101"/>
      <c r="B46" s="101"/>
      <c r="C46" s="101"/>
      <c r="D46" s="101"/>
      <c r="E46" s="101"/>
      <c r="F46" s="101"/>
      <c r="G46" s="101"/>
      <c r="H46" s="101"/>
      <c r="I46" s="101"/>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workbookViewId="0">
      <selection activeCell="A40" sqref="A40:H4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2" t="s">
        <v>181</v>
      </c>
      <c r="E2" s="275"/>
      <c r="F2" s="275"/>
      <c r="G2" s="275"/>
      <c r="H2" s="275"/>
    </row>
    <row r="5" spans="1:9" ht="50.25" customHeight="1" x14ac:dyDescent="0.25">
      <c r="A5" s="274"/>
      <c r="B5" s="275"/>
      <c r="C5" s="275"/>
      <c r="D5" s="275"/>
      <c r="E5" s="275"/>
      <c r="F5" s="275"/>
      <c r="G5" s="275"/>
      <c r="H5" s="275"/>
    </row>
    <row r="7" spans="1:9" ht="20.25" x14ac:dyDescent="0.3">
      <c r="A7" s="270" t="s">
        <v>22</v>
      </c>
      <c r="B7" s="270"/>
      <c r="C7" s="270"/>
      <c r="D7" s="270"/>
      <c r="E7" s="270"/>
      <c r="F7" s="270"/>
      <c r="G7" s="270"/>
      <c r="H7" s="270"/>
    </row>
    <row r="10" spans="1:9" x14ac:dyDescent="0.25">
      <c r="A10" s="340" t="s">
        <v>53</v>
      </c>
      <c r="B10" s="340"/>
      <c r="C10" s="341"/>
      <c r="D10" s="341"/>
      <c r="E10" s="341"/>
      <c r="F10" s="341"/>
      <c r="G10" s="341"/>
      <c r="H10" s="341"/>
    </row>
    <row r="11" spans="1:9" x14ac:dyDescent="0.25">
      <c r="A11" s="340" t="s">
        <v>1</v>
      </c>
      <c r="B11" s="340"/>
      <c r="C11" s="341"/>
      <c r="D11" s="341"/>
      <c r="E11" s="341"/>
      <c r="F11" s="341"/>
      <c r="G11" s="341"/>
      <c r="H11" s="341"/>
    </row>
    <row r="12" spans="1:9" x14ac:dyDescent="0.25">
      <c r="A12" s="17"/>
      <c r="B12" s="17"/>
      <c r="C12" s="18"/>
      <c r="D12" s="18"/>
      <c r="E12" s="18"/>
      <c r="F12" s="18"/>
      <c r="G12" s="18"/>
      <c r="H12" s="18"/>
    </row>
    <row r="13" spans="1:9" x14ac:dyDescent="0.25">
      <c r="A13" s="344" t="s">
        <v>101</v>
      </c>
      <c r="B13" s="344"/>
      <c r="C13" s="344"/>
      <c r="D13" s="344"/>
      <c r="E13" s="341"/>
      <c r="F13" s="341"/>
      <c r="G13" s="341"/>
      <c r="H13" s="341"/>
    </row>
    <row r="14" spans="1:9" x14ac:dyDescent="0.25">
      <c r="A14" s="344" t="s">
        <v>116</v>
      </c>
      <c r="B14" s="344"/>
      <c r="C14" s="344"/>
      <c r="D14" s="344"/>
      <c r="E14" s="341"/>
      <c r="F14" s="341"/>
      <c r="G14" s="341"/>
      <c r="H14" s="341"/>
    </row>
    <row r="15" spans="1:9" x14ac:dyDescent="0.25">
      <c r="A15" s="346" t="s">
        <v>45</v>
      </c>
      <c r="B15" s="347"/>
      <c r="C15" s="347"/>
      <c r="D15" s="348"/>
      <c r="E15" s="364"/>
      <c r="F15" s="365"/>
      <c r="G15" s="365"/>
      <c r="H15" s="366"/>
    </row>
    <row r="16" spans="1:9" x14ac:dyDescent="0.25">
      <c r="A16" s="345" t="s">
        <v>46</v>
      </c>
      <c r="B16" s="345"/>
      <c r="C16" s="345"/>
      <c r="D16" s="345"/>
      <c r="E16" s="364"/>
      <c r="F16" s="365"/>
      <c r="G16" s="365"/>
      <c r="H16" s="366"/>
      <c r="I16" s="63"/>
    </row>
    <row r="17" spans="1:12" x14ac:dyDescent="0.25">
      <c r="A17" s="346" t="s">
        <v>47</v>
      </c>
      <c r="B17" s="347"/>
      <c r="C17" s="347"/>
      <c r="D17" s="348"/>
      <c r="E17" s="341"/>
      <c r="F17" s="341"/>
      <c r="G17" s="341"/>
      <c r="H17" s="341"/>
    </row>
    <row r="18" spans="1:12" x14ac:dyDescent="0.25">
      <c r="A18" s="346" t="s">
        <v>48</v>
      </c>
      <c r="B18" s="350"/>
      <c r="C18" s="350"/>
      <c r="D18" s="351"/>
      <c r="E18" s="341"/>
      <c r="F18" s="341"/>
      <c r="G18" s="341"/>
      <c r="H18" s="341"/>
    </row>
    <row r="20" spans="1:12" ht="18.75" x14ac:dyDescent="0.3">
      <c r="A20" s="342" t="s">
        <v>49</v>
      </c>
      <c r="B20" s="342"/>
      <c r="C20" s="342"/>
      <c r="D20" s="342"/>
      <c r="E20" s="342"/>
      <c r="F20" s="342"/>
      <c r="G20" s="342"/>
      <c r="H20" s="342"/>
    </row>
    <row r="22" spans="1:12" ht="15.75" customHeight="1" x14ac:dyDescent="0.25">
      <c r="A22" s="352" t="s">
        <v>15</v>
      </c>
      <c r="B22" s="352" t="s">
        <v>19</v>
      </c>
      <c r="C22" s="352"/>
      <c r="D22" s="352"/>
      <c r="E22" s="352" t="s">
        <v>10</v>
      </c>
      <c r="F22" s="352"/>
      <c r="G22" s="352" t="s">
        <v>11</v>
      </c>
      <c r="H22" s="352" t="s">
        <v>12</v>
      </c>
    </row>
    <row r="23" spans="1:12" ht="15.75" customHeight="1" x14ac:dyDescent="0.25">
      <c r="A23" s="352"/>
      <c r="B23" s="352"/>
      <c r="C23" s="352"/>
      <c r="D23" s="352"/>
      <c r="E23" s="19" t="s">
        <v>13</v>
      </c>
      <c r="F23" s="19" t="s">
        <v>14</v>
      </c>
      <c r="G23" s="352"/>
      <c r="H23" s="352"/>
    </row>
    <row r="24" spans="1:12" x14ac:dyDescent="0.25">
      <c r="A24" s="20" t="s">
        <v>16</v>
      </c>
      <c r="B24" s="341"/>
      <c r="C24" s="341"/>
      <c r="D24" s="341"/>
      <c r="E24" s="21"/>
      <c r="F24" s="21"/>
      <c r="G24" s="21"/>
      <c r="H24" s="21"/>
    </row>
    <row r="25" spans="1:12" x14ac:dyDescent="0.25">
      <c r="A25" s="20" t="s">
        <v>17</v>
      </c>
      <c r="B25" s="341"/>
      <c r="C25" s="341"/>
      <c r="D25" s="341"/>
      <c r="E25" s="21"/>
      <c r="F25" s="21"/>
      <c r="G25" s="21"/>
      <c r="H25" s="21"/>
    </row>
    <row r="26" spans="1:12" x14ac:dyDescent="0.25">
      <c r="A26" s="20" t="s">
        <v>18</v>
      </c>
      <c r="B26" s="341"/>
      <c r="C26" s="341"/>
      <c r="D26" s="341"/>
      <c r="E26" s="21"/>
      <c r="F26" s="21"/>
      <c r="G26" s="21"/>
      <c r="H26" s="21"/>
    </row>
    <row r="27" spans="1:12" x14ac:dyDescent="0.25">
      <c r="A27" s="361" t="s">
        <v>73</v>
      </c>
      <c r="B27" s="362"/>
      <c r="C27" s="362"/>
      <c r="D27" s="362"/>
      <c r="E27" s="106">
        <f>(E24+E25+E26)/3</f>
        <v>0</v>
      </c>
      <c r="F27" s="106">
        <f>(F24+F25+F26)/3</f>
        <v>0</v>
      </c>
      <c r="G27" s="8"/>
      <c r="H27" s="8"/>
    </row>
    <row r="28" spans="1:12" x14ac:dyDescent="0.25">
      <c r="A28" s="74"/>
      <c r="B28" s="75"/>
      <c r="C28" s="75"/>
      <c r="D28" s="75"/>
      <c r="E28" s="76"/>
      <c r="F28" s="76"/>
      <c r="G28" s="8"/>
      <c r="H28" s="8"/>
    </row>
    <row r="29" spans="1:12" ht="33.75" customHeight="1" x14ac:dyDescent="0.25">
      <c r="A29" s="359" t="s">
        <v>117</v>
      </c>
      <c r="B29" s="360"/>
      <c r="C29" s="360"/>
      <c r="D29" s="360"/>
      <c r="E29" s="360"/>
      <c r="F29" s="360"/>
      <c r="G29" s="360"/>
      <c r="H29" s="360"/>
    </row>
    <row r="30" spans="1:12" x14ac:dyDescent="0.25">
      <c r="A30" s="22"/>
    </row>
    <row r="32" spans="1:12" ht="18.75" x14ac:dyDescent="0.3">
      <c r="A32" s="342" t="s">
        <v>50</v>
      </c>
      <c r="B32" s="342"/>
      <c r="C32" s="342"/>
      <c r="D32" s="342"/>
      <c r="E32" s="342"/>
      <c r="F32" s="342"/>
      <c r="G32" s="342"/>
      <c r="H32" s="342"/>
      <c r="L32" s="23"/>
    </row>
    <row r="34" spans="1:8" ht="41.25" customHeight="1" x14ac:dyDescent="0.25">
      <c r="A34" s="327" t="s">
        <v>74</v>
      </c>
      <c r="B34" s="297"/>
      <c r="C34" s="297"/>
      <c r="D34" s="328"/>
      <c r="E34" s="329"/>
      <c r="F34" s="329"/>
      <c r="G34" s="329"/>
      <c r="H34" s="330"/>
    </row>
    <row r="36" spans="1:8" x14ac:dyDescent="0.25">
      <c r="A36" s="331" t="s">
        <v>35</v>
      </c>
      <c r="B36" s="331"/>
      <c r="C36" s="331"/>
      <c r="D36" s="331"/>
      <c r="E36" s="331"/>
      <c r="F36" s="331"/>
      <c r="G36" s="331"/>
      <c r="H36" s="331"/>
    </row>
    <row r="37" spans="1:8" ht="58.5" customHeight="1" x14ac:dyDescent="0.25">
      <c r="A37" s="332" t="s">
        <v>102</v>
      </c>
      <c r="B37" s="333"/>
      <c r="C37" s="333"/>
      <c r="D37" s="333"/>
      <c r="E37" s="333"/>
      <c r="F37" s="333"/>
      <c r="G37" s="333"/>
      <c r="H37" s="334"/>
    </row>
    <row r="38" spans="1:8" ht="50.25" customHeight="1" x14ac:dyDescent="0.25">
      <c r="A38" s="332" t="s">
        <v>103</v>
      </c>
      <c r="B38" s="338"/>
      <c r="C38" s="338"/>
      <c r="D38" s="338"/>
      <c r="E38" s="338"/>
      <c r="F38" s="338"/>
      <c r="G38" s="338"/>
      <c r="H38" s="339"/>
    </row>
    <row r="39" spans="1:8" ht="60" customHeight="1" x14ac:dyDescent="0.25">
      <c r="A39" s="335" t="s">
        <v>183</v>
      </c>
      <c r="B39" s="336"/>
      <c r="C39" s="336"/>
      <c r="D39" s="336"/>
      <c r="E39" s="336"/>
      <c r="F39" s="336"/>
      <c r="G39" s="336"/>
      <c r="H39" s="337"/>
    </row>
    <row r="40" spans="1:8" ht="96" customHeight="1" x14ac:dyDescent="0.25">
      <c r="A40" s="332" t="s">
        <v>186</v>
      </c>
      <c r="B40" s="333"/>
      <c r="C40" s="333"/>
      <c r="D40" s="333"/>
      <c r="E40" s="333"/>
      <c r="F40" s="333"/>
      <c r="G40" s="333"/>
      <c r="H40" s="334"/>
    </row>
    <row r="41" spans="1:8" ht="35.25" customHeight="1" x14ac:dyDescent="0.25">
      <c r="A41" s="332" t="s">
        <v>110</v>
      </c>
      <c r="B41" s="333"/>
      <c r="C41" s="333"/>
      <c r="D41" s="333"/>
      <c r="E41" s="333"/>
      <c r="F41" s="333"/>
      <c r="G41" s="333"/>
      <c r="H41" s="334"/>
    </row>
    <row r="44" spans="1:8" ht="43.5" customHeight="1" x14ac:dyDescent="0.25">
      <c r="A44" s="246" t="s">
        <v>76</v>
      </c>
      <c r="B44" s="247"/>
      <c r="C44" s="247"/>
      <c r="D44" s="247"/>
      <c r="E44" s="247"/>
      <c r="F44" s="299"/>
      <c r="G44" s="223"/>
      <c r="H44" s="223"/>
    </row>
    <row r="45" spans="1:8" x14ac:dyDescent="0.25">
      <c r="A45" s="101"/>
      <c r="B45" s="101"/>
      <c r="C45" s="101"/>
      <c r="D45" s="101"/>
      <c r="E45" s="101"/>
      <c r="F45" s="300" t="s">
        <v>75</v>
      </c>
      <c r="G45" s="301"/>
      <c r="H45" s="301"/>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40:H40"/>
    <mergeCell ref="A41:H41"/>
    <mergeCell ref="A44:E44"/>
    <mergeCell ref="F44:H44"/>
    <mergeCell ref="A17:D17"/>
    <mergeCell ref="E17:H17"/>
    <mergeCell ref="A18:D18"/>
    <mergeCell ref="E18:H18"/>
    <mergeCell ref="A20:H20"/>
    <mergeCell ref="A36:H36"/>
    <mergeCell ref="A37:H37"/>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abSelected="1" zoomScale="110" zoomScaleNormal="110" workbookViewId="0">
      <selection activeCell="K27" sqref="K27"/>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85546875" style="1" customWidth="1"/>
    <col min="7" max="16384" width="9.140625" style="1"/>
  </cols>
  <sheetData>
    <row r="2" spans="1:5" x14ac:dyDescent="0.25">
      <c r="C2" s="382" t="s">
        <v>181</v>
      </c>
      <c r="D2" s="383"/>
      <c r="E2" s="383"/>
    </row>
    <row r="5" spans="1:5" ht="45" customHeight="1" x14ac:dyDescent="0.25">
      <c r="A5" s="274"/>
      <c r="B5" s="275"/>
      <c r="C5" s="275"/>
      <c r="D5" s="275"/>
      <c r="E5" s="275"/>
    </row>
    <row r="8" spans="1:5" ht="20.25" x14ac:dyDescent="0.3">
      <c r="A8" s="270" t="s">
        <v>36</v>
      </c>
      <c r="B8" s="270"/>
      <c r="C8" s="270"/>
      <c r="D8" s="270"/>
      <c r="E8" s="270"/>
    </row>
    <row r="9" spans="1:5" x14ac:dyDescent="0.25">
      <c r="B9" s="25"/>
    </row>
    <row r="10" spans="1:5" x14ac:dyDescent="0.25">
      <c r="A10" s="24" t="s">
        <v>0</v>
      </c>
      <c r="B10" s="386"/>
      <c r="C10" s="397"/>
      <c r="D10" s="397"/>
      <c r="E10" s="398"/>
    </row>
    <row r="11" spans="1:5" x14ac:dyDescent="0.25">
      <c r="A11" s="37" t="s">
        <v>53</v>
      </c>
      <c r="B11" s="386"/>
      <c r="C11" s="370"/>
      <c r="D11" s="370"/>
      <c r="E11" s="371"/>
    </row>
    <row r="12" spans="1:5" x14ac:dyDescent="0.25">
      <c r="A12" s="24" t="s">
        <v>1</v>
      </c>
      <c r="B12" s="399"/>
      <c r="C12" s="400"/>
      <c r="D12" s="400"/>
      <c r="E12" s="401"/>
    </row>
    <row r="13" spans="1:5" x14ac:dyDescent="0.25">
      <c r="A13" s="17"/>
      <c r="B13" s="17"/>
      <c r="C13" s="18"/>
      <c r="D13" s="18"/>
      <c r="E13" s="18"/>
    </row>
    <row r="14" spans="1:5" ht="58.5" customHeight="1" x14ac:dyDescent="0.25">
      <c r="A14" s="395" t="s">
        <v>132</v>
      </c>
      <c r="B14" s="396"/>
      <c r="C14" s="396"/>
      <c r="D14" s="396"/>
      <c r="E14" s="396"/>
    </row>
    <row r="15" spans="1:5" ht="15.75" thickBot="1" x14ac:dyDescent="0.3">
      <c r="A15" s="27"/>
      <c r="B15" s="28"/>
      <c r="C15" s="26"/>
      <c r="D15" s="28"/>
      <c r="E15" s="29"/>
    </row>
    <row r="16" spans="1:5" ht="48" customHeight="1" thickBot="1" x14ac:dyDescent="0.3">
      <c r="A16" s="30" t="s">
        <v>127</v>
      </c>
      <c r="B16" s="30" t="s">
        <v>37</v>
      </c>
      <c r="C16" s="172" t="s">
        <v>130</v>
      </c>
      <c r="D16" s="30" t="s">
        <v>150</v>
      </c>
      <c r="E16" s="31" t="s">
        <v>38</v>
      </c>
    </row>
    <row r="17" spans="1:6" ht="15" customHeight="1" x14ac:dyDescent="0.25">
      <c r="A17" s="402" t="s">
        <v>134</v>
      </c>
      <c r="B17" s="78" t="s">
        <v>42</v>
      </c>
      <c r="C17" s="161" t="s">
        <v>149</v>
      </c>
      <c r="D17" s="79">
        <v>5</v>
      </c>
      <c r="E17" s="390" t="s">
        <v>135</v>
      </c>
    </row>
    <row r="18" spans="1:6" x14ac:dyDescent="0.25">
      <c r="A18" s="403"/>
      <c r="B18" s="80" t="s">
        <v>43</v>
      </c>
      <c r="C18" s="162" t="s">
        <v>155</v>
      </c>
      <c r="D18" s="81">
        <v>10</v>
      </c>
      <c r="E18" s="391"/>
    </row>
    <row r="19" spans="1:6" ht="17.25" customHeight="1" thickBot="1" x14ac:dyDescent="0.3">
      <c r="A19" s="404"/>
      <c r="B19" s="82" t="s">
        <v>44</v>
      </c>
      <c r="C19" s="163" t="s">
        <v>153</v>
      </c>
      <c r="D19" s="83">
        <v>15</v>
      </c>
      <c r="E19" s="392"/>
    </row>
    <row r="20" spans="1:6" ht="15" customHeight="1" thickBot="1" x14ac:dyDescent="0.3">
      <c r="A20" s="22"/>
    </row>
    <row r="21" spans="1:6" ht="45" customHeight="1" thickBot="1" x14ac:dyDescent="0.3">
      <c r="A21" s="30" t="s">
        <v>128</v>
      </c>
      <c r="B21" s="30" t="s">
        <v>37</v>
      </c>
      <c r="C21" s="172" t="s">
        <v>131</v>
      </c>
      <c r="D21" s="30" t="s">
        <v>151</v>
      </c>
      <c r="E21" s="31" t="s">
        <v>38</v>
      </c>
    </row>
    <row r="22" spans="1:6" ht="15" customHeight="1" x14ac:dyDescent="0.25">
      <c r="A22" s="387" t="s">
        <v>133</v>
      </c>
      <c r="B22" s="78" t="s">
        <v>42</v>
      </c>
      <c r="C22" s="161" t="s">
        <v>152</v>
      </c>
      <c r="D22" s="79">
        <v>5</v>
      </c>
      <c r="E22" s="390" t="s">
        <v>126</v>
      </c>
    </row>
    <row r="23" spans="1:6" ht="15" customHeight="1" x14ac:dyDescent="0.25">
      <c r="A23" s="388"/>
      <c r="B23" s="80" t="s">
        <v>43</v>
      </c>
      <c r="C23" s="162" t="s">
        <v>156</v>
      </c>
      <c r="D23" s="81">
        <v>10</v>
      </c>
      <c r="E23" s="391"/>
    </row>
    <row r="24" spans="1:6" ht="22.5" customHeight="1" thickBot="1" x14ac:dyDescent="0.3">
      <c r="A24" s="389"/>
      <c r="B24" s="82" t="s">
        <v>44</v>
      </c>
      <c r="C24" s="163" t="s">
        <v>154</v>
      </c>
      <c r="D24" s="83">
        <v>15</v>
      </c>
      <c r="E24" s="392"/>
    </row>
    <row r="25" spans="1:6" ht="15" customHeight="1" x14ac:dyDescent="0.25">
      <c r="A25" s="22"/>
    </row>
    <row r="26" spans="1:6" ht="18.75" x14ac:dyDescent="0.3">
      <c r="A26" s="384" t="s">
        <v>129</v>
      </c>
      <c r="B26" s="384"/>
      <c r="C26" s="384"/>
      <c r="D26" s="384"/>
      <c r="E26" s="384"/>
    </row>
    <row r="27" spans="1:6" ht="105" customHeight="1" x14ac:dyDescent="0.25">
      <c r="A27" s="385" t="s">
        <v>158</v>
      </c>
      <c r="B27" s="385"/>
      <c r="C27" s="385"/>
      <c r="D27" s="385"/>
      <c r="E27" s="385"/>
    </row>
    <row r="28" spans="1:6" ht="20.25" customHeight="1" x14ac:dyDescent="0.25">
      <c r="A28" s="165"/>
      <c r="B28" s="165"/>
      <c r="C28" s="165"/>
      <c r="D28" s="165"/>
      <c r="E28" s="165"/>
    </row>
    <row r="29" spans="1:6" ht="21" x14ac:dyDescent="0.25">
      <c r="A29" s="405" t="s">
        <v>124</v>
      </c>
      <c r="B29" s="406"/>
      <c r="C29" s="406"/>
      <c r="D29" s="406"/>
      <c r="E29" s="407"/>
    </row>
    <row r="30" spans="1:6" x14ac:dyDescent="0.25">
      <c r="A30" s="367" t="s">
        <v>39</v>
      </c>
      <c r="B30" s="368"/>
      <c r="C30" s="369">
        <f>'PRP žiadateľa'!E71+'PRP partner žiadateľa'!E71</f>
        <v>0</v>
      </c>
      <c r="D30" s="370"/>
      <c r="E30" s="371"/>
    </row>
    <row r="31" spans="1:6" x14ac:dyDescent="0.25">
      <c r="A31" s="166" t="s">
        <v>100</v>
      </c>
      <c r="B31" s="167"/>
      <c r="C31" s="369">
        <v>0</v>
      </c>
      <c r="D31" s="370"/>
      <c r="E31" s="371"/>
    </row>
    <row r="32" spans="1:6" x14ac:dyDescent="0.25">
      <c r="A32" s="372" t="s">
        <v>92</v>
      </c>
      <c r="B32" s="373"/>
      <c r="C32" s="374" t="e">
        <f>C30/C31</f>
        <v>#DIV/0!</v>
      </c>
      <c r="D32" s="370"/>
      <c r="E32" s="371"/>
      <c r="F32" s="173" t="e">
        <f>IF(C32&gt;400,D17,IF(C32&gt;350,D18,IF(C32&lt;=350,D19,"")))</f>
        <v>#DIV/0!</v>
      </c>
    </row>
    <row r="34" spans="1:6" ht="21" x14ac:dyDescent="0.25">
      <c r="A34" s="405" t="s">
        <v>125</v>
      </c>
      <c r="B34" s="406"/>
      <c r="C34" s="406"/>
      <c r="D34" s="406"/>
      <c r="E34" s="407"/>
    </row>
    <row r="35" spans="1:6" x14ac:dyDescent="0.25">
      <c r="A35" s="367" t="s">
        <v>39</v>
      </c>
      <c r="B35" s="368"/>
      <c r="C35" s="369">
        <f>'PRP žiadateľa'!E72+'PRP partner žiadateľa'!E72</f>
        <v>0</v>
      </c>
      <c r="D35" s="370"/>
      <c r="E35" s="371"/>
    </row>
    <row r="36" spans="1:6" x14ac:dyDescent="0.25">
      <c r="A36" s="94" t="s">
        <v>100</v>
      </c>
      <c r="B36" s="95"/>
      <c r="C36" s="369">
        <v>0</v>
      </c>
      <c r="D36" s="370"/>
      <c r="E36" s="371"/>
    </row>
    <row r="37" spans="1:6" x14ac:dyDescent="0.25">
      <c r="A37" s="372" t="s">
        <v>92</v>
      </c>
      <c r="B37" s="373"/>
      <c r="C37" s="374" t="e">
        <f>C35/C36</f>
        <v>#DIV/0!</v>
      </c>
      <c r="D37" s="370"/>
      <c r="E37" s="371"/>
      <c r="F37" s="1" t="e">
        <f>IF(C37&gt;10000000,D22,IF(C37&gt;7000000,D23,IF(C82&lt;=7000000,D24,"")))</f>
        <v>#DIV/0!</v>
      </c>
    </row>
    <row r="38" spans="1:6" s="25" customFormat="1" x14ac:dyDescent="0.25">
      <c r="A38" s="164"/>
      <c r="B38" s="168"/>
      <c r="C38" s="18"/>
      <c r="D38" s="169"/>
      <c r="E38" s="169"/>
    </row>
    <row r="39" spans="1:6" s="25" customFormat="1" x14ac:dyDescent="0.25">
      <c r="A39" s="367" t="s">
        <v>148</v>
      </c>
      <c r="B39" s="368"/>
      <c r="C39" s="369">
        <f>C30+C35</f>
        <v>0</v>
      </c>
      <c r="D39" s="370"/>
      <c r="E39" s="371"/>
    </row>
    <row r="41" spans="1:6" x14ac:dyDescent="0.25">
      <c r="A41" s="372" t="s">
        <v>136</v>
      </c>
      <c r="B41" s="373"/>
      <c r="C41" s="375" t="e">
        <f>IF(((F32*(C30/C39)+F37*(C35/C39)))&lt;7.5,5,IF(((F32*(C30/C39)+F37*(C35/C39)))&gt;=12.5,15,10))</f>
        <v>#DIV/0!</v>
      </c>
      <c r="D41" s="376"/>
      <c r="E41" s="377"/>
    </row>
    <row r="42" spans="1:6" ht="18" customHeight="1" x14ac:dyDescent="0.25">
      <c r="A42" s="380"/>
      <c r="B42" s="381"/>
      <c r="C42" s="381"/>
      <c r="D42" s="381"/>
    </row>
    <row r="43" spans="1:6" ht="18" customHeight="1" x14ac:dyDescent="0.3">
      <c r="A43" s="378" t="s">
        <v>146</v>
      </c>
      <c r="B43" s="275"/>
      <c r="C43" s="275"/>
      <c r="D43" s="275"/>
    </row>
    <row r="44" spans="1:6" ht="18" customHeight="1" x14ac:dyDescent="0.3">
      <c r="A44" s="378" t="s">
        <v>147</v>
      </c>
      <c r="B44" s="275"/>
      <c r="C44" s="275"/>
      <c r="D44" s="275"/>
    </row>
    <row r="45" spans="1:6" ht="18" customHeight="1" x14ac:dyDescent="0.3">
      <c r="A45" s="378" t="s">
        <v>138</v>
      </c>
      <c r="B45" s="275"/>
      <c r="C45" s="275"/>
      <c r="D45" s="275"/>
    </row>
    <row r="46" spans="1:6" ht="18" customHeight="1" x14ac:dyDescent="0.3">
      <c r="A46" s="378" t="s">
        <v>139</v>
      </c>
      <c r="B46" s="275"/>
      <c r="C46" s="275"/>
      <c r="D46" s="275"/>
    </row>
    <row r="47" spans="1:6" ht="18" customHeight="1" x14ac:dyDescent="0.3">
      <c r="A47" s="378" t="s">
        <v>157</v>
      </c>
      <c r="B47" s="275"/>
      <c r="C47" s="275"/>
      <c r="D47" s="275"/>
    </row>
    <row r="48" spans="1:6" ht="18" customHeight="1" x14ac:dyDescent="0.25">
      <c r="A48" s="378"/>
      <c r="B48" s="275"/>
      <c r="C48" s="275"/>
      <c r="D48" s="275"/>
    </row>
    <row r="49" spans="1:5" ht="18" customHeight="1" x14ac:dyDescent="0.3">
      <c r="A49" s="378" t="s">
        <v>140</v>
      </c>
      <c r="B49" s="379"/>
      <c r="C49" s="379"/>
      <c r="D49" s="379"/>
    </row>
    <row r="50" spans="1:5" ht="16.5" x14ac:dyDescent="0.3">
      <c r="A50" s="274" t="s">
        <v>141</v>
      </c>
      <c r="B50" s="275"/>
      <c r="C50" s="275"/>
      <c r="D50" s="275"/>
    </row>
    <row r="51" spans="1:5" ht="16.5" x14ac:dyDescent="0.3">
      <c r="A51" s="274" t="s">
        <v>142</v>
      </c>
      <c r="B51" s="275"/>
      <c r="C51" s="275"/>
      <c r="D51" s="275"/>
    </row>
    <row r="52" spans="1:5" ht="16.5" x14ac:dyDescent="0.3">
      <c r="A52" s="274" t="s">
        <v>175</v>
      </c>
      <c r="B52" s="275"/>
      <c r="C52" s="275"/>
      <c r="D52" s="275"/>
    </row>
    <row r="53" spans="1:5" ht="16.5" x14ac:dyDescent="0.3">
      <c r="A53" s="1" t="s">
        <v>184</v>
      </c>
    </row>
    <row r="54" spans="1:5" ht="16.5" x14ac:dyDescent="0.3">
      <c r="A54" s="274" t="s">
        <v>143</v>
      </c>
      <c r="B54" s="275"/>
      <c r="C54" s="275"/>
      <c r="D54" s="275"/>
    </row>
    <row r="55" spans="1:5" ht="16.5" x14ac:dyDescent="0.3">
      <c r="A55" s="274" t="s">
        <v>144</v>
      </c>
      <c r="B55" s="275"/>
      <c r="C55" s="275"/>
      <c r="D55" s="275"/>
    </row>
    <row r="56" spans="1:5" ht="16.5" x14ac:dyDescent="0.3">
      <c r="A56" s="274" t="s">
        <v>145</v>
      </c>
      <c r="B56" s="275"/>
      <c r="C56" s="275"/>
      <c r="D56" s="275"/>
    </row>
    <row r="57" spans="1:5" ht="16.5" x14ac:dyDescent="0.3">
      <c r="A57" s="274" t="s">
        <v>179</v>
      </c>
      <c r="B57" s="275"/>
      <c r="C57" s="275"/>
      <c r="D57" s="275"/>
    </row>
    <row r="58" spans="1:5" x14ac:dyDescent="0.25">
      <c r="A58" s="170"/>
      <c r="B58" s="171"/>
      <c r="C58" s="171"/>
      <c r="D58" s="171"/>
    </row>
    <row r="59" spans="1:5" x14ac:dyDescent="0.25">
      <c r="A59" s="170" t="s">
        <v>137</v>
      </c>
      <c r="B59" s="171"/>
      <c r="C59" s="171"/>
      <c r="D59" s="171"/>
    </row>
    <row r="60" spans="1:5" x14ac:dyDescent="0.25">
      <c r="A60" s="246" t="s">
        <v>161</v>
      </c>
      <c r="B60" s="247"/>
      <c r="C60" s="247"/>
      <c r="D60" s="247"/>
      <c r="E60" s="247"/>
    </row>
    <row r="62" spans="1:5" x14ac:dyDescent="0.25">
      <c r="A62" s="1" t="s">
        <v>41</v>
      </c>
      <c r="C62" s="378"/>
      <c r="D62" s="379"/>
      <c r="E62" s="379"/>
    </row>
    <row r="63" spans="1:5" x14ac:dyDescent="0.25">
      <c r="C63" s="393" t="s">
        <v>40</v>
      </c>
      <c r="D63" s="394"/>
      <c r="E63" s="394"/>
    </row>
  </sheetData>
  <mergeCells count="47">
    <mergeCell ref="A46:D46"/>
    <mergeCell ref="A52:D52"/>
    <mergeCell ref="A57:D57"/>
    <mergeCell ref="A54:D54"/>
    <mergeCell ref="A55:D55"/>
    <mergeCell ref="A56:D56"/>
    <mergeCell ref="A47:D47"/>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C2:E2"/>
    <mergeCell ref="A8:E8"/>
    <mergeCell ref="A26:E26"/>
    <mergeCell ref="A27:E27"/>
    <mergeCell ref="B11:E11"/>
    <mergeCell ref="A5:E5"/>
    <mergeCell ref="A22:A24"/>
    <mergeCell ref="E22:E24"/>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s>
  <pageMargins left="0.7" right="0.7" top="0.75" bottom="0.75" header="0.3" footer="0.3"/>
  <pageSetup paperSize="9" scale="82"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3" sqref="Q23"/>
    </sheetView>
  </sheetViews>
  <sheetFormatPr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purl.org/dc/dcmitype/"/>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Sumarizačný rozpoč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2019-03-14T13:06:44Z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