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http://basp01.intra.minv.sk/projekty/2020/kzp/0A/Vyzva c_27_SC311A/2 Finalne dokumenty na zverejnenie/Priloha_vyz_c_2_Prirucka_pre_ziad/Priloha PPZ_c_1_zav_form_ZoNFP/"/>
    </mc:Choice>
  </mc:AlternateContent>
  <bookViews>
    <workbookView xWindow="0" yWindow="0" windowWidth="28800" windowHeight="11235" activeTab="5"/>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I23" i="23" l="1"/>
  <c r="G16" i="15" l="1"/>
  <c r="F60" i="17" l="1"/>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H63" i="23" s="1"/>
  <c r="F70" i="23" s="1"/>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G48" i="23" l="1"/>
  <c r="E69" i="23" s="1"/>
  <c r="G62" i="23"/>
  <c r="F68" i="23"/>
  <c r="G24" i="23"/>
  <c r="G36" i="23"/>
  <c r="H49" i="23"/>
  <c r="F67" i="23" s="1"/>
  <c r="G56" i="23"/>
  <c r="G67" i="15"/>
  <c r="E68" i="23"/>
  <c r="H64" i="23"/>
  <c r="F71" i="23" s="1"/>
  <c r="G67" i="23"/>
  <c r="H70" i="23" s="1"/>
  <c r="G48" i="15"/>
  <c r="E69" i="15" s="1"/>
  <c r="G36" i="15"/>
  <c r="C30" i="6" l="1"/>
  <c r="C32" i="6" s="1"/>
  <c r="G49" i="23"/>
  <c r="G64" i="23" s="1"/>
  <c r="E71" i="23" s="1"/>
  <c r="G63" i="23"/>
  <c r="E70" i="23" s="1"/>
  <c r="F27" i="18"/>
  <c r="E27" i="18"/>
  <c r="G27" i="3"/>
  <c r="F27" i="3"/>
  <c r="E67" i="23" l="1"/>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4" i="6"/>
  <c r="C36" i="6" s="1"/>
  <c r="C38" i="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<sst xmlns="http://schemas.openxmlformats.org/spreadsheetml/2006/main" count="353" uniqueCount="183">
  <si>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</si>
  <si>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</si>
  <si>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</si>
  <si>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</si>
  <si>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</si>
  <si>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</si>
  <si>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</si>
  <si>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</si>
  <si>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</si>
  <si>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</si>
  <si>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</si>
  <si>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</si>
  <si>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</si>
  <si>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</si>
  <si>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</si>
  <si>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</si>
  <si>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</si>
  <si>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</si>
  <si>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</si>
  <si>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</si>
  <si>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</si>
  <si>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</si>
  <si>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</si>
  <si>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</si>
  <si>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</si>
  <si>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</si>
  <si>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</si>
  <si>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</si>
  <si>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</si>
  <si>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</si>
  <si>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</si>
  <si>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</si>
  <si>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</si>
  <si>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</si>
  <si>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</si>
  <si>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</si>
  <si>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</si>
  <si>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</si>
  <si>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</si>
  <si>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</si>
  <si>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</si>
  <si>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</si>
  <si>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</si>
  <si>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</si>
  <si>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</si>
  <si>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</si>
  <si>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</si>
  <si>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</si>
  <si>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</si>
  <si>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</si>
  <si>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</si>
  <si>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</si>
  <si>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</si>
  <si>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</si>
  <si>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</si>
  <si>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</si>
  <si>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</si>
  <si>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</si>
  <si>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</si>
  <si>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</si>
  <si>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</si>
  <si>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</si>
  <si>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</si>
  <si>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</si>
  <si>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</si>
  <si>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</si>
  <si>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</si>
  <si>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</si>
  <si>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t>Príloha č.11 ŽoNFP  - Podporná dokumentácia k oprávnenosti výdavkov</t>
  </si>
  <si>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</si>
  <si>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</si>
  <si>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</si>
  <si>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</si>
  <si>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</si>
  <si>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Príloha č.11 ŽoNFP - Podporná dokumentácia k oprávnenosti výdavkov</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</si>
  <si>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</si>
  <si>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</si>
  <si>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</si>
  <si>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</si>
  <si>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</si>
  <si>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</si>
  <si>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</si>
  <si>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</si>
  <si>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</si>
  <si>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</si>
  <si>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</si>
  <si>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</si>
  <si>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</si>
  <si>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</si>
  <si>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</si>
  <si>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</si>
  <si>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</si>
  <si>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</si>
  <si>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</si>
  <si>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</si>
  <si>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</si>
  <si>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</si>
  <si>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</si>
  <si>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</si>
  <si>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</si>
  <si>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</si>
  <si>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</si>
  <si>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</si>
  <si>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</si>
  <si>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</si>
  <si>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</si>
  <si>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</si>
  <si>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</si>
  <si>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</si>
  <si>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</si>
  <si>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</si>
  <si>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</si>
  <si>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</si>
  <si>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</si>
  <si>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</si>
  <si>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</si>
  <si>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</si>
  <si>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</si>
  <si>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</si>
  <si>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</si>
  <si>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</si>
  <si>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</si>
  <si>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</si>
  <si>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</si>
  <si>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</si>
  <si>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</si>
  <si>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</si>
  <si>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</si>
  <si>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</si>
  <si>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</si>
  <si>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pod 7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</si>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</sst>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8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30" fillId="0" borderId="8" xfId="0" applyFont="1" applyBorder="1" applyAlignment="1"/>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12</xdr:col>
      <xdr:colOff>57150</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88"/>
  <sheetViews>
    <sheetView topLeftCell="A46" zoomScale="85" zoomScaleNormal="85" workbookViewId="0">
      <selection activeCell="C85" sqref="C85:L85"/>
    </sheetView>
  </sheetViews>
  <sheetFormatPr defaultColWidth="9.140625" defaultRowHeight="15" x14ac:dyDescent="0.25"/>
  <cols>
    <col min="1" max="1" width="5.5703125" style="1" customWidth="1"/>
    <col min="2" max="2" width="42" style="1" customWidth="1"/>
    <col min="3" max="3" width="19.5703125" style="1" customWidth="1"/>
    <col min="4" max="4" width="16.7109375" style="106" customWidth="1"/>
    <col min="5" max="5" width="18.42578125" style="107" customWidth="1"/>
    <col min="6" max="6" width="14.85546875" style="107" customWidth="1"/>
    <col min="7" max="7" width="16.85546875" style="107"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2" t="s">
        <v>74</v>
      </c>
      <c r="B2" s="203"/>
      <c r="C2" s="203"/>
      <c r="D2" s="203"/>
      <c r="E2" s="203"/>
      <c r="F2" s="203"/>
      <c r="G2" s="203"/>
      <c r="H2" s="203"/>
      <c r="I2" s="203"/>
      <c r="J2" s="203"/>
      <c r="K2" s="203"/>
      <c r="L2" s="203"/>
    </row>
    <row r="3" spans="1:13" ht="13.9" x14ac:dyDescent="0.25">
      <c r="D3" s="25"/>
      <c r="E3" s="25"/>
      <c r="F3" s="25"/>
      <c r="G3" s="25"/>
      <c r="H3" s="13"/>
      <c r="I3" s="13"/>
      <c r="J3" s="13"/>
      <c r="K3" s="13"/>
    </row>
    <row r="4" spans="1:13" ht="44.25" customHeight="1" x14ac:dyDescent="0.3">
      <c r="A4" s="209"/>
      <c r="B4" s="210"/>
      <c r="C4" s="210"/>
      <c r="D4" s="210"/>
      <c r="E4" s="210"/>
      <c r="F4" s="210"/>
      <c r="G4" s="210"/>
      <c r="H4" s="210"/>
      <c r="I4" s="210"/>
      <c r="J4" s="210"/>
      <c r="K4" s="210"/>
      <c r="L4" s="210"/>
    </row>
    <row r="5" spans="1:13" ht="13.9" x14ac:dyDescent="0.25">
      <c r="D5" s="25"/>
      <c r="E5" s="25"/>
      <c r="F5" s="25"/>
      <c r="G5" s="25" t="s">
        <v>106</v>
      </c>
      <c r="H5" s="1"/>
      <c r="I5" s="1"/>
      <c r="J5" s="1"/>
      <c r="K5" s="1"/>
    </row>
    <row r="6" spans="1:13" ht="20.25" x14ac:dyDescent="0.3">
      <c r="B6" s="204" t="s">
        <v>52</v>
      </c>
      <c r="C6" s="204"/>
      <c r="D6" s="204"/>
      <c r="E6" s="204"/>
      <c r="F6" s="204"/>
      <c r="G6" s="204"/>
      <c r="H6" s="204"/>
      <c r="I6" s="204"/>
      <c r="J6" s="204"/>
      <c r="K6" s="204"/>
      <c r="L6" s="204"/>
    </row>
    <row r="7" spans="1:13" ht="15" customHeight="1" x14ac:dyDescent="0.35">
      <c r="B7" s="44"/>
      <c r="C7" s="44"/>
      <c r="D7" s="108"/>
      <c r="E7" s="108"/>
      <c r="F7" s="108"/>
      <c r="G7" s="108"/>
      <c r="H7" s="44"/>
      <c r="I7" s="44"/>
      <c r="J7" s="77"/>
      <c r="K7" s="77"/>
      <c r="L7" s="44"/>
    </row>
    <row r="8" spans="1:13" ht="14.45" thickBot="1" x14ac:dyDescent="0.3"/>
    <row r="9" spans="1:13" ht="15.75" thickBot="1" x14ac:dyDescent="0.3">
      <c r="A9" s="205" t="s">
        <v>0</v>
      </c>
      <c r="B9" s="206"/>
      <c r="C9" s="211"/>
      <c r="D9" s="211"/>
      <c r="E9" s="211"/>
      <c r="F9" s="211"/>
      <c r="G9" s="211"/>
      <c r="H9" s="211"/>
      <c r="I9" s="211"/>
      <c r="J9" s="211"/>
      <c r="K9" s="211"/>
      <c r="L9" s="208"/>
    </row>
    <row r="10" spans="1:13" ht="15.75" thickBot="1" x14ac:dyDescent="0.3">
      <c r="A10" s="207" t="s">
        <v>1</v>
      </c>
      <c r="B10" s="208"/>
      <c r="C10" s="211"/>
      <c r="D10" s="211"/>
      <c r="E10" s="211"/>
      <c r="F10" s="211"/>
      <c r="G10" s="211"/>
      <c r="H10" s="211"/>
      <c r="I10" s="211"/>
      <c r="J10" s="211"/>
      <c r="K10" s="211"/>
      <c r="L10" s="208"/>
      <c r="M10" s="45"/>
    </row>
    <row r="11" spans="1:13" ht="14.45" x14ac:dyDescent="0.3">
      <c r="B11" s="196"/>
      <c r="C11" s="197"/>
      <c r="D11" s="197"/>
      <c r="E11" s="197"/>
      <c r="F11" s="197"/>
      <c r="G11" s="197"/>
      <c r="H11" s="197"/>
      <c r="I11" s="197"/>
      <c r="J11" s="197"/>
      <c r="K11" s="197"/>
      <c r="L11" s="197"/>
    </row>
    <row r="12" spans="1:13" ht="14.45" thickBot="1" x14ac:dyDescent="0.3">
      <c r="B12" s="198"/>
      <c r="C12" s="198"/>
      <c r="D12" s="198"/>
      <c r="E12" s="198"/>
      <c r="F12" s="198"/>
      <c r="G12" s="198"/>
      <c r="H12" s="198"/>
      <c r="I12" s="198"/>
      <c r="J12" s="198"/>
      <c r="K12" s="198"/>
      <c r="L12" s="198"/>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9" t="s">
        <v>171</v>
      </c>
      <c r="B14" s="200"/>
      <c r="C14" s="200"/>
      <c r="D14" s="200"/>
      <c r="E14" s="200"/>
      <c r="F14" s="200"/>
      <c r="G14" s="200"/>
      <c r="H14" s="200"/>
      <c r="I14" s="200"/>
      <c r="J14" s="200"/>
      <c r="K14" s="200"/>
      <c r="L14" s="201"/>
    </row>
    <row r="15" spans="1:13" x14ac:dyDescent="0.25">
      <c r="A15" s="64">
        <v>42370</v>
      </c>
      <c r="B15" s="135"/>
      <c r="C15" s="136"/>
      <c r="D15" s="142"/>
      <c r="E15" s="143">
        <v>0</v>
      </c>
      <c r="F15" s="129">
        <v>0</v>
      </c>
      <c r="G15" s="129">
        <v>0</v>
      </c>
      <c r="H15" s="130"/>
      <c r="I15" s="130"/>
      <c r="J15" s="131" t="s">
        <v>121</v>
      </c>
      <c r="K15" s="137"/>
      <c r="L15" s="89"/>
    </row>
    <row r="16" spans="1:13" ht="13.9" x14ac:dyDescent="0.25">
      <c r="A16" s="65">
        <v>42401</v>
      </c>
      <c r="B16" s="41"/>
      <c r="C16" s="123"/>
      <c r="D16" s="109"/>
      <c r="E16" s="110">
        <v>0</v>
      </c>
      <c r="F16" s="120">
        <v>0</v>
      </c>
      <c r="G16" s="120">
        <f>E16*F16</f>
        <v>0</v>
      </c>
      <c r="H16" s="10"/>
      <c r="I16" s="10"/>
      <c r="J16" s="81"/>
      <c r="K16" s="82"/>
      <c r="L16" s="42"/>
    </row>
    <row r="17" spans="1:13" ht="13.9" x14ac:dyDescent="0.25">
      <c r="A17" s="66">
        <v>42430</v>
      </c>
      <c r="B17" s="41"/>
      <c r="C17" s="123"/>
      <c r="D17" s="111"/>
      <c r="E17" s="110">
        <v>0</v>
      </c>
      <c r="F17" s="125">
        <v>0</v>
      </c>
      <c r="G17" s="120">
        <v>0</v>
      </c>
      <c r="H17" s="10"/>
      <c r="I17" s="10"/>
      <c r="J17" s="81"/>
      <c r="K17" s="82"/>
      <c r="L17" s="42"/>
    </row>
    <row r="18" spans="1:13" ht="13.9" x14ac:dyDescent="0.25">
      <c r="A18" s="66">
        <v>42461</v>
      </c>
      <c r="B18" s="41"/>
      <c r="C18" s="123"/>
      <c r="D18" s="111"/>
      <c r="E18" s="110">
        <v>0</v>
      </c>
      <c r="F18" s="120">
        <v>0</v>
      </c>
      <c r="G18" s="120">
        <f t="shared" ref="G18:G23" si="0">E18*F18</f>
        <v>0</v>
      </c>
      <c r="H18" s="10"/>
      <c r="I18" s="10"/>
      <c r="J18" s="81"/>
      <c r="K18" s="82"/>
      <c r="L18" s="42"/>
    </row>
    <row r="19" spans="1:13" ht="13.9" x14ac:dyDescent="0.25">
      <c r="A19" s="66">
        <v>42491</v>
      </c>
      <c r="B19" s="41"/>
      <c r="C19" s="123"/>
      <c r="D19" s="111"/>
      <c r="E19" s="110">
        <v>0</v>
      </c>
      <c r="F19" s="120">
        <v>0</v>
      </c>
      <c r="G19" s="120">
        <f t="shared" si="0"/>
        <v>0</v>
      </c>
      <c r="H19" s="10"/>
      <c r="I19" s="10"/>
      <c r="J19" s="81"/>
      <c r="K19" s="82"/>
      <c r="L19" s="42"/>
    </row>
    <row r="20" spans="1:13" ht="13.9" x14ac:dyDescent="0.25">
      <c r="A20" s="66">
        <v>42522</v>
      </c>
      <c r="B20" s="41"/>
      <c r="C20" s="123"/>
      <c r="D20" s="111"/>
      <c r="E20" s="110">
        <v>0</v>
      </c>
      <c r="F20" s="120">
        <v>0</v>
      </c>
      <c r="G20" s="120">
        <f t="shared" si="0"/>
        <v>0</v>
      </c>
      <c r="H20" s="10"/>
      <c r="I20" s="10"/>
      <c r="J20" s="81"/>
      <c r="K20" s="82"/>
      <c r="L20" s="42"/>
    </row>
    <row r="21" spans="1:13" ht="13.9" x14ac:dyDescent="0.25">
      <c r="A21" s="66">
        <v>42552</v>
      </c>
      <c r="B21" s="41"/>
      <c r="C21" s="123"/>
      <c r="D21" s="111"/>
      <c r="E21" s="110">
        <v>0</v>
      </c>
      <c r="F21" s="120">
        <v>0</v>
      </c>
      <c r="G21" s="120">
        <f t="shared" si="0"/>
        <v>0</v>
      </c>
      <c r="H21" s="10"/>
      <c r="I21" s="10"/>
      <c r="J21" s="81"/>
      <c r="K21" s="82"/>
      <c r="L21" s="42"/>
    </row>
    <row r="22" spans="1:13" ht="13.9" x14ac:dyDescent="0.25">
      <c r="A22" s="66">
        <v>42583</v>
      </c>
      <c r="B22" s="41"/>
      <c r="C22" s="123"/>
      <c r="D22" s="111"/>
      <c r="E22" s="110">
        <v>0</v>
      </c>
      <c r="F22" s="120">
        <v>0</v>
      </c>
      <c r="G22" s="120">
        <f t="shared" si="0"/>
        <v>0</v>
      </c>
      <c r="H22" s="10"/>
      <c r="I22" s="10"/>
      <c r="J22" s="81"/>
      <c r="K22" s="82"/>
      <c r="L22" s="42"/>
    </row>
    <row r="23" spans="1:13" ht="14.45" thickBot="1" x14ac:dyDescent="0.3">
      <c r="A23" s="144" t="s">
        <v>81</v>
      </c>
      <c r="B23" s="139"/>
      <c r="C23" s="140"/>
      <c r="D23" s="145"/>
      <c r="E23" s="116">
        <v>0</v>
      </c>
      <c r="F23" s="121">
        <v>0</v>
      </c>
      <c r="G23" s="121">
        <f t="shared" si="0"/>
        <v>0</v>
      </c>
      <c r="H23" s="51"/>
      <c r="I23" s="51"/>
      <c r="J23" s="132"/>
      <c r="K23" s="83"/>
      <c r="L23" s="43"/>
    </row>
    <row r="24" spans="1:13" ht="16.5" customHeight="1" thickBot="1" x14ac:dyDescent="0.35">
      <c r="A24" s="212" t="s">
        <v>62</v>
      </c>
      <c r="B24" s="213"/>
      <c r="C24" s="213"/>
      <c r="D24" s="213"/>
      <c r="E24" s="213"/>
      <c r="F24" s="213"/>
      <c r="G24" s="141">
        <f>SUM(G15:G23)</f>
        <v>0</v>
      </c>
      <c r="H24" s="141">
        <f>SUM(H15:H23)</f>
        <v>0</v>
      </c>
      <c r="I24" s="90">
        <v>0</v>
      </c>
      <c r="J24" s="85"/>
      <c r="K24" s="8"/>
      <c r="L24" s="8"/>
      <c r="M24" s="8"/>
    </row>
    <row r="25" spans="1:13" ht="16.149999999999999" thickBot="1" x14ac:dyDescent="0.35">
      <c r="B25" s="6"/>
      <c r="C25" s="6"/>
      <c r="D25" s="112"/>
      <c r="E25" s="113"/>
      <c r="F25" s="113"/>
      <c r="G25" s="7"/>
      <c r="H25" s="7"/>
      <c r="I25" s="7"/>
      <c r="J25" s="7"/>
      <c r="K25" s="1"/>
    </row>
    <row r="26" spans="1:13" ht="19.5" thickBot="1" x14ac:dyDescent="0.35">
      <c r="A26" s="199" t="s">
        <v>168</v>
      </c>
      <c r="B26" s="200"/>
      <c r="C26" s="200"/>
      <c r="D26" s="200"/>
      <c r="E26" s="200"/>
      <c r="F26" s="200"/>
      <c r="G26" s="200"/>
      <c r="H26" s="200"/>
      <c r="I26" s="200"/>
      <c r="J26" s="200"/>
      <c r="K26" s="200"/>
      <c r="L26" s="201"/>
    </row>
    <row r="27" spans="1:13" x14ac:dyDescent="0.25">
      <c r="A27" s="64">
        <v>42370</v>
      </c>
      <c r="B27" s="135"/>
      <c r="C27" s="136"/>
      <c r="D27" s="142"/>
      <c r="E27" s="143">
        <v>0</v>
      </c>
      <c r="F27" s="129">
        <v>0</v>
      </c>
      <c r="G27" s="129">
        <v>0</v>
      </c>
      <c r="H27" s="130"/>
      <c r="I27" s="130"/>
      <c r="J27" s="131" t="s">
        <v>121</v>
      </c>
      <c r="K27" s="137"/>
      <c r="L27" s="89"/>
    </row>
    <row r="28" spans="1:13" ht="13.9" x14ac:dyDescent="0.25">
      <c r="A28" s="65">
        <v>42401</v>
      </c>
      <c r="B28" s="41"/>
      <c r="C28" s="171"/>
      <c r="D28" s="109"/>
      <c r="E28" s="110">
        <v>0</v>
      </c>
      <c r="F28" s="120">
        <v>0</v>
      </c>
      <c r="G28" s="120">
        <f>E28*F28</f>
        <v>0</v>
      </c>
      <c r="H28" s="10"/>
      <c r="I28" s="10"/>
      <c r="J28" s="81"/>
      <c r="K28" s="82"/>
      <c r="L28" s="42"/>
    </row>
    <row r="29" spans="1:13" ht="13.9" x14ac:dyDescent="0.25">
      <c r="A29" s="66">
        <v>42430</v>
      </c>
      <c r="B29" s="41"/>
      <c r="C29" s="171"/>
      <c r="D29" s="111"/>
      <c r="E29" s="110">
        <v>0</v>
      </c>
      <c r="F29" s="125">
        <v>0</v>
      </c>
      <c r="G29" s="120">
        <v>0</v>
      </c>
      <c r="H29" s="10"/>
      <c r="I29" s="10"/>
      <c r="J29" s="81"/>
      <c r="K29" s="82"/>
      <c r="L29" s="42"/>
    </row>
    <row r="30" spans="1:13" ht="13.9" x14ac:dyDescent="0.25">
      <c r="A30" s="66">
        <v>42461</v>
      </c>
      <c r="B30" s="41"/>
      <c r="C30" s="171"/>
      <c r="D30" s="111"/>
      <c r="E30" s="110">
        <v>0</v>
      </c>
      <c r="F30" s="120">
        <v>0</v>
      </c>
      <c r="G30" s="120">
        <f t="shared" ref="G30:G35" si="1">E30*F30</f>
        <v>0</v>
      </c>
      <c r="H30" s="10"/>
      <c r="I30" s="10"/>
      <c r="J30" s="81"/>
      <c r="K30" s="82"/>
      <c r="L30" s="42"/>
    </row>
    <row r="31" spans="1:13" ht="13.9" x14ac:dyDescent="0.25">
      <c r="A31" s="66">
        <v>42491</v>
      </c>
      <c r="B31" s="41"/>
      <c r="C31" s="171"/>
      <c r="D31" s="111"/>
      <c r="E31" s="110">
        <v>0</v>
      </c>
      <c r="F31" s="120">
        <v>0</v>
      </c>
      <c r="G31" s="120">
        <f t="shared" si="1"/>
        <v>0</v>
      </c>
      <c r="H31" s="10"/>
      <c r="I31" s="10"/>
      <c r="J31" s="81"/>
      <c r="K31" s="82"/>
      <c r="L31" s="42"/>
    </row>
    <row r="32" spans="1:13" ht="13.9" x14ac:dyDescent="0.25">
      <c r="A32" s="66">
        <v>42522</v>
      </c>
      <c r="B32" s="41"/>
      <c r="C32" s="171"/>
      <c r="D32" s="111"/>
      <c r="E32" s="110">
        <v>0</v>
      </c>
      <c r="F32" s="120">
        <v>0</v>
      </c>
      <c r="G32" s="120">
        <f t="shared" si="1"/>
        <v>0</v>
      </c>
      <c r="H32" s="10"/>
      <c r="I32" s="10"/>
      <c r="J32" s="81"/>
      <c r="K32" s="82"/>
      <c r="L32" s="42"/>
    </row>
    <row r="33" spans="1:12" ht="13.9" x14ac:dyDescent="0.25">
      <c r="A33" s="66">
        <v>42552</v>
      </c>
      <c r="B33" s="41"/>
      <c r="C33" s="171"/>
      <c r="D33" s="111"/>
      <c r="E33" s="110">
        <v>0</v>
      </c>
      <c r="F33" s="120">
        <v>0</v>
      </c>
      <c r="G33" s="120">
        <f t="shared" si="1"/>
        <v>0</v>
      </c>
      <c r="H33" s="10"/>
      <c r="I33" s="10"/>
      <c r="J33" s="81"/>
      <c r="K33" s="82"/>
      <c r="L33" s="42"/>
    </row>
    <row r="34" spans="1:12" ht="13.9" x14ac:dyDescent="0.25">
      <c r="A34" s="66">
        <v>42583</v>
      </c>
      <c r="B34" s="41"/>
      <c r="C34" s="171"/>
      <c r="D34" s="111"/>
      <c r="E34" s="110">
        <v>0</v>
      </c>
      <c r="F34" s="120">
        <v>0</v>
      </c>
      <c r="G34" s="120">
        <f t="shared" si="1"/>
        <v>0</v>
      </c>
      <c r="H34" s="10"/>
      <c r="I34" s="10"/>
      <c r="J34" s="81"/>
      <c r="K34" s="82"/>
      <c r="L34" s="42"/>
    </row>
    <row r="35" spans="1:12" ht="14.45" thickBot="1" x14ac:dyDescent="0.3">
      <c r="A35" s="144" t="s">
        <v>81</v>
      </c>
      <c r="B35" s="139"/>
      <c r="C35" s="140"/>
      <c r="D35" s="145"/>
      <c r="E35" s="116">
        <v>0</v>
      </c>
      <c r="F35" s="121">
        <v>0</v>
      </c>
      <c r="G35" s="121">
        <f t="shared" si="1"/>
        <v>0</v>
      </c>
      <c r="H35" s="51"/>
      <c r="I35" s="51"/>
      <c r="J35" s="132"/>
      <c r="K35" s="83"/>
      <c r="L35" s="43"/>
    </row>
    <row r="36" spans="1:12" ht="16.149999999999999" thickBot="1" x14ac:dyDescent="0.35">
      <c r="A36" s="212" t="s">
        <v>62</v>
      </c>
      <c r="B36" s="213"/>
      <c r="C36" s="213"/>
      <c r="D36" s="213"/>
      <c r="E36" s="213"/>
      <c r="F36" s="213"/>
      <c r="G36" s="141">
        <f>SUM(G27:G35)</f>
        <v>0</v>
      </c>
      <c r="H36" s="141">
        <f>SUM(H27:H35)</f>
        <v>0</v>
      </c>
      <c r="I36" s="90">
        <v>0</v>
      </c>
      <c r="J36" s="85"/>
      <c r="K36" s="1"/>
    </row>
    <row r="37" spans="1:12" ht="16.5" customHeight="1" thickBot="1" x14ac:dyDescent="0.3">
      <c r="B37" s="6"/>
      <c r="C37" s="6"/>
      <c r="D37" s="112"/>
      <c r="E37" s="113"/>
      <c r="F37" s="113"/>
      <c r="G37" s="7"/>
      <c r="H37" s="7"/>
      <c r="I37" s="7"/>
      <c r="J37" s="7"/>
      <c r="K37" s="1"/>
    </row>
    <row r="38" spans="1:12" ht="19.5" thickBot="1" x14ac:dyDescent="0.35">
      <c r="A38" s="199" t="s">
        <v>169</v>
      </c>
      <c r="B38" s="200"/>
      <c r="C38" s="200"/>
      <c r="D38" s="200"/>
      <c r="E38" s="200"/>
      <c r="F38" s="200"/>
      <c r="G38" s="200"/>
      <c r="H38" s="200"/>
      <c r="I38" s="200"/>
      <c r="J38" s="200"/>
      <c r="K38" s="200"/>
      <c r="L38" s="201"/>
    </row>
    <row r="39" spans="1:12" x14ac:dyDescent="0.25">
      <c r="A39" s="64">
        <v>42370</v>
      </c>
      <c r="B39" s="135"/>
      <c r="C39" s="136"/>
      <c r="D39" s="142"/>
      <c r="E39" s="143">
        <v>0</v>
      </c>
      <c r="F39" s="129">
        <v>0</v>
      </c>
      <c r="G39" s="129">
        <f>E39*F39</f>
        <v>0</v>
      </c>
      <c r="H39" s="130"/>
      <c r="I39" s="130"/>
      <c r="J39" s="131" t="s">
        <v>121</v>
      </c>
      <c r="K39" s="137"/>
      <c r="L39" s="89"/>
    </row>
    <row r="40" spans="1:12" x14ac:dyDescent="0.25">
      <c r="A40" s="65">
        <v>42401</v>
      </c>
      <c r="B40" s="41"/>
      <c r="C40" s="171"/>
      <c r="D40" s="109"/>
      <c r="E40" s="110">
        <v>0</v>
      </c>
      <c r="F40" s="120">
        <v>0</v>
      </c>
      <c r="G40" s="120">
        <f>E40*F40</f>
        <v>0</v>
      </c>
      <c r="H40" s="10"/>
      <c r="I40" s="10"/>
      <c r="J40" s="81"/>
      <c r="K40" s="82"/>
      <c r="L40" s="42"/>
    </row>
    <row r="41" spans="1:12" x14ac:dyDescent="0.25">
      <c r="A41" s="66">
        <v>42430</v>
      </c>
      <c r="B41" s="41"/>
      <c r="C41" s="171"/>
      <c r="D41" s="111"/>
      <c r="E41" s="110">
        <v>0</v>
      </c>
      <c r="F41" s="125">
        <v>0</v>
      </c>
      <c r="G41" s="120">
        <v>0</v>
      </c>
      <c r="H41" s="10"/>
      <c r="I41" s="10"/>
      <c r="J41" s="81"/>
      <c r="K41" s="82"/>
      <c r="L41" s="42"/>
    </row>
    <row r="42" spans="1:12" x14ac:dyDescent="0.25">
      <c r="A42" s="66">
        <v>42461</v>
      </c>
      <c r="B42" s="41"/>
      <c r="C42" s="171"/>
      <c r="D42" s="111"/>
      <c r="E42" s="110">
        <v>0</v>
      </c>
      <c r="F42" s="120">
        <v>0</v>
      </c>
      <c r="G42" s="120">
        <f t="shared" ref="G42:G47" si="2">E42*F42</f>
        <v>0</v>
      </c>
      <c r="H42" s="10"/>
      <c r="I42" s="10"/>
      <c r="J42" s="81"/>
      <c r="K42" s="82"/>
      <c r="L42" s="42"/>
    </row>
    <row r="43" spans="1:12" x14ac:dyDescent="0.25">
      <c r="A43" s="66">
        <v>42491</v>
      </c>
      <c r="B43" s="41"/>
      <c r="C43" s="171"/>
      <c r="D43" s="111"/>
      <c r="E43" s="110">
        <v>0</v>
      </c>
      <c r="F43" s="120">
        <v>0</v>
      </c>
      <c r="G43" s="120">
        <f t="shared" si="2"/>
        <v>0</v>
      </c>
      <c r="H43" s="10"/>
      <c r="I43" s="10"/>
      <c r="J43" s="81"/>
      <c r="K43" s="82"/>
      <c r="L43" s="42"/>
    </row>
    <row r="44" spans="1:12" x14ac:dyDescent="0.25">
      <c r="A44" s="66">
        <v>42522</v>
      </c>
      <c r="B44" s="41"/>
      <c r="C44" s="171"/>
      <c r="D44" s="111"/>
      <c r="E44" s="110">
        <v>0</v>
      </c>
      <c r="F44" s="120">
        <v>0</v>
      </c>
      <c r="G44" s="120">
        <f t="shared" si="2"/>
        <v>0</v>
      </c>
      <c r="H44" s="10"/>
      <c r="I44" s="10"/>
      <c r="J44" s="81"/>
      <c r="K44" s="82"/>
      <c r="L44" s="42"/>
    </row>
    <row r="45" spans="1:12" x14ac:dyDescent="0.25">
      <c r="A45" s="66">
        <v>42552</v>
      </c>
      <c r="B45" s="41"/>
      <c r="C45" s="171"/>
      <c r="D45" s="111"/>
      <c r="E45" s="110">
        <v>0</v>
      </c>
      <c r="F45" s="120">
        <v>0</v>
      </c>
      <c r="G45" s="120">
        <f t="shared" si="2"/>
        <v>0</v>
      </c>
      <c r="H45" s="10"/>
      <c r="I45" s="10"/>
      <c r="J45" s="81"/>
      <c r="K45" s="82"/>
      <c r="L45" s="42"/>
    </row>
    <row r="46" spans="1:12" x14ac:dyDescent="0.25">
      <c r="A46" s="66">
        <v>42583</v>
      </c>
      <c r="B46" s="41"/>
      <c r="C46" s="171"/>
      <c r="D46" s="111"/>
      <c r="E46" s="110">
        <v>0</v>
      </c>
      <c r="F46" s="120">
        <v>0</v>
      </c>
      <c r="G46" s="120">
        <f t="shared" si="2"/>
        <v>0</v>
      </c>
      <c r="H46" s="10"/>
      <c r="I46" s="10"/>
      <c r="J46" s="81"/>
      <c r="K46" s="82"/>
      <c r="L46" s="42"/>
    </row>
    <row r="47" spans="1:12" ht="15.75" thickBot="1" x14ac:dyDescent="0.3">
      <c r="A47" s="144" t="s">
        <v>81</v>
      </c>
      <c r="B47" s="139"/>
      <c r="C47" s="140"/>
      <c r="D47" s="145"/>
      <c r="E47" s="116">
        <v>0</v>
      </c>
      <c r="F47" s="121">
        <v>0</v>
      </c>
      <c r="G47" s="121">
        <f t="shared" si="2"/>
        <v>0</v>
      </c>
      <c r="H47" s="51"/>
      <c r="I47" s="51"/>
      <c r="J47" s="132"/>
      <c r="K47" s="83"/>
      <c r="L47" s="43"/>
    </row>
    <row r="48" spans="1:12" ht="16.5" thickBot="1" x14ac:dyDescent="0.3">
      <c r="A48" s="212" t="s">
        <v>62</v>
      </c>
      <c r="B48" s="213"/>
      <c r="C48" s="213"/>
      <c r="D48" s="213"/>
      <c r="E48" s="213"/>
      <c r="F48" s="213"/>
      <c r="G48" s="141">
        <f>SUM(G39:G47)</f>
        <v>0</v>
      </c>
      <c r="H48" s="141">
        <f>SUM(H39:H47)</f>
        <v>0</v>
      </c>
      <c r="I48" s="90">
        <v>0</v>
      </c>
      <c r="J48" s="85"/>
      <c r="K48" s="1"/>
    </row>
    <row r="49" spans="1:13" ht="16.5" customHeight="1" thickBot="1" x14ac:dyDescent="0.3">
      <c r="A49" s="219" t="s">
        <v>100</v>
      </c>
      <c r="B49" s="200"/>
      <c r="C49" s="200"/>
      <c r="D49" s="200"/>
      <c r="E49" s="200"/>
      <c r="F49" s="200"/>
      <c r="G49" s="127">
        <f>G24+G36+G48</f>
        <v>0</v>
      </c>
      <c r="H49" s="127">
        <f>H24+H36+H48</f>
        <v>0</v>
      </c>
      <c r="I49" s="127">
        <f>I24+I36+I48</f>
        <v>0</v>
      </c>
      <c r="J49" s="7"/>
      <c r="K49" s="1"/>
    </row>
    <row r="50" spans="1:13" ht="16.5" customHeight="1" thickBot="1" x14ac:dyDescent="0.3">
      <c r="B50" s="6"/>
      <c r="C50" s="6"/>
      <c r="D50" s="112"/>
      <c r="E50" s="113"/>
      <c r="F50" s="113"/>
      <c r="G50" s="7"/>
      <c r="H50" s="7"/>
      <c r="I50" s="7"/>
      <c r="J50" s="7"/>
      <c r="K50" s="1"/>
    </row>
    <row r="51" spans="1:13" ht="19.5" thickBot="1" x14ac:dyDescent="0.35">
      <c r="A51" s="220" t="s">
        <v>146</v>
      </c>
      <c r="B51" s="221"/>
      <c r="C51" s="221"/>
      <c r="D51" s="221"/>
      <c r="E51" s="221"/>
      <c r="F51" s="221"/>
      <c r="G51" s="221"/>
      <c r="H51" s="221"/>
      <c r="I51" s="221"/>
      <c r="J51" s="221"/>
      <c r="K51" s="221"/>
      <c r="L51" s="222"/>
    </row>
    <row r="52" spans="1:13" ht="15.75" thickBot="1" x14ac:dyDescent="0.3">
      <c r="A52" s="223" t="s">
        <v>31</v>
      </c>
      <c r="B52" s="224"/>
      <c r="C52" s="224"/>
      <c r="D52" s="224"/>
      <c r="E52" s="224"/>
      <c r="F52" s="224"/>
      <c r="G52" s="224"/>
      <c r="H52" s="224"/>
      <c r="I52" s="224"/>
      <c r="J52" s="225"/>
      <c r="K52" s="225"/>
      <c r="L52" s="225"/>
      <c r="M52" s="45"/>
    </row>
    <row r="53" spans="1:13" ht="30" x14ac:dyDescent="0.25">
      <c r="A53" s="72">
        <v>42371</v>
      </c>
      <c r="B53" s="97" t="s">
        <v>98</v>
      </c>
      <c r="C53" s="128" t="s">
        <v>29</v>
      </c>
      <c r="D53" s="146" t="s">
        <v>71</v>
      </c>
      <c r="E53" s="143">
        <v>0</v>
      </c>
      <c r="F53" s="129">
        <v>0</v>
      </c>
      <c r="G53" s="129">
        <f>E53*F53</f>
        <v>0</v>
      </c>
      <c r="H53" s="130"/>
      <c r="I53" s="130"/>
      <c r="J53" s="131"/>
      <c r="K53" s="131"/>
      <c r="L53" s="40" t="s">
        <v>107</v>
      </c>
    </row>
    <row r="54" spans="1:13" ht="30" x14ac:dyDescent="0.25">
      <c r="A54" s="73">
        <v>42402</v>
      </c>
      <c r="B54" s="95" t="s">
        <v>96</v>
      </c>
      <c r="C54" s="9" t="s">
        <v>29</v>
      </c>
      <c r="D54" s="114" t="s">
        <v>72</v>
      </c>
      <c r="E54" s="110">
        <v>0</v>
      </c>
      <c r="F54" s="120">
        <v>0</v>
      </c>
      <c r="G54" s="120">
        <f>E54*F54</f>
        <v>0</v>
      </c>
      <c r="H54" s="10"/>
      <c r="I54" s="10"/>
      <c r="J54" s="81"/>
      <c r="K54" s="82"/>
      <c r="L54" s="49" t="s">
        <v>107</v>
      </c>
    </row>
    <row r="55" spans="1:13" ht="15.75" thickBot="1" x14ac:dyDescent="0.3">
      <c r="A55" s="147">
        <v>42431</v>
      </c>
      <c r="B55" s="96" t="s">
        <v>97</v>
      </c>
      <c r="C55" s="93" t="s">
        <v>21</v>
      </c>
      <c r="D55" s="115" t="s">
        <v>72</v>
      </c>
      <c r="E55" s="116">
        <v>0</v>
      </c>
      <c r="F55" s="121">
        <v>0</v>
      </c>
      <c r="G55" s="121">
        <f t="shared" ref="G55" si="3">E55*F55</f>
        <v>0</v>
      </c>
      <c r="H55" s="51"/>
      <c r="I55" s="51"/>
      <c r="J55" s="132"/>
      <c r="K55" s="83"/>
      <c r="L55" s="43" t="s">
        <v>107</v>
      </c>
    </row>
    <row r="56" spans="1:13" ht="16.5" thickBot="1" x14ac:dyDescent="0.3">
      <c r="A56" s="226" t="s">
        <v>32</v>
      </c>
      <c r="B56" s="227"/>
      <c r="C56" s="227"/>
      <c r="D56" s="227"/>
      <c r="E56" s="227"/>
      <c r="F56" s="227"/>
      <c r="G56" s="11">
        <f>G53+G54+G55</f>
        <v>0</v>
      </c>
      <c r="H56" s="11">
        <f t="shared" ref="H56:I56" si="4">H53+H54+H55</f>
        <v>0</v>
      </c>
      <c r="I56" s="11">
        <f t="shared" si="4"/>
        <v>0</v>
      </c>
      <c r="J56" s="84"/>
      <c r="K56" s="84"/>
      <c r="L56" s="52"/>
    </row>
    <row r="57" spans="1:13" ht="15.75" thickBot="1" x14ac:dyDescent="0.3">
      <c r="A57" s="230" t="s">
        <v>20</v>
      </c>
      <c r="B57" s="200"/>
      <c r="C57" s="200"/>
      <c r="D57" s="200"/>
      <c r="E57" s="200"/>
      <c r="F57" s="200"/>
      <c r="G57" s="200"/>
      <c r="H57" s="200"/>
      <c r="I57" s="200"/>
      <c r="J57" s="200"/>
      <c r="K57" s="200"/>
      <c r="L57" s="201"/>
    </row>
    <row r="58" spans="1:13" x14ac:dyDescent="0.25">
      <c r="A58" s="67">
        <v>42372</v>
      </c>
      <c r="B58" s="150" t="s">
        <v>24</v>
      </c>
      <c r="C58" s="128" t="s">
        <v>21</v>
      </c>
      <c r="D58" s="142" t="s">
        <v>73</v>
      </c>
      <c r="E58" s="143">
        <v>0</v>
      </c>
      <c r="F58" s="129">
        <v>0</v>
      </c>
      <c r="G58" s="129">
        <f>E58*F58</f>
        <v>0</v>
      </c>
      <c r="H58" s="130"/>
      <c r="I58" s="130"/>
      <c r="J58" s="131"/>
      <c r="K58" s="131"/>
      <c r="L58" s="40" t="s">
        <v>107</v>
      </c>
    </row>
    <row r="59" spans="1:13" x14ac:dyDescent="0.25">
      <c r="A59" s="68">
        <v>42403</v>
      </c>
      <c r="B59" s="53" t="s">
        <v>25</v>
      </c>
      <c r="C59" s="9" t="s">
        <v>21</v>
      </c>
      <c r="D59" s="111" t="s">
        <v>73</v>
      </c>
      <c r="E59" s="110">
        <v>0</v>
      </c>
      <c r="F59" s="119">
        <v>0</v>
      </c>
      <c r="G59" s="120">
        <f>E59*F59</f>
        <v>0</v>
      </c>
      <c r="H59" s="10"/>
      <c r="I59" s="10"/>
      <c r="J59" s="81"/>
      <c r="K59" s="82"/>
      <c r="L59" s="42" t="s">
        <v>107</v>
      </c>
    </row>
    <row r="60" spans="1:13" x14ac:dyDescent="0.25">
      <c r="A60" s="66">
        <v>42432</v>
      </c>
      <c r="B60" s="53" t="s">
        <v>26</v>
      </c>
      <c r="C60" s="9" t="s">
        <v>21</v>
      </c>
      <c r="D60" s="111" t="s">
        <v>73</v>
      </c>
      <c r="E60" s="110">
        <v>0</v>
      </c>
      <c r="F60" s="119">
        <v>0</v>
      </c>
      <c r="G60" s="120">
        <f t="shared" ref="G60" si="5">E60*F60</f>
        <v>0</v>
      </c>
      <c r="H60" s="10"/>
      <c r="I60" s="82"/>
      <c r="J60" s="81"/>
      <c r="K60" s="82"/>
      <c r="L60" s="42" t="s">
        <v>107</v>
      </c>
    </row>
    <row r="61" spans="1:13" ht="15.75" thickBot="1" x14ac:dyDescent="0.3">
      <c r="A61" s="138">
        <v>42463</v>
      </c>
      <c r="B61" s="151" t="s">
        <v>23</v>
      </c>
      <c r="C61" s="93" t="s">
        <v>21</v>
      </c>
      <c r="D61" s="145" t="s">
        <v>73</v>
      </c>
      <c r="E61" s="116">
        <v>0</v>
      </c>
      <c r="F61" s="134">
        <v>0</v>
      </c>
      <c r="G61" s="121">
        <v>0</v>
      </c>
      <c r="H61" s="51"/>
      <c r="I61" s="83"/>
      <c r="J61" s="132"/>
      <c r="K61" s="83"/>
      <c r="L61" s="43" t="s">
        <v>107</v>
      </c>
    </row>
    <row r="62" spans="1:13" ht="16.5" thickBot="1" x14ac:dyDescent="0.3">
      <c r="A62" s="231" t="s">
        <v>33</v>
      </c>
      <c r="B62" s="213"/>
      <c r="C62" s="213"/>
      <c r="D62" s="213"/>
      <c r="E62" s="213"/>
      <c r="F62" s="232"/>
      <c r="G62" s="148">
        <f>G58+G59+G60+G61</f>
        <v>0</v>
      </c>
      <c r="H62" s="133">
        <f t="shared" ref="H62:I62" si="6">H58+H59+H60+H61</f>
        <v>0</v>
      </c>
      <c r="I62" s="149">
        <f t="shared" si="6"/>
        <v>0</v>
      </c>
      <c r="J62" s="86"/>
      <c r="K62" s="86"/>
      <c r="L62" s="36"/>
    </row>
    <row r="63" spans="1:13" ht="16.5" thickBot="1" x14ac:dyDescent="0.3">
      <c r="A63" s="219" t="s">
        <v>99</v>
      </c>
      <c r="B63" s="200"/>
      <c r="C63" s="200"/>
      <c r="D63" s="200"/>
      <c r="E63" s="200"/>
      <c r="F63" s="200"/>
      <c r="G63" s="127">
        <f>G56+G62</f>
        <v>0</v>
      </c>
      <c r="H63" s="54">
        <f t="shared" ref="H63" si="7">H56+H62</f>
        <v>0</v>
      </c>
      <c r="I63" s="54">
        <v>0</v>
      </c>
      <c r="J63" s="86"/>
      <c r="K63" s="86"/>
      <c r="L63" s="36"/>
    </row>
    <row r="64" spans="1:13" ht="19.5" customHeight="1" thickBot="1" x14ac:dyDescent="0.35">
      <c r="A64" s="251" t="s">
        <v>64</v>
      </c>
      <c r="B64" s="252"/>
      <c r="C64" s="252"/>
      <c r="D64" s="252"/>
      <c r="E64" s="252"/>
      <c r="F64" s="253"/>
      <c r="G64" s="16">
        <f>G49+G63</f>
        <v>0</v>
      </c>
      <c r="H64" s="16">
        <f>H49+H63</f>
        <v>0</v>
      </c>
      <c r="I64" s="88">
        <f>I49+I63</f>
        <v>0</v>
      </c>
      <c r="J64" s="87"/>
      <c r="K64" s="87"/>
      <c r="L64" s="36"/>
    </row>
    <row r="65" spans="1:12" ht="15.75" thickBot="1" x14ac:dyDescent="0.3">
      <c r="A65" s="45"/>
    </row>
    <row r="66" spans="1:12" ht="45.75" thickBot="1" x14ac:dyDescent="0.3">
      <c r="A66" s="228" t="s">
        <v>34</v>
      </c>
      <c r="B66" s="221"/>
      <c r="C66" s="221"/>
      <c r="D66" s="229"/>
      <c r="E66" s="176" t="s">
        <v>133</v>
      </c>
      <c r="F66" s="176" t="s">
        <v>30</v>
      </c>
      <c r="G66" s="177" t="s">
        <v>55</v>
      </c>
      <c r="H66" s="14" t="s">
        <v>60</v>
      </c>
      <c r="I66" s="1"/>
      <c r="J66" s="1"/>
      <c r="K66" s="1"/>
    </row>
    <row r="67" spans="1:12" ht="15.75" x14ac:dyDescent="0.25">
      <c r="A67" s="233" t="s">
        <v>147</v>
      </c>
      <c r="B67" s="234"/>
      <c r="C67" s="234"/>
      <c r="D67" s="235"/>
      <c r="E67" s="178">
        <f>G49</f>
        <v>0</v>
      </c>
      <c r="F67" s="179">
        <f>H49</f>
        <v>0</v>
      </c>
      <c r="G67" s="179">
        <f>I49</f>
        <v>0</v>
      </c>
      <c r="H67" s="180"/>
      <c r="I67" s="1"/>
      <c r="J67" s="1"/>
      <c r="K67" s="1"/>
    </row>
    <row r="68" spans="1:12" ht="15.75" customHeight="1" x14ac:dyDescent="0.25">
      <c r="A68" s="254" t="s">
        <v>148</v>
      </c>
      <c r="B68" s="255"/>
      <c r="C68" s="255"/>
      <c r="D68" s="256"/>
      <c r="E68" s="185">
        <f>G24+G36</f>
        <v>0</v>
      </c>
      <c r="F68" s="185">
        <f>H24+H36</f>
        <v>0</v>
      </c>
      <c r="G68" s="185">
        <f>I24+I36</f>
        <v>0</v>
      </c>
      <c r="H68" s="181"/>
      <c r="I68" s="1"/>
      <c r="J68" s="1"/>
      <c r="K68" s="1"/>
    </row>
    <row r="69" spans="1:12" ht="15.75" customHeight="1" thickBot="1" x14ac:dyDescent="0.3">
      <c r="A69" s="257" t="s">
        <v>170</v>
      </c>
      <c r="B69" s="258"/>
      <c r="C69" s="258"/>
      <c r="D69" s="259"/>
      <c r="E69" s="186">
        <f>G48</f>
        <v>0</v>
      </c>
      <c r="F69" s="186">
        <f t="shared" ref="F69:G69" si="8">H48</f>
        <v>0</v>
      </c>
      <c r="G69" s="186">
        <f t="shared" si="8"/>
        <v>0</v>
      </c>
      <c r="H69" s="182"/>
      <c r="I69" s="169"/>
      <c r="J69" s="169"/>
      <c r="K69" s="169"/>
      <c r="L69" s="169"/>
    </row>
    <row r="70" spans="1:12" ht="15.75" x14ac:dyDescent="0.25">
      <c r="A70" s="236" t="s">
        <v>99</v>
      </c>
      <c r="B70" s="217"/>
      <c r="C70" s="217"/>
      <c r="D70" s="237"/>
      <c r="E70" s="173">
        <f t="shared" ref="E70:G71" si="9">G63</f>
        <v>0</v>
      </c>
      <c r="F70" s="174">
        <f t="shared" si="9"/>
        <v>0</v>
      </c>
      <c r="G70" s="174">
        <f t="shared" si="9"/>
        <v>0</v>
      </c>
      <c r="H70" s="175" t="e">
        <f>(G70/G67)*100</f>
        <v>#DIV/0!</v>
      </c>
      <c r="I70" s="1"/>
      <c r="J70" s="1"/>
      <c r="K70" s="1"/>
    </row>
    <row r="71" spans="1:12" ht="19.5" customHeight="1" thickBot="1" x14ac:dyDescent="0.35">
      <c r="A71" s="248" t="s">
        <v>64</v>
      </c>
      <c r="B71" s="249"/>
      <c r="C71" s="249"/>
      <c r="D71" s="250"/>
      <c r="E71" s="15">
        <f t="shared" si="9"/>
        <v>0</v>
      </c>
      <c r="F71" s="126">
        <f t="shared" si="9"/>
        <v>0</v>
      </c>
      <c r="G71" s="126">
        <f t="shared" si="9"/>
        <v>0</v>
      </c>
      <c r="H71" s="38"/>
      <c r="I71" s="1"/>
      <c r="J71" s="1"/>
      <c r="K71" s="1"/>
    </row>
    <row r="72" spans="1:12" x14ac:dyDescent="0.25">
      <c r="B72" s="262"/>
      <c r="C72" s="262"/>
      <c r="D72" s="262"/>
      <c r="E72" s="262"/>
      <c r="F72" s="262"/>
      <c r="G72" s="262"/>
      <c r="H72" s="262"/>
      <c r="I72" s="262"/>
      <c r="J72" s="262"/>
      <c r="K72" s="262"/>
      <c r="L72" s="262"/>
    </row>
    <row r="73" spans="1:12" ht="44.25" customHeight="1" x14ac:dyDescent="0.25">
      <c r="A73" s="214" t="s">
        <v>78</v>
      </c>
      <c r="B73" s="215"/>
      <c r="C73" s="215"/>
      <c r="D73" s="215"/>
      <c r="E73" s="216"/>
      <c r="F73" s="217"/>
      <c r="G73" s="217"/>
      <c r="H73" s="217"/>
      <c r="I73" s="217"/>
      <c r="J73" s="217"/>
      <c r="K73" s="217"/>
      <c r="L73" s="217"/>
    </row>
    <row r="74" spans="1:12" x14ac:dyDescent="0.25">
      <c r="A74" s="98"/>
      <c r="B74" s="98"/>
      <c r="C74" s="98"/>
      <c r="D74" s="117"/>
      <c r="E74" s="218" t="s">
        <v>40</v>
      </c>
      <c r="F74" s="215"/>
      <c r="G74" s="215"/>
      <c r="H74" s="215"/>
      <c r="I74" s="215"/>
      <c r="J74" s="215"/>
      <c r="K74" s="215"/>
      <c r="L74" s="215"/>
    </row>
    <row r="75" spans="1:12" x14ac:dyDescent="0.25">
      <c r="A75" s="98"/>
      <c r="B75" s="98"/>
      <c r="C75" s="98"/>
      <c r="D75" s="117"/>
      <c r="E75" s="118"/>
      <c r="F75" s="122"/>
      <c r="G75" s="122"/>
      <c r="H75" s="101"/>
      <c r="I75" s="101"/>
      <c r="J75" s="101"/>
      <c r="K75" s="101"/>
      <c r="L75" s="101"/>
    </row>
    <row r="76" spans="1:12" x14ac:dyDescent="0.25">
      <c r="A76" s="98"/>
      <c r="B76" s="98"/>
      <c r="C76" s="98"/>
      <c r="D76" s="117"/>
      <c r="E76" s="118"/>
      <c r="F76" s="118"/>
      <c r="G76" s="118"/>
      <c r="H76" s="99"/>
      <c r="I76" s="99"/>
      <c r="J76" s="99"/>
      <c r="K76" s="99"/>
      <c r="L76" s="98"/>
    </row>
    <row r="77" spans="1:12" ht="15.75" x14ac:dyDescent="0.25">
      <c r="A77" s="260" t="s">
        <v>108</v>
      </c>
      <c r="B77" s="261"/>
      <c r="C77" s="261"/>
      <c r="D77" s="261"/>
      <c r="E77" s="104"/>
      <c r="F77" s="124"/>
      <c r="G77" s="105"/>
      <c r="H77" s="100"/>
      <c r="I77" s="100"/>
      <c r="J77" s="100"/>
      <c r="K77" s="100"/>
      <c r="L77" s="100"/>
    </row>
    <row r="78" spans="1:12" ht="31.5" customHeight="1" x14ac:dyDescent="0.25">
      <c r="A78" s="246" t="s">
        <v>7</v>
      </c>
      <c r="B78" s="247"/>
      <c r="C78" s="242" t="s">
        <v>149</v>
      </c>
      <c r="D78" s="243"/>
      <c r="E78" s="243"/>
      <c r="F78" s="243"/>
      <c r="G78" s="243"/>
      <c r="H78" s="243"/>
      <c r="I78" s="243"/>
      <c r="J78" s="243"/>
      <c r="K78" s="243"/>
      <c r="L78" s="243"/>
    </row>
    <row r="79" spans="1:12" ht="30" customHeight="1" x14ac:dyDescent="0.25">
      <c r="A79" s="246" t="s">
        <v>82</v>
      </c>
      <c r="B79" s="247"/>
      <c r="C79" s="242" t="s">
        <v>109</v>
      </c>
      <c r="D79" s="243"/>
      <c r="E79" s="243"/>
      <c r="F79" s="243"/>
      <c r="G79" s="243"/>
      <c r="H79" s="243"/>
      <c r="I79" s="243"/>
      <c r="J79" s="243"/>
      <c r="K79" s="243"/>
      <c r="L79" s="243"/>
    </row>
    <row r="80" spans="1:12" ht="63.75" customHeight="1" x14ac:dyDescent="0.25">
      <c r="A80" s="240" t="s">
        <v>2</v>
      </c>
      <c r="B80" s="241"/>
      <c r="C80" s="242" t="s">
        <v>84</v>
      </c>
      <c r="D80" s="243"/>
      <c r="E80" s="243"/>
      <c r="F80" s="243"/>
      <c r="G80" s="243"/>
      <c r="H80" s="243"/>
      <c r="I80" s="243"/>
      <c r="J80" s="243"/>
      <c r="K80" s="243"/>
      <c r="L80" s="243"/>
    </row>
    <row r="81" spans="1:12" ht="34.5" customHeight="1" x14ac:dyDescent="0.25">
      <c r="A81" s="240" t="s">
        <v>83</v>
      </c>
      <c r="B81" s="241"/>
      <c r="C81" s="242" t="s">
        <v>90</v>
      </c>
      <c r="D81" s="243"/>
      <c r="E81" s="243"/>
      <c r="F81" s="243"/>
      <c r="G81" s="243"/>
      <c r="H81" s="243"/>
      <c r="I81" s="243"/>
      <c r="J81" s="243"/>
      <c r="K81" s="243"/>
      <c r="L81" s="243"/>
    </row>
    <row r="82" spans="1:12" ht="47.25" customHeight="1" x14ac:dyDescent="0.25">
      <c r="A82" s="240" t="s">
        <v>3</v>
      </c>
      <c r="B82" s="241"/>
      <c r="C82" s="242" t="s">
        <v>174</v>
      </c>
      <c r="D82" s="243"/>
      <c r="E82" s="243"/>
      <c r="F82" s="243"/>
      <c r="G82" s="243"/>
      <c r="H82" s="243"/>
      <c r="I82" s="243"/>
      <c r="J82" s="243"/>
      <c r="K82" s="243"/>
      <c r="L82" s="243"/>
    </row>
    <row r="83" spans="1:12" ht="95.25" customHeight="1" x14ac:dyDescent="0.25">
      <c r="A83" s="244" t="s">
        <v>91</v>
      </c>
      <c r="B83" s="245"/>
      <c r="C83" s="242" t="s">
        <v>87</v>
      </c>
      <c r="D83" s="243"/>
      <c r="E83" s="243"/>
      <c r="F83" s="243"/>
      <c r="G83" s="243"/>
      <c r="H83" s="243"/>
      <c r="I83" s="243"/>
      <c r="J83" s="243"/>
      <c r="K83" s="243"/>
      <c r="L83" s="243"/>
    </row>
    <row r="84" spans="1:12" ht="35.25" customHeight="1" x14ac:dyDescent="0.25">
      <c r="A84" s="240" t="s">
        <v>85</v>
      </c>
      <c r="B84" s="241"/>
      <c r="C84" s="242" t="s">
        <v>122</v>
      </c>
      <c r="D84" s="243"/>
      <c r="E84" s="243"/>
      <c r="F84" s="243"/>
      <c r="G84" s="243"/>
      <c r="H84" s="243"/>
      <c r="I84" s="243"/>
      <c r="J84" s="243"/>
      <c r="K84" s="243"/>
      <c r="L84" s="243"/>
    </row>
    <row r="85" spans="1:12" ht="222" customHeight="1" x14ac:dyDescent="0.25">
      <c r="A85" s="240" t="s">
        <v>86</v>
      </c>
      <c r="B85" s="241"/>
      <c r="C85" s="242" t="s">
        <v>182</v>
      </c>
      <c r="D85" s="243"/>
      <c r="E85" s="243"/>
      <c r="F85" s="243"/>
      <c r="G85" s="243"/>
      <c r="H85" s="243"/>
      <c r="I85" s="243"/>
      <c r="J85" s="243"/>
      <c r="K85" s="243"/>
      <c r="L85" s="243"/>
    </row>
    <row r="86" spans="1:12" ht="48" customHeight="1" x14ac:dyDescent="0.25">
      <c r="A86" s="240" t="s">
        <v>80</v>
      </c>
      <c r="B86" s="241"/>
      <c r="C86" s="242" t="s">
        <v>92</v>
      </c>
      <c r="D86" s="243"/>
      <c r="E86" s="243"/>
      <c r="F86" s="243"/>
      <c r="G86" s="243"/>
      <c r="H86" s="243"/>
      <c r="I86" s="243"/>
      <c r="J86" s="243"/>
      <c r="K86" s="243"/>
      <c r="L86" s="243"/>
    </row>
    <row r="87" spans="1:12" ht="29.25" customHeight="1" x14ac:dyDescent="0.25">
      <c r="A87" s="240" t="s">
        <v>88</v>
      </c>
      <c r="B87" s="241"/>
      <c r="C87" s="242" t="s">
        <v>89</v>
      </c>
      <c r="D87" s="243"/>
      <c r="E87" s="243"/>
      <c r="F87" s="243"/>
      <c r="G87" s="243"/>
      <c r="H87" s="243"/>
      <c r="I87" s="243"/>
      <c r="J87" s="243"/>
      <c r="K87" s="243"/>
      <c r="L87" s="243"/>
    </row>
    <row r="88" spans="1:12" ht="108" customHeight="1" x14ac:dyDescent="0.25">
      <c r="A88" s="238" t="s">
        <v>123</v>
      </c>
      <c r="B88" s="239"/>
      <c r="C88" s="239"/>
      <c r="D88" s="239"/>
      <c r="E88" s="239"/>
      <c r="F88" s="239"/>
      <c r="G88" s="239"/>
      <c r="H88" s="239"/>
      <c r="I88" s="239"/>
      <c r="J88" s="239"/>
      <c r="K88" s="239"/>
      <c r="L88" s="239"/>
    </row>
  </sheetData>
  <mergeCells count="55">
    <mergeCell ref="A71:D71"/>
    <mergeCell ref="A48:F48"/>
    <mergeCell ref="A49:F49"/>
    <mergeCell ref="A64:F64"/>
    <mergeCell ref="A78:B78"/>
    <mergeCell ref="C78:L78"/>
    <mergeCell ref="A68:D68"/>
    <mergeCell ref="A69:D69"/>
    <mergeCell ref="A77:D77"/>
    <mergeCell ref="B72:L72"/>
    <mergeCell ref="A82:B82"/>
    <mergeCell ref="C82:L82"/>
    <mergeCell ref="A79:B79"/>
    <mergeCell ref="C79:L79"/>
    <mergeCell ref="A80:B80"/>
    <mergeCell ref="C80:L80"/>
    <mergeCell ref="C81:L81"/>
    <mergeCell ref="A81:B81"/>
    <mergeCell ref="A83:B83"/>
    <mergeCell ref="C83:L83"/>
    <mergeCell ref="A84:B84"/>
    <mergeCell ref="C84:L84"/>
    <mergeCell ref="A85:B85"/>
    <mergeCell ref="A88:L88"/>
    <mergeCell ref="A86:B86"/>
    <mergeCell ref="C85:L85"/>
    <mergeCell ref="C86:L86"/>
    <mergeCell ref="A87:B87"/>
    <mergeCell ref="C87:L87"/>
    <mergeCell ref="A24:F24"/>
    <mergeCell ref="A73:D73"/>
    <mergeCell ref="E73:L73"/>
    <mergeCell ref="E74:L74"/>
    <mergeCell ref="A63:F63"/>
    <mergeCell ref="A51:L51"/>
    <mergeCell ref="A52:L52"/>
    <mergeCell ref="A56:F56"/>
    <mergeCell ref="A66:D66"/>
    <mergeCell ref="A57:L57"/>
    <mergeCell ref="A62:F62"/>
    <mergeCell ref="A26:L26"/>
    <mergeCell ref="A36:F36"/>
    <mergeCell ref="A38:L38"/>
    <mergeCell ref="A67:D67"/>
    <mergeCell ref="A70:D7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J53:J55 J58:J61 J27:J35 J39:J47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8"/>
  <sheetViews>
    <sheetView topLeftCell="A33" zoomScale="80" zoomScaleNormal="80" workbookViewId="0">
      <selection activeCell="K69" sqref="K69"/>
    </sheetView>
  </sheetViews>
  <sheetFormatPr defaultColWidth="9.140625" defaultRowHeight="15" x14ac:dyDescent="0.25"/>
  <cols>
    <col min="1" max="1" width="5.5703125" style="1" customWidth="1"/>
    <col min="2" max="2" width="42" style="1" customWidth="1"/>
    <col min="3" max="3" width="19.5703125" style="1" customWidth="1"/>
    <col min="4" max="4" width="16.7109375" style="106" customWidth="1"/>
    <col min="5" max="5" width="15.28515625" style="107" customWidth="1"/>
    <col min="6" max="6" width="14.85546875" style="107" customWidth="1"/>
    <col min="7" max="7" width="14" style="107"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2" t="s">
        <v>74</v>
      </c>
      <c r="B2" s="203"/>
      <c r="C2" s="203"/>
      <c r="D2" s="203"/>
      <c r="E2" s="203"/>
      <c r="F2" s="203"/>
      <c r="G2" s="203"/>
      <c r="H2" s="203"/>
      <c r="I2" s="203"/>
      <c r="J2" s="203"/>
      <c r="K2" s="203"/>
      <c r="L2" s="203"/>
    </row>
    <row r="3" spans="1:13" ht="13.9" x14ac:dyDescent="0.25">
      <c r="D3" s="25"/>
      <c r="E3" s="25"/>
      <c r="F3" s="25"/>
      <c r="G3" s="25"/>
      <c r="H3" s="13"/>
      <c r="I3" s="13"/>
      <c r="J3" s="13"/>
      <c r="K3" s="13"/>
    </row>
    <row r="4" spans="1:13" ht="44.25" customHeight="1" x14ac:dyDescent="0.3">
      <c r="A4" s="209"/>
      <c r="B4" s="210"/>
      <c r="C4" s="210"/>
      <c r="D4" s="210"/>
      <c r="E4" s="210"/>
      <c r="F4" s="210"/>
      <c r="G4" s="210"/>
      <c r="H4" s="210"/>
      <c r="I4" s="210"/>
      <c r="J4" s="210"/>
      <c r="K4" s="210"/>
      <c r="L4" s="210"/>
    </row>
    <row r="5" spans="1:13" ht="13.9" x14ac:dyDescent="0.25">
      <c r="D5" s="25"/>
      <c r="E5" s="25"/>
      <c r="F5" s="25"/>
      <c r="G5" s="25" t="s">
        <v>106</v>
      </c>
      <c r="H5" s="1"/>
      <c r="I5" s="1"/>
      <c r="J5" s="1"/>
      <c r="K5" s="1"/>
    </row>
    <row r="6" spans="1:13" ht="20.25" x14ac:dyDescent="0.3">
      <c r="B6" s="204" t="s">
        <v>56</v>
      </c>
      <c r="C6" s="204"/>
      <c r="D6" s="204"/>
      <c r="E6" s="204"/>
      <c r="F6" s="204"/>
      <c r="G6" s="204"/>
      <c r="H6" s="204"/>
      <c r="I6" s="204"/>
      <c r="J6" s="204"/>
      <c r="K6" s="204"/>
      <c r="L6" s="204"/>
    </row>
    <row r="7" spans="1:13" ht="15" customHeight="1" x14ac:dyDescent="0.35">
      <c r="B7" s="170"/>
      <c r="C7" s="170"/>
      <c r="D7" s="172"/>
      <c r="E7" s="172"/>
      <c r="F7" s="172"/>
      <c r="G7" s="172"/>
      <c r="H7" s="170"/>
      <c r="I7" s="170"/>
      <c r="J7" s="170"/>
      <c r="K7" s="170"/>
      <c r="L7" s="170"/>
    </row>
    <row r="8" spans="1:13" ht="14.45" thickBot="1" x14ac:dyDescent="0.3"/>
    <row r="9" spans="1:13" ht="15.75" thickBot="1" x14ac:dyDescent="0.3">
      <c r="A9" s="205" t="s">
        <v>53</v>
      </c>
      <c r="B9" s="206"/>
      <c r="C9" s="211"/>
      <c r="D9" s="211"/>
      <c r="E9" s="211"/>
      <c r="F9" s="211"/>
      <c r="G9" s="211"/>
      <c r="H9" s="211"/>
      <c r="I9" s="211"/>
      <c r="J9" s="211"/>
      <c r="K9" s="211"/>
      <c r="L9" s="208"/>
    </row>
    <row r="10" spans="1:13" ht="15.75" thickBot="1" x14ac:dyDescent="0.3">
      <c r="A10" s="207" t="s">
        <v>1</v>
      </c>
      <c r="B10" s="208"/>
      <c r="C10" s="211"/>
      <c r="D10" s="211"/>
      <c r="E10" s="211"/>
      <c r="F10" s="211"/>
      <c r="G10" s="211"/>
      <c r="H10" s="211"/>
      <c r="I10" s="211"/>
      <c r="J10" s="211"/>
      <c r="K10" s="211"/>
      <c r="L10" s="208"/>
      <c r="M10" s="45"/>
    </row>
    <row r="11" spans="1:13" ht="14.45" x14ac:dyDescent="0.3">
      <c r="B11" s="196"/>
      <c r="C11" s="197"/>
      <c r="D11" s="197"/>
      <c r="E11" s="197"/>
      <c r="F11" s="197"/>
      <c r="G11" s="197"/>
      <c r="H11" s="197"/>
      <c r="I11" s="197"/>
      <c r="J11" s="197"/>
      <c r="K11" s="197"/>
      <c r="L11" s="197"/>
    </row>
    <row r="12" spans="1:13" ht="14.45" thickBot="1" x14ac:dyDescent="0.3">
      <c r="B12" s="198"/>
      <c r="C12" s="198"/>
      <c r="D12" s="198"/>
      <c r="E12" s="198"/>
      <c r="F12" s="198"/>
      <c r="G12" s="198"/>
      <c r="H12" s="198"/>
      <c r="I12" s="198"/>
      <c r="J12" s="198"/>
      <c r="K12" s="198"/>
      <c r="L12" s="198"/>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9" t="s">
        <v>171</v>
      </c>
      <c r="B14" s="200"/>
      <c r="C14" s="200"/>
      <c r="D14" s="200"/>
      <c r="E14" s="200"/>
      <c r="F14" s="200"/>
      <c r="G14" s="200"/>
      <c r="H14" s="200"/>
      <c r="I14" s="200"/>
      <c r="J14" s="200"/>
      <c r="K14" s="200"/>
      <c r="L14" s="201"/>
    </row>
    <row r="15" spans="1:13" x14ac:dyDescent="0.25">
      <c r="A15" s="64">
        <v>42370</v>
      </c>
      <c r="B15" s="135"/>
      <c r="C15" s="136"/>
      <c r="D15" s="142"/>
      <c r="E15" s="143">
        <v>0</v>
      </c>
      <c r="F15" s="129">
        <v>0</v>
      </c>
      <c r="G15" s="129">
        <f>E15*F15</f>
        <v>0</v>
      </c>
      <c r="H15" s="130"/>
      <c r="I15" s="130"/>
      <c r="J15" s="131" t="s">
        <v>121</v>
      </c>
      <c r="K15" s="137"/>
      <c r="L15" s="89"/>
    </row>
    <row r="16" spans="1:13" ht="13.9" x14ac:dyDescent="0.25">
      <c r="A16" s="65">
        <v>42401</v>
      </c>
      <c r="B16" s="41"/>
      <c r="C16" s="171"/>
      <c r="D16" s="109"/>
      <c r="E16" s="110">
        <v>0</v>
      </c>
      <c r="F16" s="120">
        <v>0</v>
      </c>
      <c r="G16" s="120">
        <f>E16*F16</f>
        <v>0</v>
      </c>
      <c r="H16" s="10"/>
      <c r="I16" s="10"/>
      <c r="J16" s="81"/>
      <c r="K16" s="82"/>
      <c r="L16" s="42"/>
    </row>
    <row r="17" spans="1:13" ht="13.9" x14ac:dyDescent="0.25">
      <c r="A17" s="66">
        <v>42430</v>
      </c>
      <c r="B17" s="41"/>
      <c r="C17" s="171"/>
      <c r="D17" s="111"/>
      <c r="E17" s="110">
        <v>0</v>
      </c>
      <c r="F17" s="125">
        <v>0</v>
      </c>
      <c r="G17" s="120">
        <v>0</v>
      </c>
      <c r="H17" s="10"/>
      <c r="I17" s="10"/>
      <c r="J17" s="81"/>
      <c r="K17" s="82"/>
      <c r="L17" s="42"/>
    </row>
    <row r="18" spans="1:13" ht="13.9" x14ac:dyDescent="0.25">
      <c r="A18" s="66">
        <v>42461</v>
      </c>
      <c r="B18" s="41"/>
      <c r="C18" s="171"/>
      <c r="D18" s="111"/>
      <c r="E18" s="110">
        <v>0</v>
      </c>
      <c r="F18" s="120">
        <v>0</v>
      </c>
      <c r="G18" s="120">
        <f t="shared" ref="G18:G23" si="0">E18*F18</f>
        <v>0</v>
      </c>
      <c r="H18" s="10"/>
      <c r="I18" s="10"/>
      <c r="J18" s="81"/>
      <c r="K18" s="82"/>
      <c r="L18" s="42"/>
    </row>
    <row r="19" spans="1:13" ht="13.9" x14ac:dyDescent="0.25">
      <c r="A19" s="66">
        <v>42491</v>
      </c>
      <c r="B19" s="41"/>
      <c r="C19" s="171"/>
      <c r="D19" s="111"/>
      <c r="E19" s="110">
        <v>0</v>
      </c>
      <c r="F19" s="120">
        <v>0</v>
      </c>
      <c r="G19" s="120">
        <f t="shared" si="0"/>
        <v>0</v>
      </c>
      <c r="H19" s="10"/>
      <c r="I19" s="10"/>
      <c r="J19" s="81"/>
      <c r="K19" s="82"/>
      <c r="L19" s="42"/>
    </row>
    <row r="20" spans="1:13" ht="13.9" x14ac:dyDescent="0.25">
      <c r="A20" s="66">
        <v>42522</v>
      </c>
      <c r="B20" s="41"/>
      <c r="C20" s="171"/>
      <c r="D20" s="111"/>
      <c r="E20" s="110">
        <v>0</v>
      </c>
      <c r="F20" s="120">
        <v>0</v>
      </c>
      <c r="G20" s="120">
        <f t="shared" si="0"/>
        <v>0</v>
      </c>
      <c r="H20" s="10"/>
      <c r="I20" s="10"/>
      <c r="J20" s="81"/>
      <c r="K20" s="82"/>
      <c r="L20" s="42"/>
    </row>
    <row r="21" spans="1:13" ht="13.9" x14ac:dyDescent="0.25">
      <c r="A21" s="66">
        <v>42552</v>
      </c>
      <c r="B21" s="41"/>
      <c r="C21" s="171"/>
      <c r="D21" s="111"/>
      <c r="E21" s="110">
        <v>0</v>
      </c>
      <c r="F21" s="120">
        <v>0</v>
      </c>
      <c r="G21" s="120">
        <f t="shared" si="0"/>
        <v>0</v>
      </c>
      <c r="H21" s="10"/>
      <c r="I21" s="10"/>
      <c r="J21" s="81"/>
      <c r="K21" s="82"/>
      <c r="L21" s="42"/>
    </row>
    <row r="22" spans="1:13" ht="13.9" x14ac:dyDescent="0.25">
      <c r="A22" s="66">
        <v>42583</v>
      </c>
      <c r="B22" s="41"/>
      <c r="C22" s="171"/>
      <c r="D22" s="111"/>
      <c r="E22" s="110">
        <v>0</v>
      </c>
      <c r="F22" s="120">
        <v>0</v>
      </c>
      <c r="G22" s="120">
        <f t="shared" si="0"/>
        <v>0</v>
      </c>
      <c r="H22" s="10"/>
      <c r="I22" s="10"/>
      <c r="J22" s="81"/>
      <c r="K22" s="82"/>
      <c r="L22" s="42"/>
    </row>
    <row r="23" spans="1:13" ht="14.45" thickBot="1" x14ac:dyDescent="0.3">
      <c r="A23" s="144" t="s">
        <v>81</v>
      </c>
      <c r="B23" s="139"/>
      <c r="C23" s="140"/>
      <c r="D23" s="145"/>
      <c r="E23" s="116">
        <v>0</v>
      </c>
      <c r="F23" s="121">
        <v>0</v>
      </c>
      <c r="G23" s="121">
        <f t="shared" si="0"/>
        <v>0</v>
      </c>
      <c r="H23" s="51"/>
      <c r="I23" s="51">
        <f>'PRP partner žiadateľa'!O24</f>
        <v>0</v>
      </c>
      <c r="J23" s="132"/>
      <c r="K23" s="83"/>
      <c r="L23" s="43"/>
    </row>
    <row r="24" spans="1:13" ht="16.5" customHeight="1" thickBot="1" x14ac:dyDescent="0.35">
      <c r="A24" s="212" t="s">
        <v>62</v>
      </c>
      <c r="B24" s="213"/>
      <c r="C24" s="213"/>
      <c r="D24" s="213"/>
      <c r="E24" s="213"/>
      <c r="F24" s="213"/>
      <c r="G24" s="141">
        <f>SUM(G15:G23)</f>
        <v>0</v>
      </c>
      <c r="H24" s="141">
        <f>SUM(H15:H23)</f>
        <v>0</v>
      </c>
      <c r="I24" s="90">
        <v>0</v>
      </c>
      <c r="J24" s="85"/>
      <c r="K24" s="8"/>
      <c r="L24" s="8"/>
      <c r="M24" s="8"/>
    </row>
    <row r="25" spans="1:13" ht="16.149999999999999" thickBot="1" x14ac:dyDescent="0.35">
      <c r="B25" s="6"/>
      <c r="C25" s="6"/>
      <c r="D25" s="112"/>
      <c r="E25" s="113"/>
      <c r="F25" s="113"/>
      <c r="G25" s="7"/>
      <c r="H25" s="7"/>
      <c r="I25" s="7"/>
      <c r="J25" s="7"/>
      <c r="K25" s="1"/>
    </row>
    <row r="26" spans="1:13" ht="19.5" thickBot="1" x14ac:dyDescent="0.35">
      <c r="A26" s="199" t="s">
        <v>168</v>
      </c>
      <c r="B26" s="263"/>
      <c r="C26" s="263"/>
      <c r="D26" s="263"/>
      <c r="E26" s="263"/>
      <c r="F26" s="263"/>
      <c r="G26" s="263"/>
      <c r="H26" s="263"/>
      <c r="I26" s="263"/>
      <c r="J26" s="263"/>
      <c r="K26" s="263"/>
      <c r="L26" s="264"/>
    </row>
    <row r="27" spans="1:13" x14ac:dyDescent="0.25">
      <c r="A27" s="64">
        <v>42370</v>
      </c>
      <c r="B27" s="135"/>
      <c r="C27" s="136"/>
      <c r="D27" s="142"/>
      <c r="E27" s="143">
        <v>0</v>
      </c>
      <c r="F27" s="129">
        <v>0</v>
      </c>
      <c r="G27" s="129">
        <f>E27*F27</f>
        <v>0</v>
      </c>
      <c r="H27" s="130"/>
      <c r="I27" s="130"/>
      <c r="J27" s="131" t="s">
        <v>121</v>
      </c>
      <c r="K27" s="137"/>
      <c r="L27" s="89"/>
    </row>
    <row r="28" spans="1:13" ht="13.9" x14ac:dyDescent="0.25">
      <c r="A28" s="65">
        <v>42401</v>
      </c>
      <c r="B28" s="41"/>
      <c r="C28" s="183"/>
      <c r="D28" s="109"/>
      <c r="E28" s="110">
        <v>0</v>
      </c>
      <c r="F28" s="120">
        <v>0</v>
      </c>
      <c r="G28" s="120">
        <f>E28*F28</f>
        <v>0</v>
      </c>
      <c r="H28" s="10"/>
      <c r="I28" s="10"/>
      <c r="J28" s="81"/>
      <c r="K28" s="82"/>
      <c r="L28" s="42"/>
    </row>
    <row r="29" spans="1:13" ht="13.9" x14ac:dyDescent="0.25">
      <c r="A29" s="66">
        <v>42430</v>
      </c>
      <c r="B29" s="41"/>
      <c r="C29" s="171"/>
      <c r="D29" s="111"/>
      <c r="E29" s="110">
        <v>0</v>
      </c>
      <c r="F29" s="125">
        <v>0</v>
      </c>
      <c r="G29" s="120">
        <v>0</v>
      </c>
      <c r="H29" s="10"/>
      <c r="I29" s="10"/>
      <c r="J29" s="81"/>
      <c r="K29" s="82"/>
      <c r="L29" s="42"/>
    </row>
    <row r="30" spans="1:13" x14ac:dyDescent="0.25">
      <c r="A30" s="66">
        <v>42461</v>
      </c>
      <c r="B30" s="41"/>
      <c r="C30" s="171"/>
      <c r="D30" s="111"/>
      <c r="E30" s="110">
        <v>0</v>
      </c>
      <c r="F30" s="120">
        <v>0</v>
      </c>
      <c r="G30" s="120">
        <f t="shared" ref="G30:G35" si="1">E30*F30</f>
        <v>0</v>
      </c>
      <c r="H30" s="10"/>
      <c r="I30" s="10"/>
      <c r="J30" s="81"/>
      <c r="K30" s="82"/>
      <c r="L30" s="42"/>
    </row>
    <row r="31" spans="1:13" x14ac:dyDescent="0.25">
      <c r="A31" s="66">
        <v>42491</v>
      </c>
      <c r="B31" s="41"/>
      <c r="C31" s="171"/>
      <c r="D31" s="111"/>
      <c r="E31" s="110">
        <v>0</v>
      </c>
      <c r="F31" s="120">
        <v>0</v>
      </c>
      <c r="G31" s="120">
        <f t="shared" si="1"/>
        <v>0</v>
      </c>
      <c r="H31" s="10"/>
      <c r="I31" s="10"/>
      <c r="J31" s="81"/>
      <c r="K31" s="82"/>
      <c r="L31" s="42"/>
    </row>
    <row r="32" spans="1:13" x14ac:dyDescent="0.25">
      <c r="A32" s="66">
        <v>42522</v>
      </c>
      <c r="B32" s="41"/>
      <c r="C32" s="171"/>
      <c r="D32" s="111"/>
      <c r="E32" s="110">
        <v>0</v>
      </c>
      <c r="F32" s="120">
        <v>0</v>
      </c>
      <c r="G32" s="120">
        <f t="shared" si="1"/>
        <v>0</v>
      </c>
      <c r="H32" s="10"/>
      <c r="I32" s="10"/>
      <c r="J32" s="81"/>
      <c r="K32" s="82"/>
      <c r="L32" s="42"/>
    </row>
    <row r="33" spans="1:12" x14ac:dyDescent="0.25">
      <c r="A33" s="66">
        <v>42552</v>
      </c>
      <c r="B33" s="41"/>
      <c r="C33" s="171"/>
      <c r="D33" s="111"/>
      <c r="E33" s="110">
        <v>0</v>
      </c>
      <c r="F33" s="120">
        <v>0</v>
      </c>
      <c r="G33" s="120">
        <f t="shared" si="1"/>
        <v>0</v>
      </c>
      <c r="H33" s="10"/>
      <c r="I33" s="10"/>
      <c r="J33" s="81"/>
      <c r="K33" s="82"/>
      <c r="L33" s="42"/>
    </row>
    <row r="34" spans="1:12" x14ac:dyDescent="0.25">
      <c r="A34" s="66">
        <v>42583</v>
      </c>
      <c r="B34" s="41"/>
      <c r="C34" s="171"/>
      <c r="D34" s="111"/>
      <c r="E34" s="110">
        <v>0</v>
      </c>
      <c r="F34" s="120">
        <v>0</v>
      </c>
      <c r="G34" s="120">
        <f t="shared" si="1"/>
        <v>0</v>
      </c>
      <c r="H34" s="10"/>
      <c r="I34" s="10"/>
      <c r="J34" s="81"/>
      <c r="K34" s="82"/>
      <c r="L34" s="42"/>
    </row>
    <row r="35" spans="1:12" ht="15.75" thickBot="1" x14ac:dyDescent="0.3">
      <c r="A35" s="144" t="s">
        <v>81</v>
      </c>
      <c r="B35" s="139"/>
      <c r="C35" s="140"/>
      <c r="D35" s="145"/>
      <c r="E35" s="116">
        <v>0</v>
      </c>
      <c r="F35" s="121">
        <v>0</v>
      </c>
      <c r="G35" s="121">
        <f t="shared" si="1"/>
        <v>0</v>
      </c>
      <c r="H35" s="51"/>
      <c r="I35" s="51"/>
      <c r="J35" s="132"/>
      <c r="K35" s="83"/>
      <c r="L35" s="43"/>
    </row>
    <row r="36" spans="1:12" ht="16.5" thickBot="1" x14ac:dyDescent="0.3">
      <c r="A36" s="212" t="s">
        <v>62</v>
      </c>
      <c r="B36" s="213"/>
      <c r="C36" s="213"/>
      <c r="D36" s="213"/>
      <c r="E36" s="213"/>
      <c r="F36" s="213"/>
      <c r="G36" s="141">
        <f>SUM(G27:G35)</f>
        <v>0</v>
      </c>
      <c r="H36" s="141">
        <f>SUM(H27:H35)</f>
        <v>0</v>
      </c>
      <c r="I36" s="90">
        <v>0</v>
      </c>
      <c r="J36" s="85"/>
      <c r="K36" s="1"/>
    </row>
    <row r="37" spans="1:12" ht="16.5" customHeight="1" thickBot="1" x14ac:dyDescent="0.3">
      <c r="B37" s="6"/>
      <c r="C37" s="6"/>
      <c r="D37" s="112"/>
      <c r="E37" s="113"/>
      <c r="F37" s="113"/>
      <c r="G37" s="7"/>
      <c r="H37" s="7"/>
      <c r="I37" s="7"/>
      <c r="J37" s="7"/>
      <c r="K37" s="1"/>
    </row>
    <row r="38" spans="1:12" ht="19.5" thickBot="1" x14ac:dyDescent="0.35">
      <c r="A38" s="199" t="s">
        <v>169</v>
      </c>
      <c r="B38" s="200"/>
      <c r="C38" s="200"/>
      <c r="D38" s="200"/>
      <c r="E38" s="200"/>
      <c r="F38" s="200"/>
      <c r="G38" s="200"/>
      <c r="H38" s="200"/>
      <c r="I38" s="200"/>
      <c r="J38" s="200"/>
      <c r="K38" s="200"/>
      <c r="L38" s="201"/>
    </row>
    <row r="39" spans="1:12" x14ac:dyDescent="0.25">
      <c r="A39" s="64">
        <v>42370</v>
      </c>
      <c r="B39" s="135"/>
      <c r="C39" s="136"/>
      <c r="D39" s="142"/>
      <c r="E39" s="143">
        <v>0</v>
      </c>
      <c r="F39" s="129">
        <v>0</v>
      </c>
      <c r="G39" s="129">
        <f>E39*F39</f>
        <v>0</v>
      </c>
      <c r="H39" s="130"/>
      <c r="I39" s="130"/>
      <c r="J39" s="131" t="s">
        <v>121</v>
      </c>
      <c r="K39" s="137"/>
      <c r="L39" s="89"/>
    </row>
    <row r="40" spans="1:12" x14ac:dyDescent="0.25">
      <c r="A40" s="65">
        <v>42401</v>
      </c>
      <c r="B40" s="41"/>
      <c r="C40" s="171"/>
      <c r="D40" s="109"/>
      <c r="E40" s="110">
        <v>0</v>
      </c>
      <c r="F40" s="120">
        <v>0</v>
      </c>
      <c r="G40" s="120">
        <f>E40*F40</f>
        <v>0</v>
      </c>
      <c r="H40" s="10"/>
      <c r="I40" s="10"/>
      <c r="J40" s="81"/>
      <c r="K40" s="82"/>
      <c r="L40" s="42"/>
    </row>
    <row r="41" spans="1:12" x14ac:dyDescent="0.25">
      <c r="A41" s="66">
        <v>42430</v>
      </c>
      <c r="B41" s="41"/>
      <c r="C41" s="171"/>
      <c r="D41" s="111"/>
      <c r="E41" s="110">
        <v>0</v>
      </c>
      <c r="F41" s="125">
        <v>0</v>
      </c>
      <c r="G41" s="120">
        <v>0</v>
      </c>
      <c r="H41" s="10"/>
      <c r="I41" s="10"/>
      <c r="J41" s="81"/>
      <c r="K41" s="82"/>
      <c r="L41" s="42"/>
    </row>
    <row r="42" spans="1:12" x14ac:dyDescent="0.25">
      <c r="A42" s="66">
        <v>42461</v>
      </c>
      <c r="B42" s="41"/>
      <c r="C42" s="171"/>
      <c r="D42" s="111"/>
      <c r="E42" s="110">
        <v>0</v>
      </c>
      <c r="F42" s="120">
        <v>0</v>
      </c>
      <c r="G42" s="120">
        <f t="shared" ref="G42:G47" si="2">E42*F42</f>
        <v>0</v>
      </c>
      <c r="H42" s="10"/>
      <c r="I42" s="10"/>
      <c r="J42" s="81"/>
      <c r="K42" s="82"/>
      <c r="L42" s="42"/>
    </row>
    <row r="43" spans="1:12" x14ac:dyDescent="0.25">
      <c r="A43" s="66">
        <v>42491</v>
      </c>
      <c r="B43" s="41"/>
      <c r="C43" s="171"/>
      <c r="D43" s="111"/>
      <c r="E43" s="110">
        <v>0</v>
      </c>
      <c r="F43" s="120">
        <v>0</v>
      </c>
      <c r="G43" s="120">
        <f t="shared" si="2"/>
        <v>0</v>
      </c>
      <c r="H43" s="10"/>
      <c r="I43" s="10"/>
      <c r="J43" s="81"/>
      <c r="K43" s="82"/>
      <c r="L43" s="42"/>
    </row>
    <row r="44" spans="1:12" x14ac:dyDescent="0.25">
      <c r="A44" s="66">
        <v>42522</v>
      </c>
      <c r="B44" s="41"/>
      <c r="C44" s="171"/>
      <c r="D44" s="111"/>
      <c r="E44" s="110">
        <v>0</v>
      </c>
      <c r="F44" s="120">
        <v>0</v>
      </c>
      <c r="G44" s="120">
        <f t="shared" si="2"/>
        <v>0</v>
      </c>
      <c r="H44" s="10"/>
      <c r="I44" s="10"/>
      <c r="J44" s="81"/>
      <c r="K44" s="82"/>
      <c r="L44" s="42"/>
    </row>
    <row r="45" spans="1:12" x14ac:dyDescent="0.25">
      <c r="A45" s="66">
        <v>42552</v>
      </c>
      <c r="B45" s="41"/>
      <c r="C45" s="171"/>
      <c r="D45" s="111"/>
      <c r="E45" s="110">
        <v>0</v>
      </c>
      <c r="F45" s="120">
        <v>0</v>
      </c>
      <c r="G45" s="120">
        <f t="shared" si="2"/>
        <v>0</v>
      </c>
      <c r="H45" s="10"/>
      <c r="I45" s="10"/>
      <c r="J45" s="81"/>
      <c r="K45" s="82"/>
      <c r="L45" s="42"/>
    </row>
    <row r="46" spans="1:12" x14ac:dyDescent="0.25">
      <c r="A46" s="66">
        <v>42583</v>
      </c>
      <c r="B46" s="41"/>
      <c r="C46" s="171"/>
      <c r="D46" s="111"/>
      <c r="E46" s="110">
        <v>0</v>
      </c>
      <c r="F46" s="120">
        <v>0</v>
      </c>
      <c r="G46" s="120">
        <f t="shared" si="2"/>
        <v>0</v>
      </c>
      <c r="H46" s="10"/>
      <c r="I46" s="10"/>
      <c r="J46" s="81"/>
      <c r="K46" s="82"/>
      <c r="L46" s="42"/>
    </row>
    <row r="47" spans="1:12" ht="15.75" thickBot="1" x14ac:dyDescent="0.3">
      <c r="A47" s="144" t="s">
        <v>81</v>
      </c>
      <c r="B47" s="139"/>
      <c r="C47" s="140"/>
      <c r="D47" s="145"/>
      <c r="E47" s="116">
        <v>0</v>
      </c>
      <c r="F47" s="121">
        <v>0</v>
      </c>
      <c r="G47" s="121">
        <f t="shared" si="2"/>
        <v>0</v>
      </c>
      <c r="H47" s="51"/>
      <c r="I47" s="51"/>
      <c r="J47" s="132"/>
      <c r="K47" s="83"/>
      <c r="L47" s="43"/>
    </row>
    <row r="48" spans="1:12" ht="16.5" thickBot="1" x14ac:dyDescent="0.3">
      <c r="A48" s="212" t="s">
        <v>62</v>
      </c>
      <c r="B48" s="213"/>
      <c r="C48" s="213"/>
      <c r="D48" s="213"/>
      <c r="E48" s="213"/>
      <c r="F48" s="213"/>
      <c r="G48" s="141">
        <f>SUM(G39:G47)</f>
        <v>0</v>
      </c>
      <c r="H48" s="141">
        <f>SUM(H39:H47)</f>
        <v>0</v>
      </c>
      <c r="I48" s="90">
        <v>0</v>
      </c>
      <c r="J48" s="85"/>
      <c r="K48" s="1"/>
    </row>
    <row r="49" spans="1:13" ht="16.5" customHeight="1" thickBot="1" x14ac:dyDescent="0.3">
      <c r="A49" s="219" t="s">
        <v>100</v>
      </c>
      <c r="B49" s="200"/>
      <c r="C49" s="200"/>
      <c r="D49" s="200"/>
      <c r="E49" s="200"/>
      <c r="F49" s="200"/>
      <c r="G49" s="127">
        <f>G24+G36+G48</f>
        <v>0</v>
      </c>
      <c r="H49" s="127">
        <f>H24+H36+H48</f>
        <v>0</v>
      </c>
      <c r="I49" s="127">
        <f>I24+I36+I48</f>
        <v>0</v>
      </c>
      <c r="J49" s="7"/>
      <c r="K49" s="1"/>
    </row>
    <row r="50" spans="1:13" ht="16.5" customHeight="1" thickBot="1" x14ac:dyDescent="0.3">
      <c r="B50" s="6"/>
      <c r="C50" s="6"/>
      <c r="D50" s="112"/>
      <c r="E50" s="113"/>
      <c r="F50" s="113"/>
      <c r="G50" s="7"/>
      <c r="H50" s="7"/>
      <c r="I50" s="7"/>
      <c r="J50" s="7"/>
      <c r="K50" s="1"/>
    </row>
    <row r="51" spans="1:13" ht="19.5" thickBot="1" x14ac:dyDescent="0.35">
      <c r="A51" s="220" t="s">
        <v>132</v>
      </c>
      <c r="B51" s="221"/>
      <c r="C51" s="221"/>
      <c r="D51" s="221"/>
      <c r="E51" s="221"/>
      <c r="F51" s="221"/>
      <c r="G51" s="221"/>
      <c r="H51" s="221"/>
      <c r="I51" s="221"/>
      <c r="J51" s="221"/>
      <c r="K51" s="221"/>
      <c r="L51" s="222"/>
    </row>
    <row r="52" spans="1:13" ht="15.75" thickBot="1" x14ac:dyDescent="0.3">
      <c r="A52" s="223" t="s">
        <v>31</v>
      </c>
      <c r="B52" s="224"/>
      <c r="C52" s="224"/>
      <c r="D52" s="224"/>
      <c r="E52" s="224"/>
      <c r="F52" s="224"/>
      <c r="G52" s="224"/>
      <c r="H52" s="224"/>
      <c r="I52" s="224"/>
      <c r="J52" s="225"/>
      <c r="K52" s="225"/>
      <c r="L52" s="225"/>
      <c r="M52" s="45"/>
    </row>
    <row r="53" spans="1:13" ht="30" x14ac:dyDescent="0.25">
      <c r="A53" s="72">
        <v>42371</v>
      </c>
      <c r="B53" s="97" t="s">
        <v>98</v>
      </c>
      <c r="C53" s="128" t="s">
        <v>29</v>
      </c>
      <c r="D53" s="146" t="s">
        <v>71</v>
      </c>
      <c r="E53" s="143">
        <v>0</v>
      </c>
      <c r="F53" s="129">
        <v>0</v>
      </c>
      <c r="G53" s="129">
        <f>E53*F53</f>
        <v>0</v>
      </c>
      <c r="H53" s="130"/>
      <c r="I53" s="130"/>
      <c r="J53" s="131"/>
      <c r="K53" s="131"/>
      <c r="L53" s="40" t="s">
        <v>107</v>
      </c>
    </row>
    <row r="54" spans="1:13" ht="30" x14ac:dyDescent="0.25">
      <c r="A54" s="73">
        <v>42402</v>
      </c>
      <c r="B54" s="95" t="s">
        <v>96</v>
      </c>
      <c r="C54" s="9" t="s">
        <v>29</v>
      </c>
      <c r="D54" s="114" t="s">
        <v>72</v>
      </c>
      <c r="E54" s="110">
        <v>0</v>
      </c>
      <c r="F54" s="120">
        <v>0</v>
      </c>
      <c r="G54" s="120">
        <f>E54*F54</f>
        <v>0</v>
      </c>
      <c r="H54" s="10"/>
      <c r="I54" s="10"/>
      <c r="J54" s="81"/>
      <c r="K54" s="82"/>
      <c r="L54" s="49" t="s">
        <v>107</v>
      </c>
    </row>
    <row r="55" spans="1:13" ht="15.75" thickBot="1" x14ac:dyDescent="0.3">
      <c r="A55" s="147">
        <v>42431</v>
      </c>
      <c r="B55" s="96" t="s">
        <v>97</v>
      </c>
      <c r="C55" s="93" t="s">
        <v>21</v>
      </c>
      <c r="D55" s="115" t="s">
        <v>72</v>
      </c>
      <c r="E55" s="116">
        <v>0</v>
      </c>
      <c r="F55" s="121">
        <v>0</v>
      </c>
      <c r="G55" s="121">
        <f t="shared" ref="G55" si="3">E55*F55</f>
        <v>0</v>
      </c>
      <c r="H55" s="51"/>
      <c r="I55" s="51"/>
      <c r="J55" s="132"/>
      <c r="K55" s="83"/>
      <c r="L55" s="43" t="s">
        <v>107</v>
      </c>
    </row>
    <row r="56" spans="1:13" ht="16.5" thickBot="1" x14ac:dyDescent="0.3">
      <c r="A56" s="226" t="s">
        <v>32</v>
      </c>
      <c r="B56" s="227"/>
      <c r="C56" s="227"/>
      <c r="D56" s="227"/>
      <c r="E56" s="227"/>
      <c r="F56" s="227"/>
      <c r="G56" s="11">
        <f>G53+G54+G55</f>
        <v>0</v>
      </c>
      <c r="H56" s="11">
        <f t="shared" ref="H56:I56" si="4">H53+H54+H55</f>
        <v>0</v>
      </c>
      <c r="I56" s="11">
        <f t="shared" si="4"/>
        <v>0</v>
      </c>
      <c r="J56" s="84"/>
      <c r="K56" s="84"/>
      <c r="L56" s="52"/>
    </row>
    <row r="57" spans="1:13" ht="15.75" thickBot="1" x14ac:dyDescent="0.3">
      <c r="A57" s="230" t="s">
        <v>20</v>
      </c>
      <c r="B57" s="200"/>
      <c r="C57" s="200"/>
      <c r="D57" s="200"/>
      <c r="E57" s="200"/>
      <c r="F57" s="200"/>
      <c r="G57" s="200"/>
      <c r="H57" s="200"/>
      <c r="I57" s="200"/>
      <c r="J57" s="200"/>
      <c r="K57" s="200"/>
      <c r="L57" s="201"/>
    </row>
    <row r="58" spans="1:13" x14ac:dyDescent="0.25">
      <c r="A58" s="67">
        <v>42372</v>
      </c>
      <c r="B58" s="150" t="s">
        <v>24</v>
      </c>
      <c r="C58" s="128" t="s">
        <v>21</v>
      </c>
      <c r="D58" s="142" t="s">
        <v>73</v>
      </c>
      <c r="E58" s="143">
        <v>0</v>
      </c>
      <c r="F58" s="129">
        <v>0</v>
      </c>
      <c r="G58" s="129">
        <f>E58*F58</f>
        <v>0</v>
      </c>
      <c r="H58" s="130"/>
      <c r="I58" s="130"/>
      <c r="J58" s="131"/>
      <c r="K58" s="131"/>
      <c r="L58" s="40" t="s">
        <v>107</v>
      </c>
    </row>
    <row r="59" spans="1:13" x14ac:dyDescent="0.25">
      <c r="A59" s="68">
        <v>42403</v>
      </c>
      <c r="B59" s="53" t="s">
        <v>25</v>
      </c>
      <c r="C59" s="9" t="s">
        <v>21</v>
      </c>
      <c r="D59" s="111" t="s">
        <v>73</v>
      </c>
      <c r="E59" s="110">
        <v>0</v>
      </c>
      <c r="F59" s="119">
        <v>0</v>
      </c>
      <c r="G59" s="120">
        <f>E59*F59</f>
        <v>0</v>
      </c>
      <c r="H59" s="10"/>
      <c r="I59" s="10"/>
      <c r="J59" s="81"/>
      <c r="K59" s="82"/>
      <c r="L59" s="42" t="s">
        <v>107</v>
      </c>
    </row>
    <row r="60" spans="1:13" x14ac:dyDescent="0.25">
      <c r="A60" s="66">
        <v>42432</v>
      </c>
      <c r="B60" s="53" t="s">
        <v>26</v>
      </c>
      <c r="C60" s="9" t="s">
        <v>21</v>
      </c>
      <c r="D60" s="111" t="s">
        <v>73</v>
      </c>
      <c r="E60" s="110">
        <v>0</v>
      </c>
      <c r="F60" s="119">
        <v>0</v>
      </c>
      <c r="G60" s="120">
        <f t="shared" ref="G60" si="5">E60*F60</f>
        <v>0</v>
      </c>
      <c r="H60" s="10"/>
      <c r="I60" s="82"/>
      <c r="J60" s="81"/>
      <c r="K60" s="82"/>
      <c r="L60" s="42" t="s">
        <v>107</v>
      </c>
    </row>
    <row r="61" spans="1:13" ht="15.75" thickBot="1" x14ac:dyDescent="0.3">
      <c r="A61" s="138">
        <v>42463</v>
      </c>
      <c r="B61" s="151" t="s">
        <v>23</v>
      </c>
      <c r="C61" s="93" t="s">
        <v>21</v>
      </c>
      <c r="D61" s="145" t="s">
        <v>73</v>
      </c>
      <c r="E61" s="116">
        <v>0</v>
      </c>
      <c r="F61" s="134">
        <v>0</v>
      </c>
      <c r="G61" s="121">
        <v>0</v>
      </c>
      <c r="H61" s="51"/>
      <c r="I61" s="83"/>
      <c r="J61" s="132"/>
      <c r="K61" s="83"/>
      <c r="L61" s="43" t="s">
        <v>107</v>
      </c>
    </row>
    <row r="62" spans="1:13" ht="16.5" thickBot="1" x14ac:dyDescent="0.3">
      <c r="A62" s="231" t="s">
        <v>33</v>
      </c>
      <c r="B62" s="213"/>
      <c r="C62" s="213"/>
      <c r="D62" s="213"/>
      <c r="E62" s="213"/>
      <c r="F62" s="232"/>
      <c r="G62" s="148">
        <f>G58+G59+G60+G61</f>
        <v>0</v>
      </c>
      <c r="H62" s="133">
        <f t="shared" ref="H62:I62" si="6">H58+H59+H60+H61</f>
        <v>0</v>
      </c>
      <c r="I62" s="149">
        <f t="shared" si="6"/>
        <v>0</v>
      </c>
      <c r="J62" s="86"/>
      <c r="K62" s="86"/>
      <c r="L62" s="36"/>
    </row>
    <row r="63" spans="1:13" ht="16.5" thickBot="1" x14ac:dyDescent="0.3">
      <c r="A63" s="219" t="s">
        <v>99</v>
      </c>
      <c r="B63" s="200"/>
      <c r="C63" s="200"/>
      <c r="D63" s="200"/>
      <c r="E63" s="200"/>
      <c r="F63" s="200"/>
      <c r="G63" s="127">
        <f>G56+G62</f>
        <v>0</v>
      </c>
      <c r="H63" s="54">
        <f t="shared" ref="H63" si="7">H56+H62</f>
        <v>0</v>
      </c>
      <c r="I63" s="54">
        <v>0</v>
      </c>
      <c r="J63" s="86"/>
      <c r="K63" s="86"/>
      <c r="L63" s="36"/>
    </row>
    <row r="64" spans="1:13" ht="19.5" customHeight="1" thickBot="1" x14ac:dyDescent="0.35">
      <c r="A64" s="251" t="s">
        <v>64</v>
      </c>
      <c r="B64" s="252"/>
      <c r="C64" s="252"/>
      <c r="D64" s="252"/>
      <c r="E64" s="252"/>
      <c r="F64" s="253"/>
      <c r="G64" s="16">
        <f>G49+G63</f>
        <v>0</v>
      </c>
      <c r="H64" s="16">
        <f>H49+H63</f>
        <v>0</v>
      </c>
      <c r="I64" s="88">
        <f>I49+I63</f>
        <v>0</v>
      </c>
      <c r="J64" s="87"/>
      <c r="K64" s="87"/>
      <c r="L64" s="36"/>
    </row>
    <row r="65" spans="1:12" ht="15.75" thickBot="1" x14ac:dyDescent="0.3">
      <c r="A65" s="45"/>
    </row>
    <row r="66" spans="1:12" ht="60.75" thickBot="1" x14ac:dyDescent="0.3">
      <c r="A66" s="228" t="s">
        <v>34</v>
      </c>
      <c r="B66" s="221"/>
      <c r="C66" s="221"/>
      <c r="D66" s="229"/>
      <c r="E66" s="176" t="s">
        <v>133</v>
      </c>
      <c r="F66" s="176" t="s">
        <v>30</v>
      </c>
      <c r="G66" s="177" t="s">
        <v>55</v>
      </c>
      <c r="H66" s="14" t="s">
        <v>60</v>
      </c>
      <c r="I66" s="1"/>
      <c r="J66" s="1"/>
      <c r="K66" s="1"/>
    </row>
    <row r="67" spans="1:12" ht="15.75" x14ac:dyDescent="0.25">
      <c r="A67" s="233" t="s">
        <v>147</v>
      </c>
      <c r="B67" s="234"/>
      <c r="C67" s="234"/>
      <c r="D67" s="235"/>
      <c r="E67" s="178">
        <f>G49</f>
        <v>0</v>
      </c>
      <c r="F67" s="179">
        <f>H49</f>
        <v>0</v>
      </c>
      <c r="G67" s="179">
        <f>I49</f>
        <v>0</v>
      </c>
      <c r="H67" s="180"/>
      <c r="I67" s="1"/>
      <c r="J67" s="1"/>
      <c r="K67" s="1"/>
    </row>
    <row r="68" spans="1:12" ht="15.75" customHeight="1" x14ac:dyDescent="0.25">
      <c r="A68" s="254" t="s">
        <v>148</v>
      </c>
      <c r="B68" s="255"/>
      <c r="C68" s="255"/>
      <c r="D68" s="256"/>
      <c r="E68" s="185">
        <f>G24+G36</f>
        <v>0</v>
      </c>
      <c r="F68" s="185">
        <f>H24+H36</f>
        <v>0</v>
      </c>
      <c r="G68" s="185">
        <f>I24+I36</f>
        <v>0</v>
      </c>
      <c r="H68" s="181"/>
      <c r="I68" s="1"/>
      <c r="J68" s="1"/>
      <c r="K68" s="1"/>
    </row>
    <row r="69" spans="1:12" ht="15.75" customHeight="1" thickBot="1" x14ac:dyDescent="0.3">
      <c r="A69" s="257" t="s">
        <v>170</v>
      </c>
      <c r="B69" s="258"/>
      <c r="C69" s="258"/>
      <c r="D69" s="259"/>
      <c r="E69" s="186">
        <f>G48</f>
        <v>0</v>
      </c>
      <c r="F69" s="186">
        <f t="shared" ref="F69:G69" si="8">H48</f>
        <v>0</v>
      </c>
      <c r="G69" s="186">
        <f t="shared" si="8"/>
        <v>0</v>
      </c>
      <c r="H69" s="182"/>
      <c r="I69" s="169"/>
      <c r="J69" s="169"/>
      <c r="K69" s="169"/>
      <c r="L69" s="169"/>
    </row>
    <row r="70" spans="1:12" ht="15.75" x14ac:dyDescent="0.25">
      <c r="A70" s="236" t="s">
        <v>99</v>
      </c>
      <c r="B70" s="217"/>
      <c r="C70" s="217"/>
      <c r="D70" s="237"/>
      <c r="E70" s="173">
        <f t="shared" ref="E70:G71" si="9">G63</f>
        <v>0</v>
      </c>
      <c r="F70" s="174">
        <f t="shared" si="9"/>
        <v>0</v>
      </c>
      <c r="G70" s="174">
        <f t="shared" si="9"/>
        <v>0</v>
      </c>
      <c r="H70" s="175" t="e">
        <f>(G70/G67)*100</f>
        <v>#DIV/0!</v>
      </c>
      <c r="I70" s="1"/>
      <c r="J70" s="1"/>
      <c r="K70" s="1"/>
    </row>
    <row r="71" spans="1:12" ht="19.5" customHeight="1" thickBot="1" x14ac:dyDescent="0.35">
      <c r="A71" s="248" t="s">
        <v>64</v>
      </c>
      <c r="B71" s="249"/>
      <c r="C71" s="249"/>
      <c r="D71" s="250"/>
      <c r="E71" s="15">
        <f t="shared" si="9"/>
        <v>0</v>
      </c>
      <c r="F71" s="126">
        <f t="shared" si="9"/>
        <v>0</v>
      </c>
      <c r="G71" s="126">
        <f t="shared" si="9"/>
        <v>0</v>
      </c>
      <c r="H71" s="38"/>
      <c r="I71" s="1"/>
      <c r="J71" s="1"/>
      <c r="K71" s="1"/>
    </row>
    <row r="72" spans="1:12" x14ac:dyDescent="0.25">
      <c r="B72" s="262"/>
      <c r="C72" s="262"/>
      <c r="D72" s="262"/>
      <c r="E72" s="262"/>
      <c r="F72" s="262"/>
      <c r="G72" s="262"/>
      <c r="H72" s="262"/>
      <c r="I72" s="262"/>
      <c r="J72" s="262"/>
      <c r="K72" s="262"/>
      <c r="L72" s="262"/>
    </row>
    <row r="73" spans="1:12" ht="44.25" customHeight="1" x14ac:dyDescent="0.25">
      <c r="A73" s="214" t="s">
        <v>78</v>
      </c>
      <c r="B73" s="215"/>
      <c r="C73" s="215"/>
      <c r="D73" s="215"/>
      <c r="E73" s="216"/>
      <c r="F73" s="217"/>
      <c r="G73" s="217"/>
      <c r="H73" s="217"/>
      <c r="I73" s="217"/>
      <c r="J73" s="217"/>
      <c r="K73" s="217"/>
      <c r="L73" s="217"/>
    </row>
    <row r="74" spans="1:12" x14ac:dyDescent="0.25">
      <c r="A74" s="98"/>
      <c r="B74" s="98"/>
      <c r="C74" s="98"/>
      <c r="D74" s="117"/>
      <c r="E74" s="218" t="s">
        <v>77</v>
      </c>
      <c r="F74" s="215"/>
      <c r="G74" s="215"/>
      <c r="H74" s="215"/>
      <c r="I74" s="215"/>
      <c r="J74" s="215"/>
      <c r="K74" s="215"/>
      <c r="L74" s="215"/>
    </row>
    <row r="75" spans="1:12" x14ac:dyDescent="0.25">
      <c r="A75" s="98"/>
      <c r="B75" s="98"/>
      <c r="C75" s="98"/>
      <c r="D75" s="117"/>
      <c r="E75" s="118"/>
      <c r="F75" s="122"/>
      <c r="G75" s="122"/>
      <c r="H75" s="167"/>
      <c r="I75" s="167"/>
      <c r="J75" s="167"/>
      <c r="K75" s="167"/>
      <c r="L75" s="167"/>
    </row>
    <row r="76" spans="1:12" x14ac:dyDescent="0.25">
      <c r="A76" s="98"/>
      <c r="B76" s="98"/>
      <c r="C76" s="98"/>
      <c r="D76" s="117"/>
      <c r="E76" s="118"/>
      <c r="F76" s="118"/>
      <c r="G76" s="118"/>
      <c r="H76" s="168"/>
      <c r="I76" s="168"/>
      <c r="J76" s="168"/>
      <c r="K76" s="168"/>
      <c r="L76" s="98"/>
    </row>
    <row r="77" spans="1:12" ht="15.75" x14ac:dyDescent="0.25">
      <c r="A77" s="260" t="s">
        <v>108</v>
      </c>
      <c r="B77" s="261"/>
      <c r="C77" s="261"/>
      <c r="D77" s="261"/>
      <c r="E77" s="124"/>
      <c r="F77" s="124"/>
      <c r="G77" s="124"/>
      <c r="H77" s="100"/>
      <c r="I77" s="100"/>
      <c r="J77" s="100"/>
      <c r="K77" s="100"/>
      <c r="L77" s="100"/>
    </row>
    <row r="78" spans="1:12" ht="31.5" customHeight="1" x14ac:dyDescent="0.25">
      <c r="A78" s="265" t="s">
        <v>7</v>
      </c>
      <c r="B78" s="266"/>
      <c r="C78" s="242" t="s">
        <v>150</v>
      </c>
      <c r="D78" s="243"/>
      <c r="E78" s="243"/>
      <c r="F78" s="243"/>
      <c r="G78" s="243"/>
      <c r="H78" s="243"/>
      <c r="I78" s="243"/>
      <c r="J78" s="243"/>
      <c r="K78" s="243"/>
      <c r="L78" s="243"/>
    </row>
    <row r="79" spans="1:12" ht="30" customHeight="1" x14ac:dyDescent="0.25">
      <c r="A79" s="265" t="s">
        <v>82</v>
      </c>
      <c r="B79" s="266"/>
      <c r="C79" s="242" t="s">
        <v>110</v>
      </c>
      <c r="D79" s="243"/>
      <c r="E79" s="243"/>
      <c r="F79" s="243"/>
      <c r="G79" s="243"/>
      <c r="H79" s="243"/>
      <c r="I79" s="243"/>
      <c r="J79" s="243"/>
      <c r="K79" s="243"/>
      <c r="L79" s="243"/>
    </row>
    <row r="80" spans="1:12" ht="66" customHeight="1" x14ac:dyDescent="0.25">
      <c r="A80" s="267" t="s">
        <v>2</v>
      </c>
      <c r="B80" s="268"/>
      <c r="C80" s="242" t="s">
        <v>94</v>
      </c>
      <c r="D80" s="243"/>
      <c r="E80" s="243"/>
      <c r="F80" s="243"/>
      <c r="G80" s="243"/>
      <c r="H80" s="243"/>
      <c r="I80" s="243"/>
      <c r="J80" s="243"/>
      <c r="K80" s="243"/>
      <c r="L80" s="243"/>
    </row>
    <row r="81" spans="1:12" ht="17.25" customHeight="1" x14ac:dyDescent="0.25">
      <c r="A81" s="267" t="s">
        <v>83</v>
      </c>
      <c r="B81" s="268"/>
      <c r="C81" s="269" t="s">
        <v>95</v>
      </c>
      <c r="D81" s="270"/>
      <c r="E81" s="270"/>
      <c r="F81" s="270"/>
      <c r="G81" s="270"/>
      <c r="H81" s="270"/>
      <c r="I81" s="270"/>
      <c r="J81" s="270"/>
      <c r="K81" s="270"/>
      <c r="L81" s="270"/>
    </row>
    <row r="82" spans="1:12" ht="47.25" customHeight="1" x14ac:dyDescent="0.25">
      <c r="A82" s="267" t="s">
        <v>3</v>
      </c>
      <c r="B82" s="268"/>
      <c r="C82" s="242" t="s">
        <v>175</v>
      </c>
      <c r="D82" s="243"/>
      <c r="E82" s="243"/>
      <c r="F82" s="243"/>
      <c r="G82" s="243"/>
      <c r="H82" s="243"/>
      <c r="I82" s="243"/>
      <c r="J82" s="243"/>
      <c r="K82" s="243"/>
      <c r="L82" s="243"/>
    </row>
    <row r="83" spans="1:12" ht="95.25" customHeight="1" x14ac:dyDescent="0.25">
      <c r="A83" s="271" t="s">
        <v>91</v>
      </c>
      <c r="B83" s="272"/>
      <c r="C83" s="242" t="s">
        <v>134</v>
      </c>
      <c r="D83" s="243"/>
      <c r="E83" s="243"/>
      <c r="F83" s="243"/>
      <c r="G83" s="243"/>
      <c r="H83" s="243"/>
      <c r="I83" s="243"/>
      <c r="J83" s="243"/>
      <c r="K83" s="243"/>
      <c r="L83" s="243"/>
    </row>
    <row r="84" spans="1:12" ht="42.75" customHeight="1" x14ac:dyDescent="0.25">
      <c r="A84" s="267" t="s">
        <v>85</v>
      </c>
      <c r="B84" s="268"/>
      <c r="C84" s="242" t="s">
        <v>122</v>
      </c>
      <c r="D84" s="243"/>
      <c r="E84" s="243"/>
      <c r="F84" s="243"/>
      <c r="G84" s="243"/>
      <c r="H84" s="243"/>
      <c r="I84" s="243"/>
      <c r="J84" s="243"/>
      <c r="K84" s="243"/>
      <c r="L84" s="243"/>
    </row>
    <row r="85" spans="1:12" ht="236.25" customHeight="1" x14ac:dyDescent="0.25">
      <c r="A85" s="267" t="s">
        <v>86</v>
      </c>
      <c r="B85" s="268"/>
      <c r="C85" s="242" t="s">
        <v>135</v>
      </c>
      <c r="D85" s="243"/>
      <c r="E85" s="243"/>
      <c r="F85" s="243"/>
      <c r="G85" s="243"/>
      <c r="H85" s="243"/>
      <c r="I85" s="243"/>
      <c r="J85" s="243"/>
      <c r="K85" s="243"/>
      <c r="L85" s="243"/>
    </row>
    <row r="86" spans="1:12" ht="46.5" customHeight="1" x14ac:dyDescent="0.25">
      <c r="A86" s="240" t="s">
        <v>80</v>
      </c>
      <c r="B86" s="241"/>
      <c r="C86" s="242" t="s">
        <v>136</v>
      </c>
      <c r="D86" s="243"/>
      <c r="E86" s="243"/>
      <c r="F86" s="243"/>
      <c r="G86" s="243"/>
      <c r="H86" s="243"/>
      <c r="I86" s="243"/>
      <c r="J86" s="243"/>
      <c r="K86" s="243"/>
      <c r="L86" s="243"/>
    </row>
    <row r="87" spans="1:12" ht="32.25" customHeight="1" x14ac:dyDescent="0.25">
      <c r="A87" s="240" t="s">
        <v>88</v>
      </c>
      <c r="B87" s="241"/>
      <c r="C87" s="242" t="s">
        <v>137</v>
      </c>
      <c r="D87" s="243"/>
      <c r="E87" s="243"/>
      <c r="F87" s="243"/>
      <c r="G87" s="243"/>
      <c r="H87" s="243"/>
      <c r="I87" s="243"/>
      <c r="J87" s="243"/>
      <c r="K87" s="243"/>
      <c r="L87" s="243"/>
    </row>
    <row r="88" spans="1:12" ht="108" customHeight="1" x14ac:dyDescent="0.25">
      <c r="A88" s="238" t="s">
        <v>124</v>
      </c>
      <c r="B88" s="239"/>
      <c r="C88" s="239"/>
      <c r="D88" s="239"/>
      <c r="E88" s="239"/>
      <c r="F88" s="239"/>
      <c r="G88" s="239"/>
      <c r="H88" s="239"/>
      <c r="I88" s="239"/>
      <c r="J88" s="239"/>
      <c r="K88" s="239"/>
      <c r="L88" s="239"/>
    </row>
  </sheetData>
  <mergeCells count="55">
    <mergeCell ref="A87:B87"/>
    <mergeCell ref="C87:L87"/>
    <mergeCell ref="A88:L88"/>
    <mergeCell ref="A84:B84"/>
    <mergeCell ref="C84:L84"/>
    <mergeCell ref="A85:B85"/>
    <mergeCell ref="C85:L85"/>
    <mergeCell ref="A86:B86"/>
    <mergeCell ref="C86:L86"/>
    <mergeCell ref="A81:B81"/>
    <mergeCell ref="C81:L81"/>
    <mergeCell ref="A82:B82"/>
    <mergeCell ref="C82:L82"/>
    <mergeCell ref="A83:B83"/>
    <mergeCell ref="C83:L83"/>
    <mergeCell ref="A78:B78"/>
    <mergeCell ref="C78:L78"/>
    <mergeCell ref="A79:B79"/>
    <mergeCell ref="C79:L79"/>
    <mergeCell ref="A80:B80"/>
    <mergeCell ref="C80:L80"/>
    <mergeCell ref="A77:D77"/>
    <mergeCell ref="A64:F64"/>
    <mergeCell ref="A66:D66"/>
    <mergeCell ref="A67:D67"/>
    <mergeCell ref="A68:D68"/>
    <mergeCell ref="A69:D69"/>
    <mergeCell ref="A70:D70"/>
    <mergeCell ref="A71:D71"/>
    <mergeCell ref="B72:L72"/>
    <mergeCell ref="A73:D73"/>
    <mergeCell ref="E73:L73"/>
    <mergeCell ref="E74:L74"/>
    <mergeCell ref="A63:F63"/>
    <mergeCell ref="A36:F36"/>
    <mergeCell ref="A38:L38"/>
    <mergeCell ref="A48:F48"/>
    <mergeCell ref="A49:F49"/>
    <mergeCell ref="A51:L51"/>
    <mergeCell ref="A52:L52"/>
    <mergeCell ref="A56:F56"/>
    <mergeCell ref="A57:L57"/>
    <mergeCell ref="A62:F62"/>
    <mergeCell ref="A26:L26"/>
    <mergeCell ref="A2:L2"/>
    <mergeCell ref="A4:L4"/>
    <mergeCell ref="B6:L6"/>
    <mergeCell ref="A9:B9"/>
    <mergeCell ref="C9:L9"/>
    <mergeCell ref="A10:B10"/>
    <mergeCell ref="C10:L10"/>
    <mergeCell ref="B11:L11"/>
    <mergeCell ref="B12:L12"/>
    <mergeCell ref="A14:L14"/>
    <mergeCell ref="A24:F24"/>
  </mergeCells>
  <dataValidations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J53:J55 J58:J61 J27:J35 J39:J47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28" zoomScale="90" zoomScaleNormal="90" workbookViewId="0">
      <selection activeCell="A2" sqref="A2:F2"/>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5" t="s">
        <v>68</v>
      </c>
      <c r="B2" s="306"/>
      <c r="C2" s="306"/>
      <c r="D2" s="306"/>
      <c r="E2" s="306"/>
      <c r="F2" s="306"/>
    </row>
    <row r="3" spans="1:6" ht="13.9" x14ac:dyDescent="0.25">
      <c r="E3" s="12"/>
      <c r="F3" s="1"/>
    </row>
    <row r="5" spans="1:6" ht="47.25" customHeight="1" x14ac:dyDescent="0.3">
      <c r="A5" s="209"/>
      <c r="B5" s="210"/>
      <c r="C5" s="210"/>
      <c r="D5" s="210"/>
      <c r="E5" s="210"/>
      <c r="F5" s="210"/>
    </row>
    <row r="7" spans="1:6" ht="13.9" x14ac:dyDescent="0.25">
      <c r="F7" s="1"/>
    </row>
    <row r="8" spans="1:6" ht="20.25" x14ac:dyDescent="0.3">
      <c r="B8" s="204" t="s">
        <v>51</v>
      </c>
      <c r="C8" s="204"/>
      <c r="D8" s="204"/>
      <c r="E8" s="204"/>
      <c r="F8" s="204"/>
    </row>
    <row r="9" spans="1:6" ht="20.45" x14ac:dyDescent="0.35">
      <c r="B9" s="184"/>
      <c r="C9" s="184"/>
      <c r="D9" s="184"/>
      <c r="E9" s="184"/>
      <c r="F9" s="184"/>
    </row>
    <row r="10" spans="1:6" ht="14.45" thickBot="1" x14ac:dyDescent="0.3"/>
    <row r="11" spans="1:6" ht="15.75" thickBot="1" x14ac:dyDescent="0.3">
      <c r="A11" s="207" t="s">
        <v>54</v>
      </c>
      <c r="B11" s="208"/>
      <c r="C11" s="300"/>
      <c r="D11" s="301"/>
      <c r="E11" s="301"/>
      <c r="F11" s="302"/>
    </row>
    <row r="12" spans="1:6" ht="15.75" thickBot="1" x14ac:dyDescent="0.3">
      <c r="A12" s="207" t="s">
        <v>53</v>
      </c>
      <c r="B12" s="208"/>
      <c r="C12" s="300"/>
      <c r="D12" s="301"/>
      <c r="E12" s="301"/>
      <c r="F12" s="302"/>
    </row>
    <row r="13" spans="1:6" ht="15.75" thickBot="1" x14ac:dyDescent="0.3">
      <c r="A13" s="207" t="s">
        <v>1</v>
      </c>
      <c r="B13" s="208"/>
      <c r="C13" s="300"/>
      <c r="D13" s="301"/>
      <c r="E13" s="301"/>
      <c r="F13" s="302"/>
    </row>
    <row r="14" spans="1:6" ht="14.45" x14ac:dyDescent="0.3">
      <c r="B14" s="196"/>
      <c r="C14" s="196"/>
      <c r="D14" s="197"/>
      <c r="E14" s="197"/>
      <c r="F14" s="197"/>
    </row>
    <row r="15" spans="1:6" ht="13.9" x14ac:dyDescent="0.25">
      <c r="A15" s="55"/>
      <c r="B15" s="198"/>
      <c r="C15" s="198"/>
      <c r="D15" s="198"/>
      <c r="E15" s="198"/>
      <c r="F15" s="198"/>
    </row>
    <row r="16" spans="1:6" ht="29.25" thickBot="1" x14ac:dyDescent="0.3">
      <c r="A16" s="94" t="s">
        <v>65</v>
      </c>
      <c r="B16" s="303"/>
      <c r="C16" s="304"/>
      <c r="D16" s="39" t="s">
        <v>57</v>
      </c>
      <c r="E16" s="39" t="s">
        <v>58</v>
      </c>
      <c r="F16" s="39" t="s">
        <v>59</v>
      </c>
    </row>
    <row r="17" spans="1:6" ht="18.75" x14ac:dyDescent="0.3">
      <c r="A17" s="296" t="s">
        <v>172</v>
      </c>
      <c r="B17" s="234"/>
      <c r="C17" s="234"/>
      <c r="D17" s="234"/>
      <c r="E17" s="234"/>
      <c r="F17" s="297"/>
    </row>
    <row r="18" spans="1:6" x14ac:dyDescent="0.25">
      <c r="A18" s="69">
        <v>42370</v>
      </c>
      <c r="B18" s="290"/>
      <c r="C18" s="291"/>
      <c r="D18" s="4">
        <v>0</v>
      </c>
      <c r="E18" s="4">
        <v>0</v>
      </c>
      <c r="F18" s="4">
        <f>D18+E18</f>
        <v>0</v>
      </c>
    </row>
    <row r="19" spans="1:6" ht="14.45" x14ac:dyDescent="0.25">
      <c r="A19" s="70">
        <v>42401</v>
      </c>
      <c r="B19" s="298"/>
      <c r="C19" s="299"/>
      <c r="D19" s="5">
        <v>0</v>
      </c>
      <c r="E19" s="5">
        <v>0</v>
      </c>
      <c r="F19" s="4">
        <f t="shared" ref="F19:F25" si="0">D19+E19</f>
        <v>0</v>
      </c>
    </row>
    <row r="20" spans="1:6" ht="14.45" x14ac:dyDescent="0.25">
      <c r="A20" s="70">
        <v>42430</v>
      </c>
      <c r="B20" s="298"/>
      <c r="C20" s="299"/>
      <c r="D20" s="5">
        <v>0</v>
      </c>
      <c r="E20" s="5">
        <v>0</v>
      </c>
      <c r="F20" s="4">
        <f t="shared" si="0"/>
        <v>0</v>
      </c>
    </row>
    <row r="21" spans="1:6" ht="14.45" x14ac:dyDescent="0.25">
      <c r="A21" s="70">
        <v>42461</v>
      </c>
      <c r="B21" s="298"/>
      <c r="C21" s="299"/>
      <c r="D21" s="5">
        <v>0</v>
      </c>
      <c r="E21" s="5">
        <v>0</v>
      </c>
      <c r="F21" s="4">
        <f t="shared" si="0"/>
        <v>0</v>
      </c>
    </row>
    <row r="22" spans="1:6" ht="14.45" x14ac:dyDescent="0.25">
      <c r="A22" s="70">
        <v>42491</v>
      </c>
      <c r="B22" s="298"/>
      <c r="C22" s="299"/>
      <c r="D22" s="5">
        <v>0</v>
      </c>
      <c r="E22" s="5">
        <v>0</v>
      </c>
      <c r="F22" s="4">
        <f t="shared" si="0"/>
        <v>0</v>
      </c>
    </row>
    <row r="23" spans="1:6" ht="14.45" x14ac:dyDescent="0.25">
      <c r="A23" s="70">
        <v>42522</v>
      </c>
      <c r="B23" s="298"/>
      <c r="C23" s="299"/>
      <c r="D23" s="5">
        <v>0</v>
      </c>
      <c r="E23" s="5">
        <v>0</v>
      </c>
      <c r="F23" s="4">
        <f t="shared" si="0"/>
        <v>0</v>
      </c>
    </row>
    <row r="24" spans="1:6" ht="14.45" x14ac:dyDescent="0.25">
      <c r="A24" s="70">
        <v>42552</v>
      </c>
      <c r="B24" s="298"/>
      <c r="C24" s="299"/>
      <c r="D24" s="5">
        <v>0</v>
      </c>
      <c r="E24" s="5">
        <v>0</v>
      </c>
      <c r="F24" s="4">
        <f t="shared" si="0"/>
        <v>0</v>
      </c>
    </row>
    <row r="25" spans="1:6" thickBot="1" x14ac:dyDescent="0.3">
      <c r="A25" s="71">
        <v>42583</v>
      </c>
      <c r="B25" s="298"/>
      <c r="C25" s="299"/>
      <c r="D25" s="32">
        <v>0</v>
      </c>
      <c r="E25" s="50">
        <v>0</v>
      </c>
      <c r="F25" s="56">
        <f t="shared" si="0"/>
        <v>0</v>
      </c>
    </row>
    <row r="26" spans="1:6" ht="16.149999999999999" thickBot="1" x14ac:dyDescent="0.35">
      <c r="A26" s="219" t="s">
        <v>63</v>
      </c>
      <c r="B26" s="211"/>
      <c r="C26" s="57"/>
      <c r="D26" s="58"/>
      <c r="E26" s="59"/>
      <c r="F26" s="60">
        <f>SUM(F18:F25)</f>
        <v>0</v>
      </c>
    </row>
    <row r="27" spans="1:6" ht="16.149999999999999" thickBot="1" x14ac:dyDescent="0.35">
      <c r="B27" s="6"/>
      <c r="C27" s="6"/>
      <c r="D27" s="61"/>
      <c r="E27" s="6"/>
      <c r="F27" s="62"/>
    </row>
    <row r="28" spans="1:6" ht="18.75" x14ac:dyDescent="0.3">
      <c r="A28" s="296" t="s">
        <v>168</v>
      </c>
      <c r="B28" s="234"/>
      <c r="C28" s="234"/>
      <c r="D28" s="234"/>
      <c r="E28" s="234"/>
      <c r="F28" s="297"/>
    </row>
    <row r="29" spans="1:6" x14ac:dyDescent="0.25">
      <c r="A29" s="69">
        <v>42370</v>
      </c>
      <c r="B29" s="290"/>
      <c r="C29" s="291"/>
      <c r="D29" s="4">
        <v>0</v>
      </c>
      <c r="E29" s="4">
        <v>0</v>
      </c>
      <c r="F29" s="4">
        <f>D29+E29</f>
        <v>0</v>
      </c>
    </row>
    <row r="30" spans="1:6" ht="14.45" x14ac:dyDescent="0.25">
      <c r="A30" s="70">
        <v>42401</v>
      </c>
      <c r="B30" s="298"/>
      <c r="C30" s="299"/>
      <c r="D30" s="5">
        <v>0</v>
      </c>
      <c r="E30" s="5">
        <v>0</v>
      </c>
      <c r="F30" s="4">
        <f t="shared" ref="F30:F36" si="1">D30+E30</f>
        <v>0</v>
      </c>
    </row>
    <row r="31" spans="1:6" ht="14.45" x14ac:dyDescent="0.25">
      <c r="A31" s="70">
        <v>42430</v>
      </c>
      <c r="B31" s="298"/>
      <c r="C31" s="299"/>
      <c r="D31" s="5">
        <v>0</v>
      </c>
      <c r="E31" s="5">
        <v>0</v>
      </c>
      <c r="F31" s="4">
        <f t="shared" si="1"/>
        <v>0</v>
      </c>
    </row>
    <row r="32" spans="1:6" ht="14.45" x14ac:dyDescent="0.25">
      <c r="A32" s="70">
        <v>42461</v>
      </c>
      <c r="B32" s="298"/>
      <c r="C32" s="299"/>
      <c r="D32" s="5">
        <v>0</v>
      </c>
      <c r="E32" s="5">
        <v>0</v>
      </c>
      <c r="F32" s="4">
        <f t="shared" si="1"/>
        <v>0</v>
      </c>
    </row>
    <row r="33" spans="1:6" ht="14.45" x14ac:dyDescent="0.25">
      <c r="A33" s="70">
        <v>42491</v>
      </c>
      <c r="B33" s="298"/>
      <c r="C33" s="299"/>
      <c r="D33" s="5">
        <v>0</v>
      </c>
      <c r="E33" s="5">
        <v>0</v>
      </c>
      <c r="F33" s="4">
        <f t="shared" si="1"/>
        <v>0</v>
      </c>
    </row>
    <row r="34" spans="1:6" ht="14.45" x14ac:dyDescent="0.25">
      <c r="A34" s="70">
        <v>42522</v>
      </c>
      <c r="B34" s="298"/>
      <c r="C34" s="299"/>
      <c r="D34" s="5">
        <v>0</v>
      </c>
      <c r="E34" s="5">
        <v>0</v>
      </c>
      <c r="F34" s="4">
        <f t="shared" si="1"/>
        <v>0</v>
      </c>
    </row>
    <row r="35" spans="1:6" x14ac:dyDescent="0.25">
      <c r="A35" s="70">
        <v>42552</v>
      </c>
      <c r="B35" s="298"/>
      <c r="C35" s="299"/>
      <c r="D35" s="5">
        <v>0</v>
      </c>
      <c r="E35" s="5">
        <v>0</v>
      </c>
      <c r="F35" s="4">
        <f t="shared" si="1"/>
        <v>0</v>
      </c>
    </row>
    <row r="36" spans="1:6" ht="15.75" thickBot="1" x14ac:dyDescent="0.3">
      <c r="A36" s="71">
        <v>42583</v>
      </c>
      <c r="B36" s="298"/>
      <c r="C36" s="299"/>
      <c r="D36" s="32">
        <v>0</v>
      </c>
      <c r="E36" s="50">
        <v>0</v>
      </c>
      <c r="F36" s="56">
        <f t="shared" si="1"/>
        <v>0</v>
      </c>
    </row>
    <row r="37" spans="1:6" ht="16.5" thickBot="1" x14ac:dyDescent="0.3">
      <c r="A37" s="219" t="s">
        <v>63</v>
      </c>
      <c r="B37" s="211"/>
      <c r="C37" s="57"/>
      <c r="D37" s="58"/>
      <c r="E37" s="59"/>
      <c r="F37" s="60">
        <f>SUM(F29:F36)</f>
        <v>0</v>
      </c>
    </row>
    <row r="38" spans="1:6" ht="16.5" thickBot="1" x14ac:dyDescent="0.3">
      <c r="B38" s="6"/>
      <c r="C38" s="6"/>
      <c r="D38" s="61"/>
      <c r="E38" s="6"/>
      <c r="F38" s="62"/>
    </row>
    <row r="39" spans="1:6" ht="18.75" x14ac:dyDescent="0.3">
      <c r="A39" s="296" t="s">
        <v>169</v>
      </c>
      <c r="B39" s="234"/>
      <c r="C39" s="234"/>
      <c r="D39" s="234"/>
      <c r="E39" s="234"/>
      <c r="F39" s="297"/>
    </row>
    <row r="40" spans="1:6" x14ac:dyDescent="0.25">
      <c r="A40" s="69">
        <v>42370</v>
      </c>
      <c r="B40" s="290"/>
      <c r="C40" s="291"/>
      <c r="D40" s="4">
        <v>0</v>
      </c>
      <c r="E40" s="4">
        <v>0</v>
      </c>
      <c r="F40" s="4">
        <f>D40+E40</f>
        <v>0</v>
      </c>
    </row>
    <row r="41" spans="1:6" x14ac:dyDescent="0.25">
      <c r="A41" s="70">
        <v>42401</v>
      </c>
      <c r="B41" s="298"/>
      <c r="C41" s="299"/>
      <c r="D41" s="5">
        <v>0</v>
      </c>
      <c r="E41" s="5">
        <v>0</v>
      </c>
      <c r="F41" s="4">
        <f t="shared" ref="F41:F47" si="2">D41+E41</f>
        <v>0</v>
      </c>
    </row>
    <row r="42" spans="1:6" x14ac:dyDescent="0.25">
      <c r="A42" s="70">
        <v>42430</v>
      </c>
      <c r="B42" s="298"/>
      <c r="C42" s="299"/>
      <c r="D42" s="5">
        <v>0</v>
      </c>
      <c r="E42" s="5">
        <v>0</v>
      </c>
      <c r="F42" s="4">
        <f t="shared" si="2"/>
        <v>0</v>
      </c>
    </row>
    <row r="43" spans="1:6" x14ac:dyDescent="0.25">
      <c r="A43" s="70">
        <v>42461</v>
      </c>
      <c r="B43" s="298"/>
      <c r="C43" s="299"/>
      <c r="D43" s="5">
        <v>0</v>
      </c>
      <c r="E43" s="5">
        <v>0</v>
      </c>
      <c r="F43" s="4">
        <f t="shared" si="2"/>
        <v>0</v>
      </c>
    </row>
    <row r="44" spans="1:6" x14ac:dyDescent="0.25">
      <c r="A44" s="70">
        <v>42491</v>
      </c>
      <c r="B44" s="298"/>
      <c r="C44" s="299"/>
      <c r="D44" s="5">
        <v>0</v>
      </c>
      <c r="E44" s="5">
        <v>0</v>
      </c>
      <c r="F44" s="4">
        <f t="shared" si="2"/>
        <v>0</v>
      </c>
    </row>
    <row r="45" spans="1:6" x14ac:dyDescent="0.25">
      <c r="A45" s="70">
        <v>42522</v>
      </c>
      <c r="B45" s="298"/>
      <c r="C45" s="299"/>
      <c r="D45" s="5">
        <v>0</v>
      </c>
      <c r="E45" s="5">
        <v>0</v>
      </c>
      <c r="F45" s="4">
        <f t="shared" si="2"/>
        <v>0</v>
      </c>
    </row>
    <row r="46" spans="1:6" x14ac:dyDescent="0.25">
      <c r="A46" s="70">
        <v>42552</v>
      </c>
      <c r="B46" s="298"/>
      <c r="C46" s="299"/>
      <c r="D46" s="5">
        <v>0</v>
      </c>
      <c r="E46" s="5">
        <v>0</v>
      </c>
      <c r="F46" s="4">
        <f t="shared" si="2"/>
        <v>0</v>
      </c>
    </row>
    <row r="47" spans="1:6" ht="15.75" thickBot="1" x14ac:dyDescent="0.3">
      <c r="A47" s="71">
        <v>42583</v>
      </c>
      <c r="B47" s="298"/>
      <c r="C47" s="299"/>
      <c r="D47" s="32">
        <v>0</v>
      </c>
      <c r="E47" s="50">
        <v>0</v>
      </c>
      <c r="F47" s="56">
        <f t="shared" si="2"/>
        <v>0</v>
      </c>
    </row>
    <row r="48" spans="1:6" ht="16.5" thickBot="1" x14ac:dyDescent="0.3">
      <c r="A48" s="219" t="s">
        <v>63</v>
      </c>
      <c r="B48" s="211"/>
      <c r="C48" s="57"/>
      <c r="D48" s="58"/>
      <c r="E48" s="59"/>
      <c r="F48" s="60">
        <f>SUM(F40:F47)</f>
        <v>0</v>
      </c>
    </row>
    <row r="49" spans="1:6" ht="16.5" thickBot="1" x14ac:dyDescent="0.3">
      <c r="B49" s="6"/>
      <c r="C49" s="6"/>
      <c r="D49" s="61"/>
      <c r="E49" s="6"/>
      <c r="F49" s="62"/>
    </row>
    <row r="50" spans="1:6" ht="19.5" thickBot="1" x14ac:dyDescent="0.35">
      <c r="A50" s="294" t="s">
        <v>8</v>
      </c>
      <c r="B50" s="211"/>
      <c r="C50" s="211"/>
      <c r="D50" s="211"/>
      <c r="E50" s="211"/>
      <c r="F50" s="208"/>
    </row>
    <row r="51" spans="1:6" ht="15.75" customHeight="1" thickBot="1" x14ac:dyDescent="0.3">
      <c r="A51" s="295" t="s">
        <v>31</v>
      </c>
      <c r="B51" s="211"/>
      <c r="C51" s="211"/>
      <c r="D51" s="211"/>
      <c r="E51" s="211"/>
      <c r="F51" s="208"/>
    </row>
    <row r="52" spans="1:6" x14ac:dyDescent="0.25">
      <c r="A52" s="152">
        <v>42371</v>
      </c>
      <c r="B52" s="290"/>
      <c r="C52" s="291"/>
      <c r="D52" s="4">
        <v>0</v>
      </c>
      <c r="E52" s="4">
        <v>0</v>
      </c>
      <c r="F52" s="49">
        <f>D52+E52</f>
        <v>0</v>
      </c>
    </row>
    <row r="53" spans="1:6" x14ac:dyDescent="0.25">
      <c r="A53" s="153">
        <v>42402</v>
      </c>
      <c r="B53" s="290"/>
      <c r="C53" s="291"/>
      <c r="D53" s="5">
        <v>0</v>
      </c>
      <c r="E53" s="5">
        <v>0</v>
      </c>
      <c r="F53" s="42">
        <f t="shared" ref="F53:F54" si="3">D53+E53</f>
        <v>0</v>
      </c>
    </row>
    <row r="54" spans="1:6" ht="15.75" thickBot="1" x14ac:dyDescent="0.3">
      <c r="A54" s="153">
        <v>42431</v>
      </c>
      <c r="B54" s="290"/>
      <c r="C54" s="291"/>
      <c r="D54" s="32">
        <v>0</v>
      </c>
      <c r="E54" s="32">
        <v>0</v>
      </c>
      <c r="F54" s="42">
        <f t="shared" si="3"/>
        <v>0</v>
      </c>
    </row>
    <row r="55" spans="1:6" ht="15.75" thickBot="1" x14ac:dyDescent="0.3">
      <c r="A55" s="292" t="s">
        <v>32</v>
      </c>
      <c r="B55" s="211"/>
      <c r="C55" s="211"/>
      <c r="D55" s="211"/>
      <c r="E55" s="208"/>
      <c r="F55" s="33">
        <f>SUM(F52:F54)</f>
        <v>0</v>
      </c>
    </row>
    <row r="56" spans="1:6" ht="15.75" thickBot="1" x14ac:dyDescent="0.3">
      <c r="A56" s="230" t="s">
        <v>20</v>
      </c>
      <c r="B56" s="211"/>
      <c r="C56" s="211"/>
      <c r="D56" s="211"/>
      <c r="E56" s="211"/>
      <c r="F56" s="208"/>
    </row>
    <row r="57" spans="1:6" x14ac:dyDescent="0.25">
      <c r="A57" s="154">
        <v>42372</v>
      </c>
      <c r="B57" s="290"/>
      <c r="C57" s="291"/>
      <c r="D57" s="4">
        <v>0</v>
      </c>
      <c r="E57" s="4">
        <v>0</v>
      </c>
      <c r="F57" s="49">
        <f>E57+D57</f>
        <v>0</v>
      </c>
    </row>
    <row r="58" spans="1:6" x14ac:dyDescent="0.25">
      <c r="A58" s="155">
        <v>42403</v>
      </c>
      <c r="B58" s="290"/>
      <c r="C58" s="291"/>
      <c r="D58" s="5">
        <v>0</v>
      </c>
      <c r="E58" s="5">
        <v>0</v>
      </c>
      <c r="F58" s="49">
        <f t="shared" ref="F58:F60" si="4">E58+D58</f>
        <v>0</v>
      </c>
    </row>
    <row r="59" spans="1:6" x14ac:dyDescent="0.25">
      <c r="A59" s="155">
        <v>42432</v>
      </c>
      <c r="B59" s="290"/>
      <c r="C59" s="291"/>
      <c r="D59" s="5">
        <v>0</v>
      </c>
      <c r="E59" s="5">
        <v>0</v>
      </c>
      <c r="F59" s="49">
        <f t="shared" si="4"/>
        <v>0</v>
      </c>
    </row>
    <row r="60" spans="1:6" ht="15.75" thickBot="1" x14ac:dyDescent="0.3">
      <c r="A60" s="152">
        <v>42463</v>
      </c>
      <c r="B60" s="290"/>
      <c r="C60" s="291"/>
      <c r="D60" s="32">
        <v>0</v>
      </c>
      <c r="E60" s="32">
        <v>0</v>
      </c>
      <c r="F60" s="49">
        <f t="shared" si="4"/>
        <v>0</v>
      </c>
    </row>
    <row r="61" spans="1:6" ht="15.75" thickBot="1" x14ac:dyDescent="0.3">
      <c r="A61" s="292" t="s">
        <v>33</v>
      </c>
      <c r="B61" s="211"/>
      <c r="C61" s="211"/>
      <c r="D61" s="211"/>
      <c r="E61" s="208"/>
      <c r="F61" s="33">
        <f>SUM(F57:F60)</f>
        <v>0</v>
      </c>
    </row>
    <row r="62" spans="1:6" ht="16.5" thickBot="1" x14ac:dyDescent="0.3">
      <c r="A62" s="219" t="s">
        <v>9</v>
      </c>
      <c r="B62" s="211"/>
      <c r="C62" s="211"/>
      <c r="D62" s="211"/>
      <c r="E62" s="208"/>
      <c r="F62" s="34">
        <f>SUM(F55+F61)</f>
        <v>0</v>
      </c>
    </row>
    <row r="63" spans="1:6" ht="19.5" thickBot="1" x14ac:dyDescent="0.35">
      <c r="A63" s="251" t="s">
        <v>64</v>
      </c>
      <c r="B63" s="211"/>
      <c r="C63" s="211"/>
      <c r="D63" s="211"/>
      <c r="E63" s="208"/>
      <c r="F63" s="35">
        <f>F26+F62+F37+F48</f>
        <v>0</v>
      </c>
    </row>
    <row r="64" spans="1:6" ht="15.75" thickBot="1" x14ac:dyDescent="0.3">
      <c r="A64" s="45"/>
      <c r="B64" s="8"/>
      <c r="C64" s="8"/>
      <c r="D64" s="8"/>
      <c r="E64" s="8"/>
      <c r="F64" s="156"/>
    </row>
    <row r="65" spans="1:6" ht="15.75" thickBot="1" x14ac:dyDescent="0.3">
      <c r="A65" s="293" t="s">
        <v>34</v>
      </c>
      <c r="B65" s="211"/>
      <c r="C65" s="211"/>
      <c r="D65" s="211"/>
      <c r="E65" s="211"/>
      <c r="F65" s="208"/>
    </row>
    <row r="66" spans="1:6" ht="16.5" thickBot="1" x14ac:dyDescent="0.3">
      <c r="A66" s="288" t="s">
        <v>151</v>
      </c>
      <c r="B66" s="211"/>
      <c r="C66" s="211"/>
      <c r="D66" s="211"/>
      <c r="E66" s="208"/>
      <c r="F66" s="34">
        <f>F26+F37+F48</f>
        <v>0</v>
      </c>
    </row>
    <row r="67" spans="1:6" ht="16.5" thickBot="1" x14ac:dyDescent="0.3">
      <c r="A67" s="288" t="s">
        <v>152</v>
      </c>
      <c r="B67" s="200"/>
      <c r="C67" s="200"/>
      <c r="D67" s="200"/>
      <c r="E67" s="201"/>
      <c r="F67" s="34">
        <f>F37+F26</f>
        <v>0</v>
      </c>
    </row>
    <row r="68" spans="1:6" ht="16.5" thickBot="1" x14ac:dyDescent="0.3">
      <c r="A68" s="288" t="s">
        <v>173</v>
      </c>
      <c r="B68" s="200"/>
      <c r="C68" s="200"/>
      <c r="D68" s="200"/>
      <c r="E68" s="201"/>
      <c r="F68" s="34">
        <f>F48</f>
        <v>0</v>
      </c>
    </row>
    <row r="69" spans="1:6" ht="16.5" thickBot="1" x14ac:dyDescent="0.3">
      <c r="A69" s="288" t="s">
        <v>9</v>
      </c>
      <c r="B69" s="211"/>
      <c r="C69" s="211"/>
      <c r="D69" s="211"/>
      <c r="E69" s="208"/>
      <c r="F69" s="34">
        <f>F62</f>
        <v>0</v>
      </c>
    </row>
    <row r="70" spans="1:6" ht="19.5" thickBot="1" x14ac:dyDescent="0.35">
      <c r="A70" s="289" t="s">
        <v>5</v>
      </c>
      <c r="B70" s="211"/>
      <c r="C70" s="211"/>
      <c r="D70" s="211"/>
      <c r="E70" s="208"/>
      <c r="F70" s="35">
        <f>SUM(F66:F69)</f>
        <v>0</v>
      </c>
    </row>
    <row r="71" spans="1:6" ht="15.75" thickBot="1" x14ac:dyDescent="0.3">
      <c r="B71" s="262"/>
      <c r="C71" s="262"/>
      <c r="D71" s="262"/>
      <c r="E71" s="262"/>
      <c r="F71" s="262"/>
    </row>
    <row r="72" spans="1:6" x14ac:dyDescent="0.25">
      <c r="A72" s="276" t="s">
        <v>66</v>
      </c>
      <c r="B72" s="277"/>
      <c r="C72" s="277"/>
      <c r="D72" s="277"/>
      <c r="E72" s="277"/>
      <c r="F72" s="278"/>
    </row>
    <row r="73" spans="1:6" x14ac:dyDescent="0.25">
      <c r="A73" s="279" t="s">
        <v>69</v>
      </c>
      <c r="B73" s="280"/>
      <c r="C73" s="280"/>
      <c r="D73" s="280"/>
      <c r="E73" s="280"/>
      <c r="F73" s="281"/>
    </row>
    <row r="74" spans="1:6" x14ac:dyDescent="0.25">
      <c r="A74" s="282" t="s">
        <v>70</v>
      </c>
      <c r="B74" s="283"/>
      <c r="C74" s="283"/>
      <c r="D74" s="283"/>
      <c r="E74" s="283"/>
      <c r="F74" s="284"/>
    </row>
    <row r="75" spans="1:6" ht="15.75" thickBot="1" x14ac:dyDescent="0.3">
      <c r="A75" s="285" t="s">
        <v>67</v>
      </c>
      <c r="B75" s="286"/>
      <c r="C75" s="286"/>
      <c r="D75" s="286"/>
      <c r="E75" s="286"/>
      <c r="F75" s="287"/>
    </row>
    <row r="78" spans="1:6" x14ac:dyDescent="0.25">
      <c r="A78" s="214" t="s">
        <v>78</v>
      </c>
      <c r="B78" s="215"/>
      <c r="C78" s="215"/>
      <c r="D78" s="273"/>
      <c r="E78" s="217"/>
      <c r="F78" s="217"/>
    </row>
    <row r="79" spans="1:6" x14ac:dyDescent="0.25">
      <c r="A79" s="98"/>
      <c r="B79" s="100"/>
      <c r="C79" s="100"/>
      <c r="D79" s="274" t="s">
        <v>40</v>
      </c>
      <c r="E79" s="275"/>
      <c r="F79" s="275"/>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43" zoomScaleNormal="100" workbookViewId="0">
      <selection activeCell="K34" sqref="K34"/>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5" t="s">
        <v>68</v>
      </c>
      <c r="G2" s="214"/>
      <c r="H2" s="214"/>
      <c r="I2" s="214"/>
    </row>
    <row r="5" spans="1:10" ht="54.75" customHeight="1" x14ac:dyDescent="0.3">
      <c r="B5" s="209"/>
      <c r="C5" s="210"/>
      <c r="D5" s="210"/>
      <c r="E5" s="210"/>
      <c r="F5" s="210"/>
      <c r="G5" s="210"/>
      <c r="H5" s="210"/>
      <c r="I5" s="210"/>
    </row>
    <row r="7" spans="1:10" ht="20.25" x14ac:dyDescent="0.3">
      <c r="A7" s="321" t="s">
        <v>22</v>
      </c>
      <c r="B7" s="321"/>
      <c r="C7" s="321"/>
      <c r="D7" s="321"/>
      <c r="E7" s="321"/>
      <c r="F7" s="321"/>
      <c r="G7" s="321"/>
      <c r="H7" s="321"/>
      <c r="I7" s="321"/>
    </row>
    <row r="10" spans="1:10" x14ac:dyDescent="0.25">
      <c r="A10" s="330" t="s">
        <v>0</v>
      </c>
      <c r="B10" s="330"/>
      <c r="C10" s="309"/>
      <c r="D10" s="309"/>
      <c r="E10" s="309"/>
      <c r="F10" s="309"/>
      <c r="G10" s="309"/>
      <c r="H10" s="309"/>
      <c r="I10" s="309"/>
    </row>
    <row r="11" spans="1:10" x14ac:dyDescent="0.25">
      <c r="A11" s="330" t="s">
        <v>1</v>
      </c>
      <c r="B11" s="330"/>
      <c r="C11" s="309"/>
      <c r="D11" s="309"/>
      <c r="E11" s="309"/>
      <c r="F11" s="309"/>
      <c r="G11" s="309"/>
      <c r="H11" s="309"/>
      <c r="I11" s="309"/>
    </row>
    <row r="12" spans="1:10" ht="13.9" x14ac:dyDescent="0.25">
      <c r="A12" s="17"/>
      <c r="B12" s="17"/>
      <c r="C12" s="18"/>
      <c r="D12" s="18"/>
      <c r="E12" s="18"/>
      <c r="F12" s="18"/>
      <c r="G12" s="18"/>
      <c r="H12" s="18"/>
      <c r="I12" s="18"/>
    </row>
    <row r="13" spans="1:10" x14ac:dyDescent="0.25">
      <c r="A13" s="322" t="s">
        <v>102</v>
      </c>
      <c r="B13" s="322"/>
      <c r="C13" s="322"/>
      <c r="D13" s="322"/>
      <c r="E13" s="309"/>
      <c r="F13" s="309"/>
      <c r="G13" s="309"/>
      <c r="H13" s="309"/>
      <c r="I13" s="309"/>
    </row>
    <row r="14" spans="1:10" x14ac:dyDescent="0.25">
      <c r="A14" s="322" t="s">
        <v>117</v>
      </c>
      <c r="B14" s="322"/>
      <c r="C14" s="322"/>
      <c r="D14" s="322"/>
      <c r="E14" s="309"/>
      <c r="F14" s="309"/>
      <c r="G14" s="309"/>
      <c r="H14" s="309"/>
      <c r="I14" s="309"/>
    </row>
    <row r="15" spans="1:10" x14ac:dyDescent="0.25">
      <c r="A15" s="322" t="s">
        <v>45</v>
      </c>
      <c r="B15" s="322"/>
      <c r="C15" s="322"/>
      <c r="D15" s="322"/>
      <c r="E15" s="309"/>
      <c r="F15" s="309"/>
      <c r="G15" s="309"/>
      <c r="H15" s="309"/>
      <c r="I15" s="309"/>
    </row>
    <row r="16" spans="1:10" x14ac:dyDescent="0.25">
      <c r="A16" s="323" t="s">
        <v>46</v>
      </c>
      <c r="B16" s="323"/>
      <c r="C16" s="323"/>
      <c r="D16" s="323"/>
      <c r="E16" s="327"/>
      <c r="F16" s="327"/>
      <c r="G16" s="327"/>
      <c r="H16" s="327"/>
      <c r="I16" s="327"/>
      <c r="J16" s="63"/>
    </row>
    <row r="17" spans="1:13" x14ac:dyDescent="0.25">
      <c r="A17" s="324" t="s">
        <v>47</v>
      </c>
      <c r="B17" s="325"/>
      <c r="C17" s="325"/>
      <c r="D17" s="326"/>
      <c r="E17" s="309"/>
      <c r="F17" s="309"/>
      <c r="G17" s="309"/>
      <c r="H17" s="309"/>
      <c r="I17" s="309"/>
    </row>
    <row r="18" spans="1:13" x14ac:dyDescent="0.25">
      <c r="A18" s="324" t="s">
        <v>48</v>
      </c>
      <c r="B18" s="328"/>
      <c r="C18" s="328"/>
      <c r="D18" s="329"/>
      <c r="E18" s="309"/>
      <c r="F18" s="309"/>
      <c r="G18" s="309"/>
      <c r="H18" s="309"/>
      <c r="I18" s="309"/>
    </row>
    <row r="20" spans="1:13" ht="18.75" x14ac:dyDescent="0.3">
      <c r="A20" s="310" t="s">
        <v>49</v>
      </c>
      <c r="B20" s="310"/>
      <c r="C20" s="310"/>
      <c r="D20" s="310"/>
      <c r="E20" s="310"/>
      <c r="F20" s="310"/>
      <c r="G20" s="310"/>
      <c r="H20" s="310"/>
      <c r="I20" s="310"/>
    </row>
    <row r="22" spans="1:13" ht="15.75" customHeight="1" x14ac:dyDescent="0.25">
      <c r="A22" s="314" t="s">
        <v>15</v>
      </c>
      <c r="B22" s="315" t="s">
        <v>19</v>
      </c>
      <c r="C22" s="316"/>
      <c r="D22" s="316"/>
      <c r="E22" s="317"/>
      <c r="F22" s="314" t="s">
        <v>10</v>
      </c>
      <c r="G22" s="314"/>
      <c r="H22" s="314" t="s">
        <v>11</v>
      </c>
      <c r="I22" s="314" t="s">
        <v>12</v>
      </c>
    </row>
    <row r="23" spans="1:13" ht="15.75" customHeight="1" x14ac:dyDescent="0.25">
      <c r="A23" s="314"/>
      <c r="B23" s="318"/>
      <c r="C23" s="319"/>
      <c r="D23" s="319"/>
      <c r="E23" s="320"/>
      <c r="F23" s="19" t="s">
        <v>13</v>
      </c>
      <c r="G23" s="19" t="s">
        <v>14</v>
      </c>
      <c r="H23" s="314"/>
      <c r="I23" s="314"/>
    </row>
    <row r="24" spans="1:13" x14ac:dyDescent="0.25">
      <c r="A24" s="20" t="s">
        <v>16</v>
      </c>
      <c r="B24" s="309"/>
      <c r="C24" s="309"/>
      <c r="D24" s="309"/>
      <c r="E24" s="309"/>
      <c r="F24" s="21"/>
      <c r="G24" s="21"/>
      <c r="H24" s="21"/>
      <c r="I24" s="21"/>
    </row>
    <row r="25" spans="1:13" x14ac:dyDescent="0.25">
      <c r="A25" s="20" t="s">
        <v>17</v>
      </c>
      <c r="B25" s="309"/>
      <c r="C25" s="309"/>
      <c r="D25" s="309"/>
      <c r="E25" s="309"/>
      <c r="F25" s="21"/>
      <c r="G25" s="21"/>
      <c r="H25" s="21"/>
      <c r="I25" s="21"/>
    </row>
    <row r="26" spans="1:13" x14ac:dyDescent="0.25">
      <c r="A26" s="20" t="s">
        <v>18</v>
      </c>
      <c r="B26" s="309"/>
      <c r="C26" s="309"/>
      <c r="D26" s="309"/>
      <c r="E26" s="309"/>
      <c r="F26" s="21"/>
      <c r="G26" s="21"/>
      <c r="H26" s="21"/>
      <c r="I26" s="21"/>
    </row>
    <row r="27" spans="1:13" x14ac:dyDescent="0.25">
      <c r="A27" s="311" t="s">
        <v>75</v>
      </c>
      <c r="B27" s="312"/>
      <c r="C27" s="312"/>
      <c r="D27" s="312"/>
      <c r="E27" s="313"/>
      <c r="F27" s="102">
        <f>(F24+F25+F26)/3</f>
        <v>0</v>
      </c>
      <c r="G27" s="102">
        <f>(G24+G25+G26)/3</f>
        <v>0</v>
      </c>
      <c r="H27" s="103"/>
      <c r="I27" s="8"/>
    </row>
    <row r="28" spans="1:13" x14ac:dyDescent="0.25">
      <c r="A28" s="74"/>
      <c r="B28" s="75"/>
      <c r="C28" s="75"/>
      <c r="D28" s="75"/>
      <c r="E28" s="75"/>
      <c r="F28" s="76"/>
      <c r="G28" s="76"/>
      <c r="H28" s="8"/>
      <c r="I28" s="8"/>
    </row>
    <row r="29" spans="1:13" ht="33.75" customHeight="1" x14ac:dyDescent="0.25">
      <c r="A29" s="307" t="s">
        <v>120</v>
      </c>
      <c r="B29" s="308"/>
      <c r="C29" s="308"/>
      <c r="D29" s="308"/>
      <c r="E29" s="308"/>
      <c r="F29" s="308"/>
      <c r="G29" s="308"/>
      <c r="H29" s="308"/>
      <c r="I29" s="308"/>
    </row>
    <row r="30" spans="1:13" x14ac:dyDescent="0.25">
      <c r="A30" s="22"/>
    </row>
    <row r="32" spans="1:13" ht="18.75" x14ac:dyDescent="0.3">
      <c r="A32" s="310" t="s">
        <v>50</v>
      </c>
      <c r="B32" s="310"/>
      <c r="C32" s="310"/>
      <c r="D32" s="310"/>
      <c r="E32" s="310"/>
      <c r="F32" s="310"/>
      <c r="G32" s="310"/>
      <c r="H32" s="310"/>
      <c r="I32" s="310"/>
      <c r="M32" s="23"/>
    </row>
    <row r="34" spans="1:9" ht="41.25" customHeight="1" x14ac:dyDescent="0.25">
      <c r="A34" s="331" t="s">
        <v>76</v>
      </c>
      <c r="B34" s="299"/>
      <c r="C34" s="299"/>
      <c r="D34" s="332"/>
      <c r="E34" s="333"/>
      <c r="F34" s="333"/>
      <c r="G34" s="333"/>
      <c r="H34" s="333"/>
      <c r="I34" s="334"/>
    </row>
    <row r="36" spans="1:9" x14ac:dyDescent="0.25">
      <c r="A36" s="335" t="s">
        <v>35</v>
      </c>
      <c r="B36" s="335"/>
      <c r="C36" s="335"/>
      <c r="D36" s="335"/>
      <c r="E36" s="335"/>
      <c r="F36" s="335"/>
      <c r="G36" s="335"/>
      <c r="H36" s="335"/>
      <c r="I36" s="335"/>
    </row>
    <row r="37" spans="1:9" ht="49.5" customHeight="1" x14ac:dyDescent="0.25">
      <c r="A37" s="336" t="s">
        <v>153</v>
      </c>
      <c r="B37" s="337"/>
      <c r="C37" s="337"/>
      <c r="D37" s="337"/>
      <c r="E37" s="337"/>
      <c r="F37" s="337"/>
      <c r="G37" s="337"/>
      <c r="H37" s="337"/>
      <c r="I37" s="338"/>
    </row>
    <row r="38" spans="1:9" ht="39" customHeight="1" x14ac:dyDescent="0.25">
      <c r="A38" s="336" t="s">
        <v>154</v>
      </c>
      <c r="B38" s="340"/>
      <c r="C38" s="340"/>
      <c r="D38" s="340"/>
      <c r="E38" s="340"/>
      <c r="F38" s="340"/>
      <c r="G38" s="340"/>
      <c r="H38" s="340"/>
      <c r="I38" s="341"/>
    </row>
    <row r="39" spans="1:9" ht="53.25" customHeight="1" x14ac:dyDescent="0.25">
      <c r="A39" s="336" t="s">
        <v>155</v>
      </c>
      <c r="B39" s="337"/>
      <c r="C39" s="337"/>
      <c r="D39" s="337"/>
      <c r="E39" s="337"/>
      <c r="F39" s="337"/>
      <c r="G39" s="337"/>
      <c r="H39" s="337"/>
      <c r="I39" s="338"/>
    </row>
    <row r="40" spans="1:9" ht="81" customHeight="1" x14ac:dyDescent="0.25">
      <c r="A40" s="339" t="s">
        <v>156</v>
      </c>
      <c r="B40" s="337"/>
      <c r="C40" s="337"/>
      <c r="D40" s="337"/>
      <c r="E40" s="337"/>
      <c r="F40" s="337"/>
      <c r="G40" s="337"/>
      <c r="H40" s="337"/>
      <c r="I40" s="338"/>
    </row>
    <row r="41" spans="1:9" ht="35.25" customHeight="1" x14ac:dyDescent="0.25">
      <c r="A41" s="336" t="s">
        <v>157</v>
      </c>
      <c r="B41" s="337"/>
      <c r="C41" s="337"/>
      <c r="D41" s="337"/>
      <c r="E41" s="337"/>
      <c r="F41" s="337"/>
      <c r="G41" s="337"/>
      <c r="H41" s="337"/>
      <c r="I41" s="338"/>
    </row>
    <row r="44" spans="1:9" ht="43.5" customHeight="1" x14ac:dyDescent="0.25">
      <c r="A44" s="214" t="s">
        <v>78</v>
      </c>
      <c r="B44" s="215"/>
      <c r="C44" s="215"/>
      <c r="D44" s="215"/>
      <c r="E44" s="215"/>
      <c r="F44" s="215"/>
      <c r="G44" s="273"/>
      <c r="H44" s="217"/>
      <c r="I44" s="217"/>
    </row>
    <row r="45" spans="1:9" x14ac:dyDescent="0.25">
      <c r="A45" s="98"/>
      <c r="B45" s="98"/>
      <c r="C45" s="98"/>
      <c r="D45" s="98"/>
      <c r="E45" s="98"/>
      <c r="F45" s="98"/>
      <c r="G45" s="274" t="s">
        <v>40</v>
      </c>
      <c r="H45" s="275"/>
      <c r="I45" s="275"/>
    </row>
    <row r="46" spans="1:9" x14ac:dyDescent="0.25">
      <c r="A46" s="98"/>
      <c r="B46" s="98"/>
      <c r="C46" s="98"/>
      <c r="D46" s="98"/>
      <c r="E46" s="98"/>
      <c r="F46" s="98"/>
      <c r="G46" s="98"/>
      <c r="H46" s="98"/>
      <c r="I46" s="98"/>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43" workbookViewId="0">
      <selection activeCell="R31" sqref="R31"/>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5" t="s">
        <v>68</v>
      </c>
      <c r="E2" s="210"/>
      <c r="F2" s="210"/>
      <c r="G2" s="210"/>
      <c r="H2" s="210"/>
    </row>
    <row r="5" spans="1:9" ht="50.25" customHeight="1" x14ac:dyDescent="0.3">
      <c r="A5" s="209"/>
      <c r="B5" s="210"/>
      <c r="C5" s="210"/>
      <c r="D5" s="210"/>
      <c r="E5" s="210"/>
      <c r="F5" s="210"/>
      <c r="G5" s="210"/>
      <c r="H5" s="210"/>
    </row>
    <row r="7" spans="1:9" ht="20.25" x14ac:dyDescent="0.3">
      <c r="A7" s="204" t="s">
        <v>22</v>
      </c>
      <c r="B7" s="204"/>
      <c r="C7" s="204"/>
      <c r="D7" s="204"/>
      <c r="E7" s="204"/>
      <c r="F7" s="204"/>
      <c r="G7" s="204"/>
      <c r="H7" s="204"/>
    </row>
    <row r="10" spans="1:9" x14ac:dyDescent="0.25">
      <c r="A10" s="330" t="s">
        <v>53</v>
      </c>
      <c r="B10" s="330"/>
      <c r="C10" s="309"/>
      <c r="D10" s="309"/>
      <c r="E10" s="309"/>
      <c r="F10" s="309"/>
      <c r="G10" s="309"/>
      <c r="H10" s="309"/>
    </row>
    <row r="11" spans="1:9" x14ac:dyDescent="0.25">
      <c r="A11" s="330" t="s">
        <v>1</v>
      </c>
      <c r="B11" s="330"/>
      <c r="C11" s="309"/>
      <c r="D11" s="309"/>
      <c r="E11" s="309"/>
      <c r="F11" s="309"/>
      <c r="G11" s="309"/>
      <c r="H11" s="309"/>
    </row>
    <row r="12" spans="1:9" ht="13.9" x14ac:dyDescent="0.25">
      <c r="A12" s="17"/>
      <c r="B12" s="17"/>
      <c r="C12" s="18"/>
      <c r="D12" s="18"/>
      <c r="E12" s="18"/>
      <c r="F12" s="18"/>
      <c r="G12" s="18"/>
      <c r="H12" s="18"/>
    </row>
    <row r="13" spans="1:9" x14ac:dyDescent="0.25">
      <c r="A13" s="322" t="s">
        <v>102</v>
      </c>
      <c r="B13" s="322"/>
      <c r="C13" s="322"/>
      <c r="D13" s="322"/>
      <c r="E13" s="309"/>
      <c r="F13" s="309"/>
      <c r="G13" s="309"/>
      <c r="H13" s="309"/>
    </row>
    <row r="14" spans="1:9" x14ac:dyDescent="0.25">
      <c r="A14" s="322" t="s">
        <v>117</v>
      </c>
      <c r="B14" s="322"/>
      <c r="C14" s="322"/>
      <c r="D14" s="322"/>
      <c r="E14" s="309"/>
      <c r="F14" s="309"/>
      <c r="G14" s="309"/>
      <c r="H14" s="309"/>
    </row>
    <row r="15" spans="1:9" x14ac:dyDescent="0.25">
      <c r="A15" s="324" t="s">
        <v>45</v>
      </c>
      <c r="B15" s="325"/>
      <c r="C15" s="325"/>
      <c r="D15" s="326"/>
      <c r="E15" s="342"/>
      <c r="F15" s="343"/>
      <c r="G15" s="343"/>
      <c r="H15" s="344"/>
    </row>
    <row r="16" spans="1:9" x14ac:dyDescent="0.25">
      <c r="A16" s="323" t="s">
        <v>46</v>
      </c>
      <c r="B16" s="323"/>
      <c r="C16" s="323"/>
      <c r="D16" s="323"/>
      <c r="E16" s="342"/>
      <c r="F16" s="343"/>
      <c r="G16" s="343"/>
      <c r="H16" s="344"/>
      <c r="I16" s="63"/>
    </row>
    <row r="17" spans="1:12" x14ac:dyDescent="0.25">
      <c r="A17" s="324" t="s">
        <v>47</v>
      </c>
      <c r="B17" s="325"/>
      <c r="C17" s="325"/>
      <c r="D17" s="326"/>
      <c r="E17" s="309"/>
      <c r="F17" s="309"/>
      <c r="G17" s="309"/>
      <c r="H17" s="309"/>
    </row>
    <row r="18" spans="1:12" x14ac:dyDescent="0.25">
      <c r="A18" s="324" t="s">
        <v>48</v>
      </c>
      <c r="B18" s="328"/>
      <c r="C18" s="328"/>
      <c r="D18" s="329"/>
      <c r="E18" s="309"/>
      <c r="F18" s="309"/>
      <c r="G18" s="309"/>
      <c r="H18" s="309"/>
    </row>
    <row r="20" spans="1:12" ht="18.75" x14ac:dyDescent="0.3">
      <c r="A20" s="310" t="s">
        <v>49</v>
      </c>
      <c r="B20" s="310"/>
      <c r="C20" s="310"/>
      <c r="D20" s="310"/>
      <c r="E20" s="310"/>
      <c r="F20" s="310"/>
      <c r="G20" s="310"/>
      <c r="H20" s="310"/>
    </row>
    <row r="22" spans="1:12" ht="15.75" customHeight="1" x14ac:dyDescent="0.25">
      <c r="A22" s="314" t="s">
        <v>15</v>
      </c>
      <c r="B22" s="314" t="s">
        <v>19</v>
      </c>
      <c r="C22" s="314"/>
      <c r="D22" s="314"/>
      <c r="E22" s="314" t="s">
        <v>10</v>
      </c>
      <c r="F22" s="314"/>
      <c r="G22" s="314" t="s">
        <v>11</v>
      </c>
      <c r="H22" s="314" t="s">
        <v>12</v>
      </c>
    </row>
    <row r="23" spans="1:12" ht="15.75" customHeight="1" x14ac:dyDescent="0.25">
      <c r="A23" s="314"/>
      <c r="B23" s="314"/>
      <c r="C23" s="314"/>
      <c r="D23" s="314"/>
      <c r="E23" s="19" t="s">
        <v>13</v>
      </c>
      <c r="F23" s="19" t="s">
        <v>14</v>
      </c>
      <c r="G23" s="314"/>
      <c r="H23" s="314"/>
    </row>
    <row r="24" spans="1:12" ht="13.9" x14ac:dyDescent="0.25">
      <c r="A24" s="20" t="s">
        <v>16</v>
      </c>
      <c r="B24" s="309"/>
      <c r="C24" s="309"/>
      <c r="D24" s="309"/>
      <c r="E24" s="21"/>
      <c r="F24" s="21"/>
      <c r="G24" s="21"/>
      <c r="H24" s="21"/>
    </row>
    <row r="25" spans="1:12" ht="13.9" x14ac:dyDescent="0.25">
      <c r="A25" s="20" t="s">
        <v>17</v>
      </c>
      <c r="B25" s="309"/>
      <c r="C25" s="309"/>
      <c r="D25" s="309"/>
      <c r="E25" s="21"/>
      <c r="F25" s="21"/>
      <c r="G25" s="21"/>
      <c r="H25" s="21"/>
    </row>
    <row r="26" spans="1:12" ht="13.9" x14ac:dyDescent="0.25">
      <c r="A26" s="20" t="s">
        <v>18</v>
      </c>
      <c r="B26" s="309"/>
      <c r="C26" s="309"/>
      <c r="D26" s="309"/>
      <c r="E26" s="21"/>
      <c r="F26" s="21"/>
      <c r="G26" s="21"/>
      <c r="H26" s="21"/>
    </row>
    <row r="27" spans="1:12" x14ac:dyDescent="0.25">
      <c r="A27" s="311" t="s">
        <v>75</v>
      </c>
      <c r="B27" s="312"/>
      <c r="C27" s="312"/>
      <c r="D27" s="312"/>
      <c r="E27" s="102">
        <f>(E24+E25+E26)/3</f>
        <v>0</v>
      </c>
      <c r="F27" s="102">
        <f>(F24+F25+F26)/3</f>
        <v>0</v>
      </c>
      <c r="G27" s="8"/>
      <c r="H27" s="8"/>
    </row>
    <row r="28" spans="1:12" ht="14.45" x14ac:dyDescent="0.3">
      <c r="A28" s="74"/>
      <c r="B28" s="75"/>
      <c r="C28" s="75"/>
      <c r="D28" s="75"/>
      <c r="E28" s="76"/>
      <c r="F28" s="76"/>
      <c r="G28" s="8"/>
      <c r="H28" s="8"/>
    </row>
    <row r="29" spans="1:12" ht="33.75" customHeight="1" x14ac:dyDescent="0.25">
      <c r="A29" s="307" t="s">
        <v>118</v>
      </c>
      <c r="B29" s="308"/>
      <c r="C29" s="308"/>
      <c r="D29" s="308"/>
      <c r="E29" s="308"/>
      <c r="F29" s="308"/>
      <c r="G29" s="308"/>
      <c r="H29" s="308"/>
    </row>
    <row r="30" spans="1:12" ht="13.9" x14ac:dyDescent="0.25">
      <c r="A30" s="22"/>
    </row>
    <row r="32" spans="1:12" ht="18.75" x14ac:dyDescent="0.3">
      <c r="A32" s="310" t="s">
        <v>50</v>
      </c>
      <c r="B32" s="310"/>
      <c r="C32" s="310"/>
      <c r="D32" s="310"/>
      <c r="E32" s="310"/>
      <c r="F32" s="310"/>
      <c r="G32" s="310"/>
      <c r="H32" s="310"/>
      <c r="L32" s="23"/>
    </row>
    <row r="34" spans="1:8" ht="41.25" customHeight="1" x14ac:dyDescent="0.25">
      <c r="A34" s="331" t="s">
        <v>76</v>
      </c>
      <c r="B34" s="299"/>
      <c r="C34" s="299"/>
      <c r="D34" s="332"/>
      <c r="E34" s="333"/>
      <c r="F34" s="333"/>
      <c r="G34" s="333"/>
      <c r="H34" s="334"/>
    </row>
    <row r="36" spans="1:8" x14ac:dyDescent="0.25">
      <c r="A36" s="335" t="s">
        <v>35</v>
      </c>
      <c r="B36" s="335"/>
      <c r="C36" s="335"/>
      <c r="D36" s="335"/>
      <c r="E36" s="335"/>
      <c r="F36" s="335"/>
      <c r="G36" s="335"/>
      <c r="H36" s="335"/>
    </row>
    <row r="37" spans="1:8" ht="58.5" customHeight="1" x14ac:dyDescent="0.25">
      <c r="A37" s="336" t="s">
        <v>103</v>
      </c>
      <c r="B37" s="337"/>
      <c r="C37" s="337"/>
      <c r="D37" s="337"/>
      <c r="E37" s="337"/>
      <c r="F37" s="337"/>
      <c r="G37" s="337"/>
      <c r="H37" s="338"/>
    </row>
    <row r="38" spans="1:8" ht="50.25" customHeight="1" x14ac:dyDescent="0.25">
      <c r="A38" s="336" t="s">
        <v>104</v>
      </c>
      <c r="B38" s="340"/>
      <c r="C38" s="340"/>
      <c r="D38" s="340"/>
      <c r="E38" s="340"/>
      <c r="F38" s="340"/>
      <c r="G38" s="340"/>
      <c r="H38" s="341"/>
    </row>
    <row r="39" spans="1:8" ht="60" customHeight="1" x14ac:dyDescent="0.25">
      <c r="A39" s="336" t="s">
        <v>105</v>
      </c>
      <c r="B39" s="337"/>
      <c r="C39" s="337"/>
      <c r="D39" s="337"/>
      <c r="E39" s="337"/>
      <c r="F39" s="337"/>
      <c r="G39" s="337"/>
      <c r="H39" s="338"/>
    </row>
    <row r="40" spans="1:8" ht="96" customHeight="1" x14ac:dyDescent="0.25">
      <c r="A40" s="336" t="s">
        <v>119</v>
      </c>
      <c r="B40" s="337"/>
      <c r="C40" s="337"/>
      <c r="D40" s="337"/>
      <c r="E40" s="337"/>
      <c r="F40" s="337"/>
      <c r="G40" s="337"/>
      <c r="H40" s="338"/>
    </row>
    <row r="41" spans="1:8" ht="35.25" customHeight="1" x14ac:dyDescent="0.25">
      <c r="A41" s="336" t="s">
        <v>111</v>
      </c>
      <c r="B41" s="337"/>
      <c r="C41" s="337"/>
      <c r="D41" s="337"/>
      <c r="E41" s="337"/>
      <c r="F41" s="337"/>
      <c r="G41" s="337"/>
      <c r="H41" s="338"/>
    </row>
    <row r="44" spans="1:8" ht="43.5" customHeight="1" x14ac:dyDescent="0.25">
      <c r="A44" s="214" t="s">
        <v>78</v>
      </c>
      <c r="B44" s="215"/>
      <c r="C44" s="215"/>
      <c r="D44" s="215"/>
      <c r="E44" s="215"/>
      <c r="F44" s="273"/>
      <c r="G44" s="217"/>
      <c r="H44" s="217"/>
    </row>
    <row r="45" spans="1:8" x14ac:dyDescent="0.25">
      <c r="A45" s="98"/>
      <c r="B45" s="98"/>
      <c r="C45" s="98"/>
      <c r="D45" s="98"/>
      <c r="E45" s="98"/>
      <c r="F45" s="274" t="s">
        <v>77</v>
      </c>
      <c r="G45" s="275"/>
      <c r="H45" s="275"/>
    </row>
    <row r="46" spans="1:8" x14ac:dyDescent="0.25">
      <c r="A46" s="98"/>
      <c r="B46" s="98"/>
      <c r="C46" s="98"/>
      <c r="D46" s="98"/>
      <c r="E46" s="98"/>
      <c r="F46" s="98"/>
      <c r="G46" s="98"/>
      <c r="H46" s="98"/>
    </row>
    <row r="47" spans="1:8" x14ac:dyDescent="0.25">
      <c r="A47" s="98"/>
      <c r="B47" s="98"/>
      <c r="C47" s="98"/>
      <c r="D47" s="98"/>
      <c r="E47" s="98"/>
      <c r="F47" s="98"/>
      <c r="G47" s="98"/>
      <c r="H47" s="98"/>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abSelected="1" topLeftCell="A19" zoomScale="110" zoomScaleNormal="110" workbookViewId="0">
      <selection activeCell="J10" sqref="J10"/>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79" t="s">
        <v>68</v>
      </c>
      <c r="D2" s="380"/>
      <c r="E2" s="380"/>
    </row>
    <row r="4" spans="1:5" ht="45" customHeight="1" x14ac:dyDescent="0.25">
      <c r="A4" s="209"/>
      <c r="B4" s="210"/>
      <c r="C4" s="210"/>
      <c r="D4" s="210"/>
      <c r="E4" s="210"/>
    </row>
    <row r="7" spans="1:5" ht="20.25" x14ac:dyDescent="0.3">
      <c r="A7" s="204" t="s">
        <v>36</v>
      </c>
      <c r="B7" s="204"/>
      <c r="C7" s="204"/>
      <c r="D7" s="204"/>
      <c r="E7" s="204"/>
    </row>
    <row r="8" spans="1:5" ht="13.9" x14ac:dyDescent="0.25">
      <c r="B8" s="25"/>
    </row>
    <row r="9" spans="1:5" x14ac:dyDescent="0.25">
      <c r="A9" s="24" t="s">
        <v>0</v>
      </c>
      <c r="B9" s="351"/>
      <c r="C9" s="352"/>
      <c r="D9" s="352"/>
      <c r="E9" s="353"/>
    </row>
    <row r="10" spans="1:5" x14ac:dyDescent="0.25">
      <c r="A10" s="37" t="s">
        <v>53</v>
      </c>
      <c r="B10" s="351"/>
      <c r="C10" s="366"/>
      <c r="D10" s="366"/>
      <c r="E10" s="367"/>
    </row>
    <row r="11" spans="1:5" x14ac:dyDescent="0.25">
      <c r="A11" s="24" t="s">
        <v>1</v>
      </c>
      <c r="B11" s="354"/>
      <c r="C11" s="355"/>
      <c r="D11" s="355"/>
      <c r="E11" s="356"/>
    </row>
    <row r="12" spans="1:5" ht="13.9" x14ac:dyDescent="0.25">
      <c r="A12" s="17"/>
      <c r="B12" s="17"/>
      <c r="C12" s="18"/>
      <c r="D12" s="18"/>
      <c r="E12" s="18"/>
    </row>
    <row r="13" spans="1:5" ht="58.5" customHeight="1" x14ac:dyDescent="0.25">
      <c r="A13" s="349" t="s">
        <v>126</v>
      </c>
      <c r="B13" s="350"/>
      <c r="C13" s="350"/>
      <c r="D13" s="350"/>
      <c r="E13" s="350"/>
    </row>
    <row r="14" spans="1:5" thickBot="1" x14ac:dyDescent="0.3">
      <c r="A14" s="27"/>
      <c r="B14" s="28"/>
      <c r="C14" s="26"/>
      <c r="D14" s="28"/>
      <c r="E14" s="29"/>
    </row>
    <row r="15" spans="1:5" ht="48" customHeight="1" thickBot="1" x14ac:dyDescent="0.3">
      <c r="A15" s="30" t="s">
        <v>161</v>
      </c>
      <c r="B15" s="30" t="s">
        <v>37</v>
      </c>
      <c r="C15" s="165" t="s">
        <v>145</v>
      </c>
      <c r="D15" s="30" t="s">
        <v>128</v>
      </c>
      <c r="E15" s="31" t="s">
        <v>38</v>
      </c>
    </row>
    <row r="16" spans="1:5" ht="15" customHeight="1" x14ac:dyDescent="0.25">
      <c r="A16" s="357" t="s">
        <v>159</v>
      </c>
      <c r="B16" s="187" t="s">
        <v>42</v>
      </c>
      <c r="C16" s="191" t="s">
        <v>129</v>
      </c>
      <c r="D16" s="78">
        <v>5</v>
      </c>
      <c r="E16" s="360" t="s">
        <v>160</v>
      </c>
    </row>
    <row r="17" spans="1:9" x14ac:dyDescent="0.25">
      <c r="A17" s="358"/>
      <c r="B17" s="188" t="s">
        <v>43</v>
      </c>
      <c r="C17" s="192" t="s">
        <v>131</v>
      </c>
      <c r="D17" s="79">
        <v>10</v>
      </c>
      <c r="E17" s="361"/>
    </row>
    <row r="18" spans="1:9" ht="109.5" customHeight="1" thickBot="1" x14ac:dyDescent="0.3">
      <c r="A18" s="359"/>
      <c r="B18" s="189" t="s">
        <v>44</v>
      </c>
      <c r="C18" s="193" t="s">
        <v>130</v>
      </c>
      <c r="D18" s="80">
        <v>15</v>
      </c>
      <c r="E18" s="362"/>
    </row>
    <row r="19" spans="1:9" ht="15" customHeight="1" x14ac:dyDescent="0.25">
      <c r="A19" s="22"/>
    </row>
    <row r="20" spans="1:9" ht="15" customHeight="1" x14ac:dyDescent="0.25">
      <c r="A20" s="22"/>
    </row>
    <row r="21" spans="1:9" ht="18.75" x14ac:dyDescent="0.3">
      <c r="A21" s="381" t="s">
        <v>125</v>
      </c>
      <c r="B21" s="381"/>
      <c r="C21" s="381"/>
      <c r="D21" s="381"/>
      <c r="E21" s="381"/>
    </row>
    <row r="22" spans="1:9" ht="105" customHeight="1" x14ac:dyDescent="0.25">
      <c r="A22" s="382" t="s">
        <v>158</v>
      </c>
      <c r="B22" s="382"/>
      <c r="C22" s="382"/>
      <c r="D22" s="382"/>
      <c r="E22" s="382"/>
    </row>
    <row r="23" spans="1:9" ht="20.25" customHeight="1" x14ac:dyDescent="0.25">
      <c r="A23" s="158"/>
      <c r="B23" s="158"/>
      <c r="C23" s="158"/>
      <c r="D23" s="158"/>
      <c r="E23" s="158"/>
    </row>
    <row r="24" spans="1:9" ht="21" x14ac:dyDescent="0.25">
      <c r="A24" s="369" t="s">
        <v>138</v>
      </c>
      <c r="B24" s="370"/>
      <c r="C24" s="370"/>
      <c r="D24" s="370"/>
      <c r="E24" s="371"/>
    </row>
    <row r="25" spans="1:9" x14ac:dyDescent="0.25">
      <c r="A25" s="372" t="s">
        <v>39</v>
      </c>
      <c r="B25" s="373"/>
      <c r="C25" s="368">
        <f>'PRP žiadateľa'!E68+'PRP partner žiadateľa'!E68</f>
        <v>0</v>
      </c>
      <c r="D25" s="366"/>
      <c r="E25" s="367"/>
      <c r="I25" s="190"/>
    </row>
    <row r="26" spans="1:9" x14ac:dyDescent="0.25">
      <c r="A26" s="159" t="s">
        <v>101</v>
      </c>
      <c r="B26" s="160"/>
      <c r="C26" s="368">
        <v>0</v>
      </c>
      <c r="D26" s="366"/>
      <c r="E26" s="367"/>
      <c r="I26" s="190"/>
    </row>
    <row r="27" spans="1:9" x14ac:dyDescent="0.25">
      <c r="A27" s="363" t="s">
        <v>93</v>
      </c>
      <c r="B27" s="364"/>
      <c r="C27" s="365" t="e">
        <f>C25/C26</f>
        <v>#DIV/0!</v>
      </c>
      <c r="D27" s="366"/>
      <c r="E27" s="367"/>
      <c r="F27" s="166" t="e">
        <f>IF(C27&gt;400,D16,IF(C27&gt;350,D17,IF(C27&lt;=350,D18,"")))</f>
        <v>#DIV/0!</v>
      </c>
      <c r="I27" s="190"/>
    </row>
    <row r="29" spans="1:9" ht="21" x14ac:dyDescent="0.25">
      <c r="A29" s="369" t="s">
        <v>139</v>
      </c>
      <c r="B29" s="370"/>
      <c r="C29" s="370"/>
      <c r="D29" s="370"/>
      <c r="E29" s="371"/>
    </row>
    <row r="30" spans="1:9" x14ac:dyDescent="0.25">
      <c r="A30" s="372" t="s">
        <v>39</v>
      </c>
      <c r="B30" s="373"/>
      <c r="C30" s="368">
        <f>'PRP žiadateľa'!E69+'PRP partner žiadateľa'!E69</f>
        <v>0</v>
      </c>
      <c r="D30" s="366"/>
      <c r="E30" s="367"/>
    </row>
    <row r="31" spans="1:9" x14ac:dyDescent="0.25">
      <c r="A31" s="91" t="s">
        <v>101</v>
      </c>
      <c r="B31" s="92"/>
      <c r="C31" s="368">
        <v>0</v>
      </c>
      <c r="D31" s="366"/>
      <c r="E31" s="367"/>
    </row>
    <row r="32" spans="1:9" x14ac:dyDescent="0.25">
      <c r="A32" s="363" t="s">
        <v>93</v>
      </c>
      <c r="B32" s="364"/>
      <c r="C32" s="365" t="e">
        <f>C30/C31</f>
        <v>#DIV/0!</v>
      </c>
      <c r="D32" s="366"/>
      <c r="E32" s="367"/>
      <c r="F32" s="1" t="e">
        <f>IF(C32&gt;10000000,#REF!,IF(C32&gt;7000000,#REF!,IF(C79&lt;=7000000,#REF!,"")))</f>
        <v>#DIV/0!</v>
      </c>
    </row>
    <row r="33" spans="1:5" s="25" customFormat="1" x14ac:dyDescent="0.25">
      <c r="A33" s="157"/>
      <c r="B33" s="161"/>
      <c r="C33" s="18"/>
      <c r="D33" s="162"/>
      <c r="E33" s="162"/>
    </row>
    <row r="34" spans="1:5" s="25" customFormat="1" x14ac:dyDescent="0.25">
      <c r="A34" s="372" t="s">
        <v>140</v>
      </c>
      <c r="B34" s="373"/>
      <c r="C34" s="368">
        <f>C25+C30</f>
        <v>0</v>
      </c>
      <c r="D34" s="366"/>
      <c r="E34" s="367"/>
    </row>
    <row r="36" spans="1:5" x14ac:dyDescent="0.25">
      <c r="A36" s="363" t="s">
        <v>163</v>
      </c>
      <c r="B36" s="364"/>
      <c r="C36" s="376" t="e">
        <f>C27*(C25/C34)+C32*(C30/C34)</f>
        <v>#DIV/0!</v>
      </c>
      <c r="D36" s="377"/>
      <c r="E36" s="378"/>
    </row>
    <row r="37" spans="1:5" ht="18" customHeight="1" x14ac:dyDescent="0.25">
      <c r="A37" s="374"/>
      <c r="B37" s="375"/>
      <c r="C37" s="375"/>
      <c r="D37" s="375"/>
    </row>
    <row r="38" spans="1:5" ht="18" customHeight="1" x14ac:dyDescent="0.25">
      <c r="A38" s="363" t="s">
        <v>127</v>
      </c>
      <c r="B38" s="364"/>
      <c r="C38" s="376" t="e">
        <f>IF($C$36&gt;10000000,5,IF($C$36&lt;=7000000,15,10))</f>
        <v>#DIV/0!</v>
      </c>
      <c r="D38" s="377"/>
      <c r="E38" s="378"/>
    </row>
    <row r="39" spans="1:5" ht="18" customHeight="1" x14ac:dyDescent="0.25">
      <c r="A39" s="374"/>
      <c r="B39" s="375"/>
      <c r="C39" s="375"/>
      <c r="D39" s="375"/>
      <c r="E39" s="375"/>
    </row>
    <row r="40" spans="1:5" ht="18" customHeight="1" x14ac:dyDescent="0.3">
      <c r="A40" s="345" t="s">
        <v>178</v>
      </c>
      <c r="B40" s="210"/>
      <c r="C40" s="210"/>
      <c r="D40" s="210"/>
    </row>
    <row r="41" spans="1:5" ht="18" customHeight="1" x14ac:dyDescent="0.3">
      <c r="A41" s="345" t="s">
        <v>179</v>
      </c>
      <c r="B41" s="210"/>
      <c r="C41" s="210"/>
      <c r="D41" s="210"/>
    </row>
    <row r="42" spans="1:5" ht="18" customHeight="1" x14ac:dyDescent="0.3">
      <c r="A42" s="345" t="s">
        <v>180</v>
      </c>
      <c r="B42" s="210"/>
      <c r="C42" s="210"/>
      <c r="D42" s="210"/>
    </row>
    <row r="43" spans="1:5" ht="18" customHeight="1" x14ac:dyDescent="0.3">
      <c r="A43" s="345" t="s">
        <v>181</v>
      </c>
      <c r="B43" s="210"/>
      <c r="C43" s="210"/>
      <c r="D43" s="210"/>
    </row>
    <row r="44" spans="1:5" ht="18" customHeight="1" x14ac:dyDescent="0.3">
      <c r="A44" s="345" t="s">
        <v>162</v>
      </c>
      <c r="B44" s="210"/>
      <c r="C44" s="210"/>
      <c r="D44" s="210"/>
    </row>
    <row r="45" spans="1:5" ht="18" customHeight="1" x14ac:dyDescent="0.25">
      <c r="A45" s="345"/>
      <c r="B45" s="210"/>
      <c r="C45" s="210"/>
      <c r="D45" s="210"/>
    </row>
    <row r="46" spans="1:5" ht="18" customHeight="1" x14ac:dyDescent="0.3">
      <c r="A46" s="345" t="s">
        <v>165</v>
      </c>
      <c r="B46" s="346"/>
      <c r="C46" s="346"/>
      <c r="D46" s="346"/>
    </row>
    <row r="47" spans="1:5" ht="16.5" x14ac:dyDescent="0.3">
      <c r="A47" s="209" t="s">
        <v>164</v>
      </c>
      <c r="B47" s="210"/>
      <c r="C47" s="210"/>
      <c r="D47" s="210"/>
    </row>
    <row r="48" spans="1:5" ht="16.5" x14ac:dyDescent="0.3">
      <c r="A48" s="209" t="s">
        <v>176</v>
      </c>
      <c r="B48" s="210"/>
      <c r="C48" s="210"/>
      <c r="D48" s="210"/>
    </row>
    <row r="49" spans="1:5" ht="16.5" x14ac:dyDescent="0.3">
      <c r="A49" s="209" t="s">
        <v>177</v>
      </c>
      <c r="B49" s="210"/>
      <c r="C49" s="210"/>
      <c r="D49" s="210"/>
    </row>
    <row r="50" spans="1:5" ht="16.5" x14ac:dyDescent="0.3">
      <c r="A50" s="1" t="s">
        <v>143</v>
      </c>
    </row>
    <row r="51" spans="1:5" ht="16.5" x14ac:dyDescent="0.3">
      <c r="A51" s="209" t="s">
        <v>144</v>
      </c>
      <c r="B51" s="210"/>
      <c r="C51" s="210"/>
      <c r="D51" s="210"/>
    </row>
    <row r="52" spans="1:5" ht="16.5" x14ac:dyDescent="0.3">
      <c r="A52" s="209" t="s">
        <v>141</v>
      </c>
      <c r="B52" s="210"/>
      <c r="C52" s="210"/>
      <c r="D52" s="210"/>
    </row>
    <row r="53" spans="1:5" ht="16.5" x14ac:dyDescent="0.3">
      <c r="A53" s="209" t="s">
        <v>142</v>
      </c>
      <c r="B53" s="210"/>
      <c r="C53" s="210"/>
      <c r="D53" s="210"/>
    </row>
    <row r="54" spans="1:5" ht="16.5" x14ac:dyDescent="0.3">
      <c r="A54" s="209" t="s">
        <v>166</v>
      </c>
      <c r="B54" s="210"/>
      <c r="C54" s="210"/>
      <c r="D54" s="210"/>
    </row>
    <row r="55" spans="1:5" x14ac:dyDescent="0.25">
      <c r="A55" s="163"/>
      <c r="B55" s="164"/>
      <c r="C55" s="164"/>
      <c r="D55" s="164"/>
    </row>
    <row r="56" spans="1:5" x14ac:dyDescent="0.25">
      <c r="A56" s="194" t="s">
        <v>167</v>
      </c>
      <c r="B56" s="195"/>
      <c r="C56" s="195"/>
      <c r="D56" s="164"/>
    </row>
    <row r="57" spans="1:5" x14ac:dyDescent="0.25">
      <c r="A57" s="214"/>
      <c r="B57" s="215"/>
      <c r="C57" s="215"/>
      <c r="D57" s="215"/>
      <c r="E57" s="215"/>
    </row>
    <row r="59" spans="1:5" ht="42" customHeight="1" x14ac:dyDescent="0.25">
      <c r="A59" s="1" t="s">
        <v>41</v>
      </c>
      <c r="C59" s="345"/>
      <c r="D59" s="346"/>
      <c r="E59" s="346"/>
    </row>
    <row r="60" spans="1:5" x14ac:dyDescent="0.25">
      <c r="C60" s="347" t="s">
        <v>40</v>
      </c>
      <c r="D60" s="348"/>
      <c r="E60" s="348"/>
    </row>
  </sheetData>
  <mergeCells count="48">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 ref="C2:E2"/>
    <mergeCell ref="A7:E7"/>
    <mergeCell ref="A21:E21"/>
    <mergeCell ref="A22:E22"/>
    <mergeCell ref="B10:E10"/>
    <mergeCell ref="A4:E4"/>
    <mergeCell ref="A43:D43"/>
    <mergeCell ref="A44:D44"/>
    <mergeCell ref="A39:E39"/>
    <mergeCell ref="A38:B38"/>
    <mergeCell ref="C38:E38"/>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9:D49"/>
    <mergeCell ref="A54:D54"/>
    <mergeCell ref="A51:D51"/>
    <mergeCell ref="A52:D52"/>
    <mergeCell ref="A53:D5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112</v>
      </c>
    </row>
    <row r="2" spans="1:1" x14ac:dyDescent="0.25">
      <c r="A2" t="s">
        <v>113</v>
      </c>
    </row>
    <row r="3" spans="1:1" x14ac:dyDescent="0.25">
      <c r="A3" t="s">
        <v>114</v>
      </c>
    </row>
    <row r="4" spans="1:1" x14ac:dyDescent="0.25">
      <c r="A4" t="s">
        <v>115</v>
      </c>
    </row>
    <row r="5" spans="1:1" x14ac:dyDescent="0.25">
      <c r="A5" t="s">
        <v>116</v>
      </c>
    </row>
    <row r="6" spans="1:1" x14ac:dyDescent="0.25">
      <c r="A6" t="s">
        <v>121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30DAA58-C44B-4892-A7D9-ECFC093E0CFB}">
  <ds:schemaRefs>
    <ds:schemaRef ds:uri="http://purl.org/dc/terms/"/>
    <ds:schemaRef ds:uri="http://purl.org/dc/dcmitype/"/>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2017-08-25T09:06:13Z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