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8800" windowHeight="12135"/>
  </bookViews>
  <sheets>
    <sheet name="Verejný sektor+NÚJ+združenia" sheetId="1" r:id="rId1"/>
    <sheet name="Ostatní žiadatelia" sheetId="2" r:id="rId2"/>
  </sheets>
  <definedNames>
    <definedName name="_xlnm.Print_Area" localSheetId="1">'Ostatní žiadatelia'!$A$1:$E$88</definedName>
    <definedName name="_xlnm.Print_Area" localSheetId="0">'Verejný sektor+NÚJ+združenia'!$A$1:$D$72</definedName>
  </definedNames>
  <calcPr calcId="145621"/>
</workbook>
</file>

<file path=xl/calcChain.xml><?xml version="1.0" encoding="utf-8"?>
<calcChain xmlns="http://schemas.openxmlformats.org/spreadsheetml/2006/main">
  <c r="I12" i="2" l="1"/>
  <c r="H12" i="2"/>
  <c r="G12" i="2"/>
  <c r="E42" i="2" s="1"/>
  <c r="F42" i="2" s="1"/>
  <c r="G7" i="2"/>
  <c r="E20" i="2" l="1"/>
  <c r="D21" i="1"/>
  <c r="D25" i="1" l="1"/>
  <c r="I40" i="1"/>
  <c r="D23" i="1" s="1"/>
  <c r="K41" i="1"/>
  <c r="J41" i="1"/>
  <c r="I41" i="1"/>
  <c r="D24" i="1" s="1"/>
  <c r="K42" i="1"/>
  <c r="J42" i="1"/>
  <c r="I42" i="1"/>
  <c r="J39" i="1"/>
  <c r="K40" i="1"/>
  <c r="J40" i="1"/>
  <c r="K39" i="1"/>
  <c r="I39" i="1"/>
  <c r="D22" i="1" s="1"/>
  <c r="D26" i="1" l="1"/>
  <c r="D27" i="1" s="1"/>
  <c r="I7" i="2" l="1"/>
  <c r="H7" i="2"/>
  <c r="I11" i="2"/>
  <c r="H11" i="2"/>
  <c r="G11" i="2"/>
  <c r="E41" i="2" s="1"/>
  <c r="F41" i="2" s="1"/>
  <c r="D45" i="2" s="1"/>
  <c r="I10" i="2"/>
  <c r="H10" i="2"/>
  <c r="G10" i="2"/>
  <c r="E24" i="2" s="1"/>
  <c r="I9" i="2"/>
  <c r="H9" i="2"/>
  <c r="G9" i="2"/>
  <c r="I8" i="2"/>
  <c r="H8" i="2"/>
  <c r="G8" i="2"/>
  <c r="E23" i="2" l="1"/>
  <c r="E25" i="2"/>
  <c r="E22" i="2"/>
  <c r="E21" i="2"/>
  <c r="E28" i="2" l="1"/>
  <c r="E29" i="2" s="1"/>
  <c r="E26" i="2"/>
  <c r="E27" i="2" s="1"/>
  <c r="E30" i="2"/>
  <c r="E31" i="2" s="1"/>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Uveďte rok, za ktorý vypĺňate údaje.</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comments2.xml><?xml version="1.0" encoding="utf-8"?>
<comments xmlns="http://schemas.openxmlformats.org/spreadsheetml/2006/main">
  <authors>
    <author>Autor</author>
    <author>Macko Marek</author>
  </authors>
  <commentList>
    <comment ref="E7" authorId="0">
      <text>
        <r>
          <rPr>
            <sz val="9"/>
            <color indexed="81"/>
            <rFont val="Segoe UI"/>
            <family val="2"/>
            <charset val="238"/>
          </rPr>
          <t>Uveďte rok, za ktorý vypĺňate údaje.</t>
        </r>
      </text>
    </comment>
    <comment ref="A49" authorId="1">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t>
        </r>
      </text>
    </comment>
    <comment ref="A61" authorId="1">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t>
        </r>
      </text>
    </comment>
    <comment ref="A75" authorId="1">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<sst xmlns="http://schemas.openxmlformats.org/spreadsheetml/2006/main" count="215" uniqueCount="156">
  <si>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</si>
  <si>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</si>
  <si>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</si>
  <si>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</si>
  <si>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</si>
  <si>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</si>
  <si>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</si>
  <si>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</si>
  <si>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</si>
  <si>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</si>
  <si>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</si>
  <si>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</si>
  <si>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</si>
  <si>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</si>
  <si>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</si>
  <si>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</si>
  <si>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</si>
  <si>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</si>
  <si>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</si>
  <si>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</si>
  <si>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</si>
  <si>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</si>
  <si>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</si>
  <si>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</si>
  <si>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</si>
  <si>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</si>
  <si>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</si>
  <si>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</si>
  <si>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</si>
  <si>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</si>
  <si>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</si>
  <si>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</si>
  <si>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</si>
  <si>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x - žaidatateľ doplní/upraví údaje podľa účtovnej evidencie.</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</si>
  <si>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</si>
  <si>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</si>
  <si>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</si>
  <si>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</si>
  <si>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</si>
  <si>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</si>
  <si>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</si>
  <si>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</si>
  <si>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</si>
  <si>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</si>
  <si>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</si>
  <si>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</si>
  <si>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</si>
  <si>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</si>
  <si>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</si>
  <si>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</si>
  <si>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</si>
  <si>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</si>
  <si>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</si>
  <si>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</si>
  <si>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</si>
  <si>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</si>
  <si>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</si>
  <si>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</si>
  <si>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</si>
  <si>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</si>
  <si>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</si>
  <si>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</si>
  <si>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</si>
  <si>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</si>
  <si>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</si>
  <si>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</si>
  <si>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</si>
  <si>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</si>
  <si>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</si>
  <si>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</si>
  <si>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</si>
  <si>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</si>
  <si>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</si>
  <si>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</si>
  <si>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</si>
  <si>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</si>
  <si>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</si>
  <si>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</si>
  <si>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</si>
  <si>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</si>
  <si>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</si>
  <si>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</si>
  <si>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</si>
  <si>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</si>
  <si>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</si>
  <si>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</si>
  <si>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</si>
  <si>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MaZ_17x - záväzky krátkodobé (z účtovnej evidencie)</t>
  </si>
  <si>
    <t>MaZ_18x - úvery a finančné výpomoci krátkodobé (z účtovnej evidencie)</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</si>
  <si>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</si>
  <si>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</si>
  <si>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</si>
  <si>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</si>
  <si>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</si>
  <si>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</si>
  <si>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</si>
  <si>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</si>
  <si>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</si>
  <si>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</si>
  <si>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</si>
  <si>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</si>
  <si>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</si>
  <si>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</si>
  <si>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</si>
  <si>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</si>
  <si>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</si>
  <si>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</si>
  <si>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</si>
  <si>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</si>
  <si>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</si>
  <si>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</si>
  <si>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</si>
  <si>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</si>
  <si>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</si>
  <si>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</si>
  <si>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</si>
  <si>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</si>
  <si>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</si>
  <si>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</si>
  <si>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</si>
  <si>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</si>
  <si>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</si>
  <si>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</si>
  <si>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</si>
  <si>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</si>
  <si>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</si>
  <si>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</si>
  <si>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</si>
  <si>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</si>
  <si>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</si>
  <si>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</si>
  <si>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</si>
  <si>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</si>
  <si>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</si>
  <si>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</si>
  <si>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</si>
  <si>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</si>
  <si>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</si>
  <si>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</si>
  <si>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</si>
  <si>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</si>
  <si>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</si>
  <si>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</si>
  <si>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Príloha č. 7 ŽoNFP - Ukazovateľe finančnej situácie žiadateľa</t>
  </si>
  <si>
    <t>Ukazovatele hodnotenia finančnej situácie
 (verejný sektor, neziskové účtovné jednotky, združenia fyzických alebo právnických osôb)</t>
  </si>
  <si>
    <t>Ukazovateľ splnenia podmienky, že podnik žiadateľa je aktívny</t>
  </si>
  <si>
    <t>Výška celkových oprávnených výdavkov žiadateľa</t>
  </si>
  <si>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</si>
  <si>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</si>
  <si>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</si>
  <si>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Slovné zhodnotenie podmienky, že podnik žiadateľa je aktívny</t>
  </si>
  <si>
    <r>
      <t>X</t>
    </r>
    <r>
      <rPr>
        <vertAlign val="subscript"/>
        <sz val="10"/>
        <rFont val="Arial"/>
        <family val="2"/>
        <charset val="238"/>
      </rPr>
      <t>6</t>
    </r>
  </si>
  <si>
    <t>COV</t>
  </si>
  <si>
    <t>T/CA</t>
  </si>
  <si>
    <t>CA/COV</t>
  </si>
  <si>
    <t>nad 1 000 000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</si>
</sst>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_ ;[Red]\-#,##0.00\ "/>
    <numFmt numFmtId="165" formatCode="#,##0.0000_ ;[Red]\-#,##0.0000\ "/>
  </numFmts>
  <fonts count="24"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1"/>
      <name val="Calibri"/>
      <family val="2"/>
      <charset val="238"/>
    </font>
    <font>
      <b/>
      <sz val="10"/>
      <color rgb="FF000000"/>
      <name val="Arial"/>
      <family val="2"/>
      <charset val="238"/>
    </font>
    <font>
      <sz val="10"/>
      <color rgb="FF000000"/>
      <name val="Arial"/>
      <family val="2"/>
      <charset val="238"/>
    </font>
    <font>
      <b/>
      <sz val="10"/>
      <color indexed="9"/>
      <name val="Arial"/>
      <family val="2"/>
      <charset val="238"/>
    </font>
  </fonts>
  <fills count="13">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F243E"/>
        <bgColor indexed="64"/>
      </patternFill>
    </fill>
    <fill>
      <patternFill patternType="solid">
        <fgColor rgb="FF95B3D7"/>
        <bgColor indexed="64"/>
      </patternFill>
    </fill>
    <fill>
      <patternFill patternType="solid">
        <fgColor rgb="FFDCE6F1"/>
        <bgColor indexed="64"/>
      </patternFill>
    </fill>
  </fills>
  <borders count="4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xf numFmtId="0" fontId="4" fillId="0" borderId="0"/>
    <xf numFmtId="43" fontId="4" fillId="0" borderId="0" applyFont="0" applyFill="0" applyBorder="0" applyAlignment="0" applyProtection="0"/>
  </cellStyleXfs>
  <cellXfs count="161">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0" xfId="0" applyNumberFormat="1" applyFont="1" applyFill="1" applyBorder="1" applyAlignment="1" applyProtection="1">
      <protection locked="0"/>
    </xf>
    <xf numFmtId="0" fontId="23" fillId="10" borderId="35" xfId="0" applyNumberFormat="1" applyFont="1" applyFill="1" applyBorder="1" applyAlignment="1" applyProtection="1">
      <alignment horizontal="left" vertical="center"/>
      <protection locked="0"/>
    </xf>
    <xf numFmtId="2" fontId="23" fillId="10" borderId="35" xfId="0" applyNumberFormat="1" applyFont="1" applyFill="1" applyBorder="1" applyAlignment="1" applyProtection="1">
      <alignment horizontal="center" vertical="center" wrapText="1"/>
      <protection locked="0"/>
    </xf>
    <xf numFmtId="164" fontId="4" fillId="12" borderId="35" xfId="0" applyNumberFormat="1" applyFont="1" applyFill="1" applyBorder="1" applyAlignment="1" applyProtection="1">
      <alignment horizontal="left"/>
      <protection locked="0"/>
    </xf>
    <xf numFmtId="164" fontId="4" fillId="0" borderId="35" xfId="0" applyNumberFormat="1" applyFont="1" applyFill="1" applyBorder="1" applyAlignment="1" applyProtection="1">
      <alignment horizontal="center"/>
      <protection locked="0"/>
    </xf>
    <xf numFmtId="0" fontId="4" fillId="0" borderId="0" xfId="0" applyNumberFormat="1" applyFont="1" applyFill="1" applyBorder="1" applyAlignment="1" applyProtection="1">
      <alignment horizontal="center" vertical="center"/>
      <protection locked="0"/>
    </xf>
    <xf numFmtId="0" fontId="4" fillId="0" borderId="8" xfId="0" applyFont="1" applyBorder="1" applyProtection="1">
      <protection hidden="1"/>
    </xf>
    <xf numFmtId="0" fontId="20" fillId="0" borderId="0" xfId="0" applyNumberFormat="1" applyFont="1" applyFill="1" applyBorder="1" applyAlignment="1" applyProtection="1">
      <alignment horizontal="center" vertical="center"/>
    </xf>
    <xf numFmtId="0" fontId="21" fillId="0" borderId="8" xfId="3" applyFont="1" applyFill="1" applyBorder="1" applyAlignment="1" applyProtection="1">
      <alignment horizontal="center" vertical="center"/>
      <protection hidden="1"/>
    </xf>
    <xf numFmtId="43" fontId="22" fillId="0" borderId="8" xfId="6" applyFont="1" applyFill="1" applyBorder="1" applyAlignment="1" applyProtection="1">
      <alignment vertical="center"/>
      <protection hidden="1"/>
    </xf>
    <xf numFmtId="0" fontId="22" fillId="0" borderId="8" xfId="3" applyFont="1" applyFill="1" applyBorder="1" applyAlignment="1" applyProtection="1">
      <alignment vertical="center"/>
      <protection hidden="1"/>
    </xf>
    <xf numFmtId="0" fontId="22" fillId="0" borderId="8" xfId="3" applyFont="1" applyFill="1" applyBorder="1" applyAlignment="1" applyProtection="1">
      <alignment horizontal="right" vertical="center"/>
      <protection hidden="1"/>
    </xf>
    <xf numFmtId="165" fontId="4" fillId="0" borderId="35" xfId="0" applyNumberFormat="1" applyFont="1" applyFill="1" applyBorder="1" applyAlignment="1" applyProtection="1">
      <alignment horizontal="center"/>
      <protection locked="0"/>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hidden="1"/>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21" fillId="0" borderId="8" xfId="3" applyFont="1" applyFill="1" applyBorder="1" applyAlignment="1" applyProtection="1">
      <alignment horizontal="center" vertical="center"/>
      <protection hidden="1"/>
    </xf>
    <xf numFmtId="0" fontId="23" fillId="10" borderId="37" xfId="0" applyNumberFormat="1" applyFont="1" applyFill="1" applyBorder="1" applyAlignment="1" applyProtection="1">
      <alignment horizontal="left" vertical="center"/>
      <protection locked="0"/>
    </xf>
    <xf numFmtId="0" fontId="23" fillId="10" borderId="38" xfId="0" applyNumberFormat="1" applyFont="1" applyFill="1" applyBorder="1" applyAlignment="1" applyProtection="1">
      <alignment horizontal="left" vertical="center"/>
      <protection locked="0"/>
    </xf>
    <xf numFmtId="0" fontId="23" fillId="10" borderId="36" xfId="0" applyNumberFormat="1" applyFont="1" applyFill="1" applyBorder="1" applyAlignment="1" applyProtection="1">
      <alignment horizontal="left" vertical="center"/>
      <protection locked="0"/>
    </xf>
    <xf numFmtId="0" fontId="4" fillId="11" borderId="37" xfId="0" applyNumberFormat="1" applyFont="1" applyFill="1" applyBorder="1" applyAlignment="1" applyProtection="1">
      <alignment horizontal="left" vertical="center"/>
      <protection locked="0"/>
    </xf>
    <xf numFmtId="0" fontId="4" fillId="11" borderId="38" xfId="0" applyNumberFormat="1" applyFont="1" applyFill="1" applyBorder="1" applyAlignment="1" applyProtection="1">
      <alignment horizontal="left" vertical="center"/>
      <protection locked="0"/>
    </xf>
    <xf numFmtId="0" fontId="4" fillId="11" borderId="36" xfId="0" applyNumberFormat="1" applyFont="1" applyFill="1" applyBorder="1" applyAlignment="1" applyProtection="1">
      <alignment horizontal="left" vertical="center"/>
      <protection locked="0"/>
    </xf>
    <xf numFmtId="0" fontId="4" fillId="11" borderId="37" xfId="0" applyNumberFormat="1" applyFont="1" applyFill="1" applyBorder="1" applyAlignment="1" applyProtection="1">
      <alignment horizontal="left" vertical="center" wrapText="1"/>
      <protection locked="0"/>
    </xf>
    <xf numFmtId="0" fontId="4" fillId="11" borderId="38" xfId="0" applyNumberFormat="1" applyFont="1" applyFill="1" applyBorder="1" applyAlignment="1" applyProtection="1">
      <alignment horizontal="left" vertical="center" wrapText="1"/>
      <protection locked="0"/>
    </xf>
    <xf numFmtId="0" fontId="4" fillId="11" borderId="36" xfId="0" applyNumberFormat="1" applyFont="1" applyFill="1" applyBorder="1" applyAlignment="1" applyProtection="1">
      <alignment horizontal="left" vertical="center" wrapText="1"/>
      <protection locked="0"/>
    </xf>
    <xf numFmtId="0" fontId="4" fillId="0" borderId="39" xfId="0" applyNumberFormat="1" applyFont="1" applyFill="1" applyBorder="1" applyAlignment="1" applyProtection="1">
      <alignment horizontal="center" vertical="center"/>
      <protection hidden="1"/>
    </xf>
    <xf numFmtId="0" fontId="4" fillId="0" borderId="40" xfId="0" applyNumberFormat="1" applyFont="1" applyFill="1" applyBorder="1" applyAlignment="1" applyProtection="1">
      <alignment horizontal="center" vertical="center"/>
      <protection hidden="1"/>
    </xf>
  </cellXfs>
  <cellStyles count="7">
    <cellStyle name="Čiarka" xfId="1" builtinId="3"/>
    <cellStyle name="Čiarka 2" xfId="6"/>
    <cellStyle name="Normálna" xfId="0" builtinId="0"/>
    <cellStyle name="Normálna 2" xfId="3"/>
    <cellStyle name="Normálne 2" xfId="5"/>
    <cellStyle name="normálne_Hárok1" xfId="2"/>
    <cellStyle name="Percentá" xfId="4" builtinId="5"/>
  </cellStyles>
  <dxfs count="2">
    <dxf>
      <font>
        <b/>
        <i val="0"/>
      </font>
      <fill>
        <patternFill>
          <bgColor rgb="FFFF0000"/>
        </patternFill>
      </fill>
    </dxf>
    <dxf>
      <font>
        <b/>
        <i val="0"/>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1</xdr:col>
      <xdr:colOff>593910</xdr:colOff>
      <xdr:row>1</xdr:row>
      <xdr:rowOff>235323</xdr:rowOff>
    </xdr:from>
    <xdr:to>
      <xdr:col>3</xdr:col>
      <xdr:colOff>2282386</xdr:colOff>
      <xdr:row>2</xdr:row>
      <xdr:rowOff>62205</xdr:rowOff>
    </xdr:to>
    <xdr:pic>
      <xdr:nvPicPr>
        <xdr:cNvPr id="4" name="Obrázok 3"/>
        <xdr:cNvPicPr>
          <a:picLocks noChangeAspect="1"/>
        </xdr:cNvPicPr>
      </xdr:nvPicPr>
      <xdr:blipFill>
        <a:blip xmlns:r="http://schemas.openxmlformats.org/officeDocument/2006/relationships" r:embed="rId1"/>
        <a:stretch>
          <a:fillRect/>
        </a:stretch>
      </xdr:blipFill>
      <xdr:spPr>
        <a:xfrm>
          <a:off x="1199028" y="392205"/>
          <a:ext cx="6675093" cy="43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4</xdr:col>
          <xdr:colOff>1914525</xdr:colOff>
          <xdr:row>50</xdr:row>
          <xdr:rowOff>28575</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61</xdr:row>
          <xdr:rowOff>9525</xdr:rowOff>
        </xdr:from>
        <xdr:to>
          <xdr:col>4</xdr:col>
          <xdr:colOff>1914525</xdr:colOff>
          <xdr:row>62</xdr:row>
          <xdr:rowOff>47625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75</xdr:row>
          <xdr:rowOff>19050</xdr:rowOff>
        </xdr:from>
        <xdr:to>
          <xdr:col>4</xdr:col>
          <xdr:colOff>1914525</xdr:colOff>
          <xdr:row>76</xdr:row>
          <xdr:rowOff>57150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xdr:twoCellAnchor editAs="oneCell">
    <xdr:from>
      <xdr:col>1</xdr:col>
      <xdr:colOff>493059</xdr:colOff>
      <xdr:row>1</xdr:row>
      <xdr:rowOff>224118</xdr:rowOff>
    </xdr:from>
    <xdr:to>
      <xdr:col>4</xdr:col>
      <xdr:colOff>557287</xdr:colOff>
      <xdr:row>2</xdr:row>
      <xdr:rowOff>51854</xdr:rowOff>
    </xdr:to>
    <xdr:pic>
      <xdr:nvPicPr>
        <xdr:cNvPr id="3" name="Obrázok 2"/>
        <xdr:cNvPicPr>
          <a:picLocks noChangeAspect="1"/>
        </xdr:cNvPicPr>
      </xdr:nvPicPr>
      <xdr:blipFill>
        <a:blip xmlns:r="http://schemas.openxmlformats.org/officeDocument/2006/relationships" r:embed="rId1"/>
        <a:stretch>
          <a:fillRect/>
        </a:stretch>
      </xdr:blipFill>
      <xdr:spPr>
        <a:xfrm>
          <a:off x="1221441" y="381000"/>
          <a:ext cx="6675699" cy="4328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78"/>
  <sheetViews>
    <sheetView tabSelected="1" view="pageBreakPreview" topLeftCell="A31" zoomScale="85" zoomScaleNormal="100" zoomScaleSheetLayoutView="85" workbookViewId="0">
      <selection activeCell="D7" sqref="D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1" t="s">
        <v>143</v>
      </c>
      <c r="B1" s="101"/>
      <c r="C1" s="101"/>
      <c r="D1" s="101"/>
    </row>
    <row r="2" spans="1:4" ht="47.25" customHeight="1" x14ac:dyDescent="0.25">
      <c r="A2" s="44"/>
      <c r="B2" s="44"/>
      <c r="C2" s="44"/>
      <c r="D2" s="44"/>
    </row>
    <row r="3" spans="1:4" ht="12.75" customHeight="1" x14ac:dyDescent="0.25">
      <c r="A3" s="44"/>
      <c r="B3" s="44"/>
      <c r="C3" s="44"/>
      <c r="D3" s="44"/>
    </row>
    <row r="4" spans="1:4" ht="12.75" customHeight="1" x14ac:dyDescent="0.25">
      <c r="A4" s="54"/>
      <c r="B4" s="54"/>
      <c r="C4" s="54"/>
      <c r="D4" s="54"/>
    </row>
    <row r="5" spans="1:4" ht="65.099999999999994" customHeight="1" x14ac:dyDescent="0.25">
      <c r="A5" s="102" t="s">
        <v>144</v>
      </c>
      <c r="B5" s="102"/>
      <c r="C5" s="102"/>
      <c r="D5" s="102"/>
    </row>
    <row r="6" spans="1:4" ht="21" thickBot="1" x14ac:dyDescent="0.3">
      <c r="A6" s="59"/>
      <c r="B6" s="59"/>
      <c r="C6" s="59"/>
      <c r="D6" s="59"/>
    </row>
    <row r="7" spans="1:4" ht="48.75" customHeight="1" thickBot="1" x14ac:dyDescent="0.3">
      <c r="A7" s="103" t="s">
        <v>0</v>
      </c>
      <c r="B7" s="104"/>
      <c r="C7" s="105"/>
      <c r="D7" s="83"/>
    </row>
    <row r="8" spans="1:4" ht="21" thickBot="1" x14ac:dyDescent="0.3">
      <c r="A8" s="59"/>
      <c r="B8" s="59"/>
      <c r="C8" s="59"/>
      <c r="D8" s="59"/>
    </row>
    <row r="9" spans="1:4" ht="12" customHeight="1" x14ac:dyDescent="0.25">
      <c r="A9" s="106" t="s">
        <v>116</v>
      </c>
      <c r="B9" s="107"/>
      <c r="C9" s="107"/>
      <c r="D9" s="108"/>
    </row>
    <row r="10" spans="1:4" ht="12" customHeight="1" x14ac:dyDescent="0.25">
      <c r="A10" s="109"/>
      <c r="B10" s="110"/>
      <c r="C10" s="110"/>
      <c r="D10" s="111"/>
    </row>
    <row r="11" spans="1:4" ht="12" customHeight="1" x14ac:dyDescent="0.25">
      <c r="A11" s="109"/>
      <c r="B11" s="110"/>
      <c r="C11" s="110"/>
      <c r="D11" s="111"/>
    </row>
    <row r="12" spans="1:4" ht="12" customHeight="1" x14ac:dyDescent="0.25">
      <c r="A12" s="109"/>
      <c r="B12" s="110"/>
      <c r="C12" s="110"/>
      <c r="D12" s="111"/>
    </row>
    <row r="13" spans="1:4" ht="12" customHeight="1" x14ac:dyDescent="0.25">
      <c r="A13" s="109"/>
      <c r="B13" s="110"/>
      <c r="C13" s="110"/>
      <c r="D13" s="111"/>
    </row>
    <row r="14" spans="1:4" ht="12" customHeight="1" x14ac:dyDescent="0.25">
      <c r="A14" s="109"/>
      <c r="B14" s="110"/>
      <c r="C14" s="110"/>
      <c r="D14" s="111"/>
    </row>
    <row r="15" spans="1:4" ht="12" customHeight="1" x14ac:dyDescent="0.25">
      <c r="A15" s="109"/>
      <c r="B15" s="110"/>
      <c r="C15" s="110"/>
      <c r="D15" s="111"/>
    </row>
    <row r="16" spans="1:4" ht="12" customHeight="1" x14ac:dyDescent="0.25">
      <c r="A16" s="109"/>
      <c r="B16" s="110"/>
      <c r="C16" s="110"/>
      <c r="D16" s="111"/>
    </row>
    <row r="17" spans="1:4" ht="12" customHeight="1" thickBot="1" x14ac:dyDescent="0.3">
      <c r="A17" s="112"/>
      <c r="B17" s="113"/>
      <c r="C17" s="113"/>
      <c r="D17" s="114"/>
    </row>
    <row r="18" spans="1:4" ht="14.25" customHeight="1" x14ac:dyDescent="0.2">
      <c r="A18" s="60"/>
      <c r="B18" s="60"/>
      <c r="C18" s="60"/>
      <c r="D18" s="60"/>
    </row>
    <row r="19" spans="1:4" ht="40.5" customHeight="1" x14ac:dyDescent="0.25">
      <c r="A19" s="121" t="s">
        <v>35</v>
      </c>
      <c r="B19" s="121"/>
      <c r="C19" s="121"/>
      <c r="D19" s="121"/>
    </row>
    <row r="20" spans="1:4" ht="12" customHeight="1" x14ac:dyDescent="0.25">
      <c r="A20" s="59"/>
      <c r="B20" s="59"/>
      <c r="C20" s="59"/>
      <c r="D20" s="59"/>
    </row>
    <row r="21" spans="1:4" x14ac:dyDescent="0.25">
      <c r="A21" s="115" t="s">
        <v>1</v>
      </c>
      <c r="B21" s="116"/>
      <c r="C21" s="2" t="s">
        <v>2</v>
      </c>
      <c r="D21" s="3" t="str">
        <f>CONCATENATE("Hodnoty z výkazov roku ",D7)</f>
        <v xml:space="preserve">Hodnoty z výkazov roku </v>
      </c>
    </row>
    <row r="22" spans="1:4" x14ac:dyDescent="0.25">
      <c r="A22" s="117" t="s">
        <v>3</v>
      </c>
      <c r="B22" s="117"/>
      <c r="C22" s="4" t="s">
        <v>4</v>
      </c>
      <c r="D22" s="5" t="e">
        <f>HLOOKUP($J$36,$I$38:$K$42,2,FALSE)</f>
        <v>#DIV/0!</v>
      </c>
    </row>
    <row r="23" spans="1:4" x14ac:dyDescent="0.25">
      <c r="A23" s="117" t="s">
        <v>5</v>
      </c>
      <c r="B23" s="117"/>
      <c r="C23" s="4" t="s">
        <v>6</v>
      </c>
      <c r="D23" s="5" t="e">
        <f>HLOOKUP($J$36,$I$38:$K$42,3,FALSE)</f>
        <v>#DIV/0!</v>
      </c>
    </row>
    <row r="24" spans="1:4" x14ac:dyDescent="0.25">
      <c r="A24" s="117" t="s">
        <v>7</v>
      </c>
      <c r="B24" s="117"/>
      <c r="C24" s="4" t="s">
        <v>8</v>
      </c>
      <c r="D24" s="5" t="e">
        <f>HLOOKUP($J$36,$I$38:$K$42,4,FALSE)</f>
        <v>#DIV/0!</v>
      </c>
    </row>
    <row r="25" spans="1:4" x14ac:dyDescent="0.25">
      <c r="A25" s="117" t="s">
        <v>9</v>
      </c>
      <c r="B25" s="117"/>
      <c r="C25" s="4" t="s">
        <v>10</v>
      </c>
      <c r="D25" s="55" t="e">
        <f>HLOOKUP($J$36,$I$38:$K$42,5,FALSE)</f>
        <v>#DIV/0!</v>
      </c>
    </row>
    <row r="26" spans="1:4" ht="15.75" x14ac:dyDescent="0.3">
      <c r="A26" s="118" t="s">
        <v>117</v>
      </c>
      <c r="B26" s="119"/>
      <c r="C26" s="6" t="s">
        <v>11</v>
      </c>
      <c r="D26" s="7" t="e">
        <f>D22+D23+2*D24-3*D25</f>
        <v>#DIV/0!</v>
      </c>
    </row>
    <row r="27" spans="1:4" x14ac:dyDescent="0.2">
      <c r="A27" s="120" t="s">
        <v>12</v>
      </c>
      <c r="B27" s="120"/>
      <c r="C27" s="120"/>
      <c r="D27" s="7" t="e">
        <f>IF(D26&gt;7,A30,IF(D26&lt;5,A32,A31))</f>
        <v>#DIV/0!</v>
      </c>
    </row>
    <row r="28" spans="1:4" x14ac:dyDescent="0.25">
      <c r="A28" s="52"/>
      <c r="B28" s="52"/>
      <c r="C28" s="52"/>
      <c r="D28" s="52"/>
    </row>
    <row r="29" spans="1:4" x14ac:dyDescent="0.25">
      <c r="A29" s="98" t="s">
        <v>13</v>
      </c>
      <c r="B29" s="98"/>
      <c r="C29" s="99"/>
      <c r="D29" s="100"/>
    </row>
    <row r="30" spans="1:4" x14ac:dyDescent="0.25">
      <c r="A30" s="122" t="s">
        <v>14</v>
      </c>
      <c r="B30" s="122"/>
      <c r="C30" s="123" t="s">
        <v>89</v>
      </c>
      <c r="D30" s="124"/>
    </row>
    <row r="31" spans="1:4" x14ac:dyDescent="0.25">
      <c r="A31" s="125" t="s">
        <v>15</v>
      </c>
      <c r="B31" s="125"/>
      <c r="C31" s="123" t="s">
        <v>90</v>
      </c>
      <c r="D31" s="124"/>
    </row>
    <row r="32" spans="1:4" x14ac:dyDescent="0.25">
      <c r="A32" s="126" t="s">
        <v>16</v>
      </c>
      <c r="B32" s="126"/>
      <c r="C32" s="123" t="s">
        <v>17</v>
      </c>
      <c r="D32" s="124"/>
    </row>
    <row r="33" spans="1:24" x14ac:dyDescent="0.25">
      <c r="A33" s="50"/>
      <c r="B33" s="50"/>
      <c r="C33" s="51"/>
      <c r="D33" s="52"/>
    </row>
    <row r="34" spans="1:24" ht="21" customHeight="1" x14ac:dyDescent="0.25">
      <c r="A34" s="127" t="s">
        <v>18</v>
      </c>
      <c r="B34" s="127"/>
      <c r="C34" s="127"/>
      <c r="D34" s="127"/>
    </row>
    <row r="35" spans="1:24" ht="9.75" customHeight="1" thickBot="1" x14ac:dyDescent="0.3">
      <c r="A35" s="45"/>
      <c r="B35" s="45"/>
      <c r="C35" s="45"/>
      <c r="D35" s="45"/>
      <c r="I35" s="66" t="s">
        <v>19</v>
      </c>
      <c r="J35" s="67"/>
      <c r="K35" s="67"/>
    </row>
    <row r="36" spans="1:24" ht="13.5" thickBot="1" x14ac:dyDescent="0.3">
      <c r="A36" s="53" t="s">
        <v>20</v>
      </c>
      <c r="B36" s="48"/>
      <c r="C36" s="48"/>
      <c r="D36" s="44"/>
      <c r="I36" s="68" t="s">
        <v>21</v>
      </c>
      <c r="J36" s="10">
        <v>3</v>
      </c>
      <c r="K36" s="67"/>
    </row>
    <row r="37" spans="1:24" ht="18.75" customHeight="1" thickBot="1" x14ac:dyDescent="0.3">
      <c r="A37" s="11"/>
      <c r="B37" s="9"/>
      <c r="C37" s="9"/>
      <c r="I37" s="68"/>
      <c r="J37" s="69"/>
      <c r="K37" s="67"/>
    </row>
    <row r="38" spans="1:24" ht="29.25" customHeight="1" thickBot="1" x14ac:dyDescent="0.3">
      <c r="A38" s="12" t="s">
        <v>22</v>
      </c>
      <c r="B38" s="128" t="s">
        <v>98</v>
      </c>
      <c r="C38" s="129"/>
      <c r="D38" s="13" t="s">
        <v>99</v>
      </c>
      <c r="I38" s="68">
        <v>1</v>
      </c>
      <c r="J38" s="70">
        <v>2</v>
      </c>
      <c r="K38" s="71">
        <v>3</v>
      </c>
      <c r="L38" s="9"/>
      <c r="M38" s="8"/>
      <c r="V38" s="14"/>
      <c r="W38" s="14"/>
      <c r="X38" s="14"/>
    </row>
    <row r="39" spans="1:24" x14ac:dyDescent="0.25">
      <c r="A39" s="15" t="s">
        <v>23</v>
      </c>
      <c r="B39" s="130" t="s">
        <v>91</v>
      </c>
      <c r="C39" s="130"/>
      <c r="D39" s="57"/>
      <c r="I39" s="68" t="e">
        <f>D42/D44</f>
        <v>#DIV/0!</v>
      </c>
      <c r="J39" s="72" t="e">
        <f>D53/D55</f>
        <v>#DIV/0!</v>
      </c>
      <c r="K39" s="73" t="e">
        <f>D66/D68</f>
        <v>#DIV/0!</v>
      </c>
      <c r="L39" s="16"/>
      <c r="V39" s="17"/>
      <c r="W39" s="17"/>
      <c r="X39" s="17"/>
    </row>
    <row r="40" spans="1:24" x14ac:dyDescent="0.25">
      <c r="A40" s="15" t="s">
        <v>24</v>
      </c>
      <c r="B40" s="130" t="s">
        <v>97</v>
      </c>
      <c r="C40" s="130"/>
      <c r="D40" s="57"/>
      <c r="I40" s="74" t="e">
        <f>(D42+D43)/D44</f>
        <v>#DIV/0!</v>
      </c>
      <c r="J40" s="75" t="e">
        <f>(D53+D54)/D55</f>
        <v>#DIV/0!</v>
      </c>
      <c r="K40" s="76" t="e">
        <f>(D66+D67)/D68</f>
        <v>#DIV/0!</v>
      </c>
      <c r="L40" s="16"/>
      <c r="V40" s="17"/>
      <c r="W40" s="17"/>
      <c r="X40" s="17"/>
    </row>
    <row r="41" spans="1:24" x14ac:dyDescent="0.25">
      <c r="A41" s="15" t="s">
        <v>25</v>
      </c>
      <c r="B41" s="130" t="s">
        <v>96</v>
      </c>
      <c r="C41" s="130"/>
      <c r="D41" s="57"/>
      <c r="I41" s="77" t="e">
        <f>(D45-D41)/D44</f>
        <v>#DIV/0!</v>
      </c>
      <c r="J41" s="78" t="e">
        <f>(D56-D52)/D55</f>
        <v>#DIV/0!</v>
      </c>
      <c r="K41" s="79" t="e">
        <f>(D69-D65)/D68</f>
        <v>#DIV/0!</v>
      </c>
      <c r="L41" s="16"/>
      <c r="V41" s="17"/>
      <c r="W41" s="17"/>
      <c r="X41" s="17"/>
    </row>
    <row r="42" spans="1:24" ht="13.5" thickBot="1" x14ac:dyDescent="0.3">
      <c r="A42" s="15" t="s">
        <v>26</v>
      </c>
      <c r="B42" s="130" t="s">
        <v>95</v>
      </c>
      <c r="C42" s="130"/>
      <c r="D42" s="57"/>
      <c r="I42" s="80" t="e">
        <f>D40/D39</f>
        <v>#DIV/0!</v>
      </c>
      <c r="J42" s="81" t="e">
        <f>D51/D50</f>
        <v>#DIV/0!</v>
      </c>
      <c r="K42" s="82" t="e">
        <f>D64/D63</f>
        <v>#DIV/0!</v>
      </c>
      <c r="L42" s="16"/>
      <c r="V42" s="17"/>
      <c r="W42" s="17"/>
      <c r="X42" s="17"/>
    </row>
    <row r="43" spans="1:24" x14ac:dyDescent="0.25">
      <c r="A43" s="15" t="s">
        <v>27</v>
      </c>
      <c r="B43" s="130" t="s">
        <v>94</v>
      </c>
      <c r="C43" s="130"/>
      <c r="D43" s="57"/>
      <c r="L43" s="16"/>
    </row>
    <row r="44" spans="1:24" x14ac:dyDescent="0.25">
      <c r="A44" s="15" t="s">
        <v>28</v>
      </c>
      <c r="B44" s="130" t="s">
        <v>93</v>
      </c>
      <c r="C44" s="130"/>
      <c r="D44" s="63"/>
      <c r="L44" s="16"/>
      <c r="M44" s="8"/>
    </row>
    <row r="45" spans="1:24" x14ac:dyDescent="0.25">
      <c r="A45" s="15" t="s">
        <v>29</v>
      </c>
      <c r="B45" s="130" t="s">
        <v>92</v>
      </c>
      <c r="C45" s="130"/>
      <c r="D45" s="57"/>
    </row>
    <row r="46" spans="1:24" x14ac:dyDescent="0.25">
      <c r="A46" s="44"/>
      <c r="B46" s="44"/>
      <c r="C46" s="44"/>
      <c r="D46" s="44"/>
    </row>
    <row r="47" spans="1:24" x14ac:dyDescent="0.25">
      <c r="A47" s="47" t="s">
        <v>30</v>
      </c>
      <c r="B47" s="48"/>
      <c r="C47" s="48"/>
      <c r="D47" s="44"/>
    </row>
    <row r="48" spans="1:24" x14ac:dyDescent="0.25">
      <c r="A48" s="18"/>
      <c r="B48" s="9"/>
      <c r="C48" s="9"/>
    </row>
    <row r="49" spans="1:9" ht="39.75" customHeight="1" x14ac:dyDescent="0.25">
      <c r="A49" s="19" t="s">
        <v>22</v>
      </c>
      <c r="B49" s="128" t="s">
        <v>98</v>
      </c>
      <c r="C49" s="129"/>
      <c r="D49" s="13" t="s">
        <v>99</v>
      </c>
      <c r="I49" s="9"/>
    </row>
    <row r="50" spans="1:9" x14ac:dyDescent="0.2">
      <c r="A50" s="20" t="s">
        <v>23</v>
      </c>
      <c r="B50" s="120" t="s">
        <v>107</v>
      </c>
      <c r="C50" s="120"/>
      <c r="D50" s="57"/>
      <c r="E50" s="21"/>
      <c r="I50" s="22"/>
    </row>
    <row r="51" spans="1:9" ht="19.5" customHeight="1" x14ac:dyDescent="0.2">
      <c r="A51" s="20" t="s">
        <v>24</v>
      </c>
      <c r="B51" s="120" t="s">
        <v>106</v>
      </c>
      <c r="C51" s="120"/>
      <c r="D51" s="57"/>
      <c r="E51" s="21"/>
      <c r="I51" s="22"/>
    </row>
    <row r="52" spans="1:9" x14ac:dyDescent="0.2">
      <c r="A52" s="20" t="s">
        <v>25</v>
      </c>
      <c r="B52" s="120" t="s">
        <v>105</v>
      </c>
      <c r="C52" s="120"/>
      <c r="D52" s="57"/>
      <c r="E52" s="21"/>
      <c r="I52" s="22"/>
    </row>
    <row r="53" spans="1:9" x14ac:dyDescent="0.2">
      <c r="A53" s="20" t="s">
        <v>26</v>
      </c>
      <c r="B53" s="120" t="s">
        <v>104</v>
      </c>
      <c r="C53" s="120"/>
      <c r="D53" s="57"/>
      <c r="E53" s="21"/>
      <c r="I53" s="22"/>
    </row>
    <row r="54" spans="1:9" x14ac:dyDescent="0.2">
      <c r="A54" s="20" t="s">
        <v>27</v>
      </c>
      <c r="B54" s="120" t="s">
        <v>103</v>
      </c>
      <c r="C54" s="120"/>
      <c r="D54" s="57"/>
      <c r="E54" s="21"/>
      <c r="I54" s="22"/>
    </row>
    <row r="55" spans="1:9" x14ac:dyDescent="0.25">
      <c r="A55" s="20" t="s">
        <v>28</v>
      </c>
      <c r="B55" s="120" t="s">
        <v>102</v>
      </c>
      <c r="C55" s="120"/>
      <c r="D55" s="63"/>
      <c r="I55" s="22"/>
    </row>
    <row r="56" spans="1:9" x14ac:dyDescent="0.25">
      <c r="A56" s="20" t="s">
        <v>29</v>
      </c>
      <c r="B56" s="120" t="s">
        <v>101</v>
      </c>
      <c r="C56" s="120"/>
      <c r="D56" s="57"/>
      <c r="I56" s="23"/>
    </row>
    <row r="57" spans="1:9" x14ac:dyDescent="0.25">
      <c r="A57" s="31"/>
      <c r="B57" s="31"/>
      <c r="C57" s="31"/>
      <c r="D57" s="49"/>
      <c r="I57" s="23"/>
    </row>
    <row r="58" spans="1:9" ht="24.75" customHeight="1" x14ac:dyDescent="0.25">
      <c r="A58" s="127" t="s">
        <v>31</v>
      </c>
      <c r="B58" s="127"/>
      <c r="C58" s="127"/>
      <c r="D58" s="127"/>
      <c r="I58" s="23"/>
    </row>
    <row r="59" spans="1:9" x14ac:dyDescent="0.2">
      <c r="A59" s="45"/>
      <c r="B59" s="31"/>
      <c r="C59" s="31"/>
      <c r="D59" s="46"/>
      <c r="E59" s="21"/>
      <c r="I59" s="22"/>
    </row>
    <row r="60" spans="1:9" x14ac:dyDescent="0.25">
      <c r="A60" s="47" t="s">
        <v>32</v>
      </c>
      <c r="B60" s="48"/>
      <c r="C60" s="48"/>
      <c r="D60" s="44"/>
      <c r="I60" s="22"/>
    </row>
    <row r="61" spans="1:9" x14ac:dyDescent="0.25">
      <c r="A61" s="18"/>
      <c r="B61" s="9"/>
      <c r="C61" s="9"/>
      <c r="I61" s="22"/>
    </row>
    <row r="62" spans="1:9" ht="35.25" customHeight="1" x14ac:dyDescent="0.25">
      <c r="A62" s="19" t="s">
        <v>22</v>
      </c>
      <c r="B62" s="131" t="s">
        <v>100</v>
      </c>
      <c r="C62" s="132"/>
      <c r="D62" s="13" t="s">
        <v>99</v>
      </c>
      <c r="I62" s="9"/>
    </row>
    <row r="63" spans="1:9" x14ac:dyDescent="0.2">
      <c r="A63" s="20" t="s">
        <v>23</v>
      </c>
      <c r="B63" s="120" t="s">
        <v>114</v>
      </c>
      <c r="C63" s="120"/>
      <c r="D63" s="57"/>
      <c r="E63" s="21"/>
      <c r="I63" s="9"/>
    </row>
    <row r="64" spans="1:9" x14ac:dyDescent="0.2">
      <c r="A64" s="20" t="s">
        <v>24</v>
      </c>
      <c r="B64" s="120" t="s">
        <v>113</v>
      </c>
      <c r="C64" s="120"/>
      <c r="D64" s="57"/>
      <c r="E64" s="21"/>
      <c r="I64" s="9"/>
    </row>
    <row r="65" spans="1:9" x14ac:dyDescent="0.2">
      <c r="A65" s="20" t="s">
        <v>25</v>
      </c>
      <c r="B65" s="120" t="s">
        <v>112</v>
      </c>
      <c r="C65" s="120"/>
      <c r="D65" s="57"/>
      <c r="E65" s="21"/>
      <c r="I65" s="9"/>
    </row>
    <row r="66" spans="1:9" x14ac:dyDescent="0.2">
      <c r="A66" s="20" t="s">
        <v>26</v>
      </c>
      <c r="B66" s="120" t="s">
        <v>111</v>
      </c>
      <c r="C66" s="120"/>
      <c r="D66" s="57"/>
      <c r="E66" s="21"/>
      <c r="I66" s="9"/>
    </row>
    <row r="67" spans="1:9" ht="36" customHeight="1" x14ac:dyDescent="0.2">
      <c r="A67" s="20" t="s">
        <v>27</v>
      </c>
      <c r="B67" s="120" t="s">
        <v>110</v>
      </c>
      <c r="C67" s="120"/>
      <c r="D67" s="57"/>
      <c r="E67" s="21"/>
      <c r="I67" s="9"/>
    </row>
    <row r="68" spans="1:9" x14ac:dyDescent="0.25">
      <c r="A68" s="20" t="s">
        <v>28</v>
      </c>
      <c r="B68" s="120" t="s">
        <v>109</v>
      </c>
      <c r="C68" s="120"/>
      <c r="D68" s="63"/>
      <c r="I68" s="9"/>
    </row>
    <row r="69" spans="1:9" x14ac:dyDescent="0.25">
      <c r="A69" s="20" t="s">
        <v>29</v>
      </c>
      <c r="B69" s="120" t="s">
        <v>108</v>
      </c>
      <c r="C69" s="120"/>
      <c r="D69" s="57"/>
      <c r="I69" s="9"/>
    </row>
    <row r="70" spans="1:9" x14ac:dyDescent="0.25">
      <c r="A70" s="31" t="s">
        <v>33</v>
      </c>
      <c r="B70" s="44"/>
      <c r="C70" s="44"/>
      <c r="D70" s="44"/>
      <c r="I70" s="9"/>
    </row>
    <row r="71" spans="1:9" x14ac:dyDescent="0.25">
      <c r="A71" s="31" t="s">
        <v>115</v>
      </c>
      <c r="B71" s="44"/>
      <c r="C71" s="44"/>
      <c r="D71" s="44"/>
    </row>
    <row r="72" spans="1:9" x14ac:dyDescent="0.25">
      <c r="A72" s="31" t="s">
        <v>34</v>
      </c>
      <c r="B72" s="44"/>
      <c r="C72" s="44"/>
      <c r="D72" s="44"/>
    </row>
    <row r="77" spans="1:9" ht="66" customHeight="1" x14ac:dyDescent="0.25"/>
    <row r="78" spans="1:9" ht="45" customHeight="1" x14ac:dyDescent="0.25"/>
  </sheetData>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1"/>
  <sheetViews>
    <sheetView view="pageBreakPreview" zoomScale="85" zoomScaleNormal="100" zoomScaleSheetLayoutView="85" workbookViewId="0">
      <selection activeCell="Q19" sqref="Q19"/>
    </sheetView>
  </sheetViews>
  <sheetFormatPr defaultRowHeight="12.75" x14ac:dyDescent="0.2"/>
  <cols>
    <col min="1" max="1" width="10.85546875" style="21" customWidth="1"/>
    <col min="2" max="2" width="30.42578125" style="21" customWidth="1"/>
    <col min="3" max="3" width="32.5703125" style="21" customWidth="1"/>
    <col min="4" max="4" width="36.140625" style="21" customWidth="1"/>
    <col min="5" max="5" width="28.85546875" style="21" customWidth="1"/>
    <col min="6" max="6" width="17.5703125" style="21" hidden="1" customWidth="1"/>
    <col min="7" max="8" width="11.42578125" style="21" hidden="1" customWidth="1"/>
    <col min="9" max="9" width="11.7109375" style="21" hidden="1" customWidth="1"/>
    <col min="10" max="12" width="9.140625" style="21" hidden="1" customWidth="1"/>
    <col min="13" max="13" width="18.85546875" style="21" hidden="1" customWidth="1"/>
    <col min="14" max="15" width="9.140625" style="21" hidden="1" customWidth="1"/>
    <col min="16" max="26" width="9.140625" style="21" customWidth="1"/>
    <col min="27" max="16384" width="9.140625" style="21"/>
  </cols>
  <sheetData>
    <row r="1" spans="1:12" ht="12.75" customHeight="1" x14ac:dyDescent="0.2">
      <c r="A1" s="101" t="s">
        <v>143</v>
      </c>
      <c r="B1" s="101"/>
      <c r="C1" s="101"/>
      <c r="D1" s="101"/>
      <c r="E1" s="101"/>
    </row>
    <row r="2" spans="1:12" ht="47.25" customHeight="1" x14ac:dyDescent="0.25">
      <c r="A2" s="148"/>
      <c r="B2" s="148"/>
      <c r="C2" s="148"/>
      <c r="D2" s="148"/>
      <c r="E2" s="148"/>
      <c r="F2" s="64"/>
    </row>
    <row r="3" spans="1:12" ht="12.75" customHeight="1" x14ac:dyDescent="0.2">
      <c r="A3" s="34"/>
      <c r="B3" s="34"/>
      <c r="C3" s="34"/>
      <c r="D3" s="34"/>
      <c r="E3" s="34"/>
    </row>
    <row r="4" spans="1:12" ht="12.75" customHeight="1" x14ac:dyDescent="0.25">
      <c r="A4" s="35"/>
      <c r="B4" s="35"/>
      <c r="C4" s="35"/>
      <c r="D4" s="35"/>
      <c r="E4" s="35"/>
    </row>
    <row r="5" spans="1:12" ht="48.75" customHeight="1" x14ac:dyDescent="0.2">
      <c r="A5" s="102" t="s">
        <v>36</v>
      </c>
      <c r="B5" s="133"/>
      <c r="C5" s="133"/>
      <c r="D5" s="133"/>
      <c r="E5" s="133"/>
      <c r="G5" s="24" t="s">
        <v>37</v>
      </c>
      <c r="H5" s="24">
        <v>1</v>
      </c>
      <c r="I5" s="65"/>
    </row>
    <row r="6" spans="1:12" ht="17.25" customHeight="1" thickBot="1" x14ac:dyDescent="0.25">
      <c r="A6" s="36"/>
      <c r="B6" s="37"/>
      <c r="C6" s="37"/>
      <c r="D6" s="37"/>
      <c r="E6" s="37"/>
      <c r="G6" s="24">
        <v>1</v>
      </c>
      <c r="H6" s="24">
        <v>2</v>
      </c>
      <c r="I6" s="24">
        <v>3</v>
      </c>
    </row>
    <row r="7" spans="1:12" ht="36" customHeight="1" thickBot="1" x14ac:dyDescent="0.25">
      <c r="A7" s="134" t="s">
        <v>0</v>
      </c>
      <c r="B7" s="135"/>
      <c r="C7" s="135"/>
      <c r="D7" s="135"/>
      <c r="E7" s="84"/>
      <c r="G7" s="24" t="e">
        <f>D55/D52</f>
        <v>#DIV/0!</v>
      </c>
      <c r="H7" s="24" t="e">
        <f>D67/D64</f>
        <v>#DIV/0!</v>
      </c>
      <c r="I7" s="24" t="e">
        <f>D81/D78</f>
        <v>#DIV/0!</v>
      </c>
      <c r="L7" s="21">
        <v>2015</v>
      </c>
    </row>
    <row r="8" spans="1:12" ht="17.25" customHeight="1" thickBot="1" x14ac:dyDescent="0.25">
      <c r="A8" s="59"/>
      <c r="B8" s="59"/>
      <c r="C8" s="59"/>
      <c r="D8" s="59"/>
      <c r="E8" s="61"/>
      <c r="G8" s="24" t="e">
        <f>D54/D52</f>
        <v>#DIV/0!</v>
      </c>
      <c r="H8" s="24" t="e">
        <f>D66/D64</f>
        <v>#DIV/0!</v>
      </c>
      <c r="I8" s="24" t="e">
        <f>D80/D78</f>
        <v>#DIV/0!</v>
      </c>
      <c r="L8" s="21">
        <v>2016</v>
      </c>
    </row>
    <row r="9" spans="1:12" ht="13.5" customHeight="1" x14ac:dyDescent="0.2">
      <c r="A9" s="106" t="s">
        <v>116</v>
      </c>
      <c r="B9" s="107"/>
      <c r="C9" s="107"/>
      <c r="D9" s="107"/>
      <c r="E9" s="108"/>
      <c r="G9" s="24" t="e">
        <f>(D59+D57)/D52</f>
        <v>#DIV/0!</v>
      </c>
      <c r="H9" s="24" t="e">
        <f>(D71+D69)/D64</f>
        <v>#DIV/0!</v>
      </c>
      <c r="I9" s="24" t="e">
        <f>(D85+D83)/D78</f>
        <v>#DIV/0!</v>
      </c>
      <c r="L9" s="21">
        <v>2017</v>
      </c>
    </row>
    <row r="10" spans="1:12" ht="13.5" customHeight="1" x14ac:dyDescent="0.2">
      <c r="A10" s="109"/>
      <c r="B10" s="110"/>
      <c r="C10" s="110"/>
      <c r="D10" s="110"/>
      <c r="E10" s="111"/>
      <c r="G10" s="24" t="e">
        <f>D58/D53</f>
        <v>#DIV/0!</v>
      </c>
      <c r="H10" s="24" t="e">
        <f>D70/D65</f>
        <v>#DIV/0!</v>
      </c>
      <c r="I10" s="24" t="e">
        <f>D84/D79</f>
        <v>#DIV/0!</v>
      </c>
      <c r="L10" s="21">
        <v>2018</v>
      </c>
    </row>
    <row r="11" spans="1:12" ht="13.5" customHeight="1" x14ac:dyDescent="0.2">
      <c r="A11" s="109"/>
      <c r="B11" s="110"/>
      <c r="C11" s="110"/>
      <c r="D11" s="110"/>
      <c r="E11" s="111"/>
      <c r="G11" s="24" t="e">
        <f>D56/D52</f>
        <v>#DIV/0!</v>
      </c>
      <c r="H11" s="24" t="e">
        <f>D68/D64</f>
        <v>#DIV/0!</v>
      </c>
      <c r="I11" s="24" t="e">
        <f>D82/D78</f>
        <v>#DIV/0!</v>
      </c>
    </row>
    <row r="12" spans="1:12" ht="13.5" customHeight="1" x14ac:dyDescent="0.2">
      <c r="A12" s="109"/>
      <c r="B12" s="110"/>
      <c r="C12" s="110"/>
      <c r="D12" s="110"/>
      <c r="E12" s="111"/>
      <c r="G12" s="91" t="e">
        <f>D52/E40</f>
        <v>#DIV/0!</v>
      </c>
      <c r="H12" s="91" t="e">
        <f>D64/E40</f>
        <v>#DIV/0!</v>
      </c>
      <c r="I12" s="91" t="e">
        <f>D78/E40</f>
        <v>#DIV/0!</v>
      </c>
    </row>
    <row r="13" spans="1:12" ht="13.5" customHeight="1" x14ac:dyDescent="0.2">
      <c r="A13" s="109"/>
      <c r="B13" s="110"/>
      <c r="C13" s="110"/>
      <c r="D13" s="110"/>
      <c r="E13" s="111"/>
    </row>
    <row r="14" spans="1:12" ht="13.5" customHeight="1" x14ac:dyDescent="0.2">
      <c r="A14" s="109"/>
      <c r="B14" s="110"/>
      <c r="C14" s="110"/>
      <c r="D14" s="110"/>
      <c r="E14" s="111"/>
    </row>
    <row r="15" spans="1:12" ht="13.5" customHeight="1" x14ac:dyDescent="0.2">
      <c r="A15" s="109"/>
      <c r="B15" s="110"/>
      <c r="C15" s="110"/>
      <c r="D15" s="110"/>
      <c r="E15" s="111"/>
    </row>
    <row r="16" spans="1:12" ht="13.5" customHeight="1" thickBot="1" x14ac:dyDescent="0.25">
      <c r="A16" s="112"/>
      <c r="B16" s="113"/>
      <c r="C16" s="113"/>
      <c r="D16" s="113"/>
      <c r="E16" s="114"/>
    </row>
    <row r="17" spans="1:5" ht="12" customHeight="1" x14ac:dyDescent="0.2">
      <c r="A17" s="60"/>
      <c r="B17" s="60"/>
      <c r="C17" s="60"/>
      <c r="D17" s="60"/>
      <c r="E17" s="60"/>
    </row>
    <row r="18" spans="1:5" ht="40.5" customHeight="1" x14ac:dyDescent="0.2">
      <c r="A18" s="121" t="s">
        <v>35</v>
      </c>
      <c r="B18" s="121"/>
      <c r="C18" s="121"/>
      <c r="D18" s="121"/>
      <c r="E18" s="121"/>
    </row>
    <row r="19" spans="1:5" ht="14.25" customHeight="1" x14ac:dyDescent="0.2">
      <c r="A19" s="38"/>
      <c r="B19" s="39"/>
      <c r="C19" s="39"/>
      <c r="D19" s="39"/>
      <c r="E19" s="39"/>
    </row>
    <row r="20" spans="1:5" ht="19.5" customHeight="1" x14ac:dyDescent="0.2">
      <c r="A20" s="136" t="s">
        <v>38</v>
      </c>
      <c r="B20" s="136"/>
      <c r="C20" s="136"/>
      <c r="D20" s="62" t="s">
        <v>2</v>
      </c>
      <c r="E20" s="3" t="str">
        <f>CONCATENATE("Hodnoty z výkazov roku ",E7)</f>
        <v xml:space="preserve">Hodnoty z výkazov roku </v>
      </c>
    </row>
    <row r="21" spans="1:5" ht="19.5" customHeight="1" x14ac:dyDescent="0.3">
      <c r="A21" s="137" t="s">
        <v>39</v>
      </c>
      <c r="B21" s="137"/>
      <c r="C21" s="137"/>
      <c r="D21" s="6" t="s">
        <v>40</v>
      </c>
      <c r="E21" s="56" t="e">
        <f>HLOOKUP($H$5,$G$6:$I$11,2,FALSE)</f>
        <v>#DIV/0!</v>
      </c>
    </row>
    <row r="22" spans="1:5" ht="15.75" x14ac:dyDescent="0.3">
      <c r="A22" s="137" t="s">
        <v>41</v>
      </c>
      <c r="B22" s="137"/>
      <c r="C22" s="137"/>
      <c r="D22" s="6" t="s">
        <v>42</v>
      </c>
      <c r="E22" s="56" t="e">
        <f>HLOOKUP($H$5,$G$6:$I$11,3,FALSE)</f>
        <v>#DIV/0!</v>
      </c>
    </row>
    <row r="23" spans="1:5" ht="18.75" customHeight="1" x14ac:dyDescent="0.3">
      <c r="A23" s="137" t="s">
        <v>43</v>
      </c>
      <c r="B23" s="137"/>
      <c r="C23" s="137"/>
      <c r="D23" s="6" t="s">
        <v>44</v>
      </c>
      <c r="E23" s="56" t="e">
        <f>HLOOKUP($H$5,$G$6:$I$11,4,FALSE)</f>
        <v>#DIV/0!</v>
      </c>
    </row>
    <row r="24" spans="1:5" ht="15.75" x14ac:dyDescent="0.3">
      <c r="A24" s="138" t="s">
        <v>45</v>
      </c>
      <c r="B24" s="138"/>
      <c r="C24" s="138"/>
      <c r="D24" s="6" t="s">
        <v>46</v>
      </c>
      <c r="E24" s="56" t="e">
        <f>HLOOKUP($H$5,$G$6:$I$11,5,FALSE)</f>
        <v>#DIV/0!</v>
      </c>
    </row>
    <row r="25" spans="1:5" ht="15.75" x14ac:dyDescent="0.3">
      <c r="A25" s="138" t="s">
        <v>47</v>
      </c>
      <c r="B25" s="138"/>
      <c r="C25" s="138"/>
      <c r="D25" s="6" t="s">
        <v>48</v>
      </c>
      <c r="E25" s="56" t="e">
        <f>HLOOKUP($H$5,$G$6:$I$11,6,FALSE)</f>
        <v>#DIV/0!</v>
      </c>
    </row>
    <row r="26" spans="1:5" ht="21" customHeight="1" x14ac:dyDescent="0.3">
      <c r="A26" s="139" t="s">
        <v>49</v>
      </c>
      <c r="B26" s="139"/>
      <c r="C26" s="139"/>
      <c r="D26" s="6" t="s">
        <v>50</v>
      </c>
      <c r="E26" s="56" t="e">
        <f>1.2*E21+1.4*E22+3.3*E23+0.6*E24+1*E25</f>
        <v>#DIV/0!</v>
      </c>
    </row>
    <row r="27" spans="1:5" ht="15" customHeight="1" x14ac:dyDescent="0.2">
      <c r="A27" s="120" t="s">
        <v>51</v>
      </c>
      <c r="B27" s="120"/>
      <c r="C27" s="120"/>
      <c r="D27" s="25"/>
      <c r="E27" s="56" t="e">
        <f>IF(E26&gt;2.99,A35,IF(E26&lt;1.81,A37,A36))</f>
        <v>#DIV/0!</v>
      </c>
    </row>
    <row r="28" spans="1:5" ht="15.75" x14ac:dyDescent="0.3">
      <c r="A28" s="139" t="s">
        <v>52</v>
      </c>
      <c r="B28" s="139"/>
      <c r="C28" s="139"/>
      <c r="D28" s="6" t="s">
        <v>53</v>
      </c>
      <c r="E28" s="56" t="e">
        <f>0.717*E21+0.847*E22+3.107*E23+0.42*E24+0.998*E25</f>
        <v>#DIV/0!</v>
      </c>
    </row>
    <row r="29" spans="1:5" x14ac:dyDescent="0.2">
      <c r="A29" s="120" t="s">
        <v>51</v>
      </c>
      <c r="B29" s="120"/>
      <c r="C29" s="120"/>
      <c r="D29" s="25"/>
      <c r="E29" s="56" t="e">
        <f>IF(E28&gt;2.9,A35,IF(E28&lt;1.2,A37,A36))</f>
        <v>#DIV/0!</v>
      </c>
    </row>
    <row r="30" spans="1:5" ht="15.75" x14ac:dyDescent="0.3">
      <c r="A30" s="139" t="s">
        <v>54</v>
      </c>
      <c r="B30" s="139"/>
      <c r="C30" s="139"/>
      <c r="D30" s="6" t="s">
        <v>55</v>
      </c>
      <c r="E30" s="56" t="e">
        <f>6.56*E21+3.26*E22+6.72*E23+1.05*E24</f>
        <v>#DIV/0!</v>
      </c>
    </row>
    <row r="31" spans="1:5" x14ac:dyDescent="0.2">
      <c r="A31" s="120" t="s">
        <v>51</v>
      </c>
      <c r="B31" s="120"/>
      <c r="C31" s="120"/>
      <c r="D31" s="25"/>
      <c r="E31" s="56" t="e">
        <f>IF(E30&gt;2.6,A35,IF(E30&lt;1.1,A37,A36))</f>
        <v>#DIV/0!</v>
      </c>
    </row>
    <row r="32" spans="1:5" x14ac:dyDescent="0.2">
      <c r="A32" s="40"/>
      <c r="B32" s="40"/>
      <c r="C32" s="40"/>
      <c r="D32" s="40"/>
      <c r="E32" s="33"/>
    </row>
    <row r="33" spans="1:6" x14ac:dyDescent="0.2">
      <c r="A33" s="40"/>
      <c r="B33" s="40"/>
      <c r="C33" s="40"/>
      <c r="D33" s="40"/>
      <c r="E33" s="33"/>
    </row>
    <row r="34" spans="1:6" x14ac:dyDescent="0.2">
      <c r="A34" s="98" t="s">
        <v>51</v>
      </c>
      <c r="B34" s="98"/>
      <c r="C34" s="26" t="s">
        <v>56</v>
      </c>
      <c r="D34" s="26" t="s">
        <v>57</v>
      </c>
      <c r="E34" s="26" t="s">
        <v>58</v>
      </c>
    </row>
    <row r="35" spans="1:6" x14ac:dyDescent="0.2">
      <c r="A35" s="122" t="s">
        <v>59</v>
      </c>
      <c r="B35" s="122"/>
      <c r="C35" s="27" t="s">
        <v>60</v>
      </c>
      <c r="D35" s="27" t="s">
        <v>61</v>
      </c>
      <c r="E35" s="27" t="s">
        <v>62</v>
      </c>
    </row>
    <row r="36" spans="1:6" x14ac:dyDescent="0.2">
      <c r="A36" s="125" t="s">
        <v>63</v>
      </c>
      <c r="B36" s="125"/>
      <c r="C36" s="27" t="s">
        <v>64</v>
      </c>
      <c r="D36" s="27" t="s">
        <v>65</v>
      </c>
      <c r="E36" s="27" t="s">
        <v>66</v>
      </c>
    </row>
    <row r="37" spans="1:6" x14ac:dyDescent="0.2">
      <c r="A37" s="126" t="s">
        <v>67</v>
      </c>
      <c r="B37" s="126"/>
      <c r="C37" s="27" t="s">
        <v>68</v>
      </c>
      <c r="D37" s="27" t="s">
        <v>69</v>
      </c>
      <c r="E37" s="27" t="s">
        <v>70</v>
      </c>
    </row>
    <row r="38" spans="1:6" ht="19.5" customHeight="1" x14ac:dyDescent="0.2">
      <c r="A38" s="41"/>
      <c r="B38" s="41"/>
      <c r="C38" s="41"/>
      <c r="D38" s="33"/>
      <c r="E38" s="33"/>
    </row>
    <row r="39" spans="1:6" ht="19.5" customHeight="1" x14ac:dyDescent="0.2">
      <c r="A39" s="150" t="s">
        <v>145</v>
      </c>
      <c r="B39" s="151"/>
      <c r="C39" s="152"/>
      <c r="D39" s="86"/>
      <c r="E39" s="87"/>
    </row>
    <row r="40" spans="1:6" ht="15.75" customHeight="1" x14ac:dyDescent="0.3">
      <c r="A40" s="153" t="s">
        <v>146</v>
      </c>
      <c r="B40" s="154"/>
      <c r="C40" s="155"/>
      <c r="D40" s="88" t="s">
        <v>151</v>
      </c>
      <c r="E40" s="89"/>
    </row>
    <row r="41" spans="1:6" ht="15.75" customHeight="1" x14ac:dyDescent="0.3">
      <c r="A41" s="156" t="s">
        <v>47</v>
      </c>
      <c r="B41" s="157"/>
      <c r="C41" s="158"/>
      <c r="D41" s="88" t="s">
        <v>48</v>
      </c>
      <c r="E41" s="97" t="e">
        <f>HLOOKUP($H$5,$G$6:$I$12,6)</f>
        <v>#DIV/0!</v>
      </c>
      <c r="F41" s="92" t="e">
        <f>IF($E$40&lt;=$M$52,IF($E$41&gt;=$N$52,"áno","nie"),IF($E$40&lt;=$M$53,IF($E$41&gt;=$N$53,"áno","nie"),IF($E$40&lt;=$M$54,IF($E$41&gt;=$N$54,"áno","nie"),IF($E$41&gt;=$N$55,"áno","nie"))))</f>
        <v>#DIV/0!</v>
      </c>
    </row>
    <row r="42" spans="1:6" ht="15.75" customHeight="1" x14ac:dyDescent="0.3">
      <c r="A42" s="153" t="s">
        <v>147</v>
      </c>
      <c r="B42" s="154"/>
      <c r="C42" s="155"/>
      <c r="D42" s="88" t="s">
        <v>148</v>
      </c>
      <c r="E42" s="97" t="e">
        <f>HLOOKUP($H$5,$G$6:$I$12,7)</f>
        <v>#DIV/0!</v>
      </c>
      <c r="F42" s="21" t="e">
        <f>IF($E$40&lt;=$M$52,IF($E$42&gt;=$N$52,"áno","nie"),IF($E$40&lt;=$M$53,IF($E$42&gt;=$N$53,"áno","nie"),IF($E$40&lt;=$M$54,IF($E$42&gt;=$N$54,"áno","nie"),IF($E$42&gt;=$N$55,"áno","nie"))))</f>
        <v>#DIV/0!</v>
      </c>
    </row>
    <row r="43" spans="1:6" ht="17.25" customHeight="1" x14ac:dyDescent="0.2">
      <c r="A43" s="85"/>
      <c r="B43" s="85"/>
      <c r="C43" s="85"/>
      <c r="D43" s="90"/>
      <c r="E43" s="90"/>
    </row>
    <row r="44" spans="1:6" ht="19.5" customHeight="1" x14ac:dyDescent="0.2">
      <c r="A44" s="150" t="s">
        <v>149</v>
      </c>
      <c r="B44" s="151"/>
      <c r="C44" s="152"/>
      <c r="D44" s="86"/>
      <c r="E44" s="87"/>
    </row>
    <row r="45" spans="1:6" ht="15.75" customHeight="1" x14ac:dyDescent="0.2">
      <c r="A45" s="153" t="s">
        <v>150</v>
      </c>
      <c r="B45" s="154"/>
      <c r="C45" s="155"/>
      <c r="D45" s="159" t="e">
        <f>IF(AND(F41="áno",F42="áno"),"podnik žiadateľa je aktívny","podnik žiadateľa nie je aktívny")</f>
        <v>#DIV/0!</v>
      </c>
      <c r="E45" s="160"/>
    </row>
    <row r="46" spans="1:6" ht="17.25" customHeight="1" x14ac:dyDescent="0.2">
      <c r="A46" s="41"/>
      <c r="B46" s="41"/>
      <c r="C46" s="41"/>
      <c r="D46" s="33"/>
      <c r="E46" s="33"/>
    </row>
    <row r="47" spans="1:6" x14ac:dyDescent="0.2">
      <c r="A47" s="127" t="s">
        <v>18</v>
      </c>
      <c r="B47" s="127"/>
      <c r="C47" s="127"/>
      <c r="D47" s="127"/>
      <c r="E47" s="127"/>
    </row>
    <row r="48" spans="1:6" x14ac:dyDescent="0.2">
      <c r="A48" s="42"/>
      <c r="B48" s="42"/>
      <c r="C48" s="42"/>
      <c r="D48" s="42"/>
      <c r="E48" s="42"/>
    </row>
    <row r="49" spans="1:15" x14ac:dyDescent="0.2">
      <c r="A49" s="43" t="s">
        <v>71</v>
      </c>
      <c r="B49" s="41"/>
      <c r="C49" s="41"/>
      <c r="D49" s="33"/>
      <c r="E49" s="33"/>
    </row>
    <row r="50" spans="1:15" x14ac:dyDescent="0.2">
      <c r="A50" s="29"/>
      <c r="B50" s="28"/>
      <c r="C50" s="28"/>
      <c r="M50" s="149" t="s">
        <v>152</v>
      </c>
      <c r="N50" s="149"/>
      <c r="O50" s="149"/>
    </row>
    <row r="51" spans="1:15" ht="33" customHeight="1" x14ac:dyDescent="0.2">
      <c r="A51" s="58" t="s">
        <v>22</v>
      </c>
      <c r="B51" s="141" t="s">
        <v>126</v>
      </c>
      <c r="C51" s="142"/>
      <c r="D51" s="143" t="s">
        <v>99</v>
      </c>
      <c r="E51" s="144"/>
      <c r="M51" s="149"/>
      <c r="N51" s="93" t="s">
        <v>153</v>
      </c>
      <c r="O51" s="93" t="s">
        <v>154</v>
      </c>
    </row>
    <row r="52" spans="1:15" x14ac:dyDescent="0.2">
      <c r="A52" s="30" t="s">
        <v>23</v>
      </c>
      <c r="B52" s="120" t="s">
        <v>125</v>
      </c>
      <c r="C52" s="120"/>
      <c r="D52" s="140"/>
      <c r="E52" s="140"/>
      <c r="M52" s="94">
        <v>200000</v>
      </c>
      <c r="N52" s="95">
        <v>0.03</v>
      </c>
      <c r="O52" s="95">
        <v>0.03</v>
      </c>
    </row>
    <row r="53" spans="1:15" x14ac:dyDescent="0.2">
      <c r="A53" s="30" t="s">
        <v>24</v>
      </c>
      <c r="B53" s="120" t="s">
        <v>124</v>
      </c>
      <c r="C53" s="120"/>
      <c r="D53" s="140"/>
      <c r="E53" s="140"/>
      <c r="M53" s="94">
        <v>500000</v>
      </c>
      <c r="N53" s="95">
        <v>0.06</v>
      </c>
      <c r="O53" s="95">
        <v>0.06</v>
      </c>
    </row>
    <row r="54" spans="1:15" x14ac:dyDescent="0.2">
      <c r="A54" s="30" t="s">
        <v>72</v>
      </c>
      <c r="B54" s="145" t="s">
        <v>123</v>
      </c>
      <c r="C54" s="145"/>
      <c r="D54" s="140"/>
      <c r="E54" s="140"/>
      <c r="M54" s="94">
        <v>1000000</v>
      </c>
      <c r="N54" s="95">
        <v>0.09</v>
      </c>
      <c r="O54" s="95">
        <v>0.09</v>
      </c>
    </row>
    <row r="55" spans="1:15" x14ac:dyDescent="0.2">
      <c r="A55" s="30" t="s">
        <v>73</v>
      </c>
      <c r="B55" s="120" t="s">
        <v>122</v>
      </c>
      <c r="C55" s="120"/>
      <c r="D55" s="146"/>
      <c r="E55" s="146"/>
      <c r="M55" s="96" t="s">
        <v>155</v>
      </c>
      <c r="N55" s="95">
        <v>0.1</v>
      </c>
      <c r="O55" s="95">
        <v>0.1</v>
      </c>
    </row>
    <row r="56" spans="1:15" x14ac:dyDescent="0.2">
      <c r="A56" s="30" t="s">
        <v>74</v>
      </c>
      <c r="B56" s="120" t="s">
        <v>121</v>
      </c>
      <c r="C56" s="120"/>
      <c r="D56" s="146"/>
      <c r="E56" s="146"/>
    </row>
    <row r="57" spans="1:15" x14ac:dyDescent="0.2">
      <c r="A57" s="30" t="s">
        <v>75</v>
      </c>
      <c r="B57" s="145" t="s">
        <v>120</v>
      </c>
      <c r="C57" s="145"/>
      <c r="D57" s="146"/>
      <c r="E57" s="146"/>
    </row>
    <row r="58" spans="1:15" x14ac:dyDescent="0.2">
      <c r="A58" s="30" t="s">
        <v>76</v>
      </c>
      <c r="B58" s="120" t="s">
        <v>119</v>
      </c>
      <c r="C58" s="120"/>
      <c r="D58" s="146"/>
      <c r="E58" s="146"/>
    </row>
    <row r="59" spans="1:15" x14ac:dyDescent="0.2">
      <c r="A59" s="30" t="s">
        <v>77</v>
      </c>
      <c r="B59" s="145" t="s">
        <v>118</v>
      </c>
      <c r="C59" s="145"/>
      <c r="D59" s="146"/>
      <c r="E59" s="146"/>
    </row>
    <row r="60" spans="1:15" x14ac:dyDescent="0.2">
      <c r="A60" s="31"/>
      <c r="B60" s="31"/>
      <c r="C60" s="31"/>
      <c r="D60" s="32"/>
      <c r="E60" s="32"/>
    </row>
    <row r="61" spans="1:15" x14ac:dyDescent="0.2">
      <c r="A61" s="43" t="s">
        <v>78</v>
      </c>
      <c r="B61" s="41"/>
      <c r="C61" s="41"/>
      <c r="D61" s="33"/>
      <c r="E61" s="33"/>
    </row>
    <row r="62" spans="1:15" x14ac:dyDescent="0.2">
      <c r="A62" s="29"/>
      <c r="B62" s="28"/>
      <c r="C62" s="28"/>
    </row>
    <row r="63" spans="1:15" ht="34.5" customHeight="1" x14ac:dyDescent="0.2">
      <c r="A63" s="58" t="s">
        <v>22</v>
      </c>
      <c r="B63" s="141" t="s">
        <v>126</v>
      </c>
      <c r="C63" s="142"/>
      <c r="D63" s="143" t="s">
        <v>99</v>
      </c>
      <c r="E63" s="144"/>
    </row>
    <row r="64" spans="1:15" x14ac:dyDescent="0.2">
      <c r="A64" s="30" t="s">
        <v>23</v>
      </c>
      <c r="B64" s="120" t="s">
        <v>125</v>
      </c>
      <c r="C64" s="120"/>
      <c r="D64" s="140"/>
      <c r="E64" s="140"/>
    </row>
    <row r="65" spans="1:5" x14ac:dyDescent="0.2">
      <c r="A65" s="30" t="s">
        <v>24</v>
      </c>
      <c r="B65" s="120" t="s">
        <v>133</v>
      </c>
      <c r="C65" s="120"/>
      <c r="D65" s="140"/>
      <c r="E65" s="140"/>
    </row>
    <row r="66" spans="1:5" x14ac:dyDescent="0.2">
      <c r="A66" s="30" t="s">
        <v>72</v>
      </c>
      <c r="B66" s="145" t="s">
        <v>132</v>
      </c>
      <c r="C66" s="145"/>
      <c r="D66" s="140"/>
      <c r="E66" s="140"/>
    </row>
    <row r="67" spans="1:5" x14ac:dyDescent="0.2">
      <c r="A67" s="30" t="s">
        <v>73</v>
      </c>
      <c r="B67" s="120" t="s">
        <v>131</v>
      </c>
      <c r="C67" s="120"/>
      <c r="D67" s="146"/>
      <c r="E67" s="146"/>
    </row>
    <row r="68" spans="1:5" x14ac:dyDescent="0.2">
      <c r="A68" s="30" t="s">
        <v>74</v>
      </c>
      <c r="B68" s="120" t="s">
        <v>130</v>
      </c>
      <c r="C68" s="120"/>
      <c r="D68" s="146"/>
      <c r="E68" s="146"/>
    </row>
    <row r="69" spans="1:5" x14ac:dyDescent="0.2">
      <c r="A69" s="30" t="s">
        <v>75</v>
      </c>
      <c r="B69" s="145" t="s">
        <v>129</v>
      </c>
      <c r="C69" s="145"/>
      <c r="D69" s="146"/>
      <c r="E69" s="146"/>
    </row>
    <row r="70" spans="1:5" x14ac:dyDescent="0.2">
      <c r="A70" s="30" t="s">
        <v>76</v>
      </c>
      <c r="B70" s="120" t="s">
        <v>128</v>
      </c>
      <c r="C70" s="120"/>
      <c r="D70" s="146"/>
      <c r="E70" s="146"/>
    </row>
    <row r="71" spans="1:5" x14ac:dyDescent="0.2">
      <c r="A71" s="30" t="s">
        <v>77</v>
      </c>
      <c r="B71" s="145" t="s">
        <v>142</v>
      </c>
      <c r="C71" s="145"/>
      <c r="D71" s="146"/>
      <c r="E71" s="146"/>
    </row>
    <row r="72" spans="1:5" x14ac:dyDescent="0.2">
      <c r="A72" s="31"/>
      <c r="B72" s="31"/>
      <c r="C72" s="31"/>
      <c r="D72" s="32"/>
      <c r="E72" s="32"/>
    </row>
    <row r="73" spans="1:5" x14ac:dyDescent="0.2">
      <c r="A73" s="127" t="s">
        <v>31</v>
      </c>
      <c r="B73" s="127"/>
      <c r="C73" s="127"/>
      <c r="D73" s="127"/>
      <c r="E73" s="127"/>
    </row>
    <row r="74" spans="1:5" x14ac:dyDescent="0.2">
      <c r="A74" s="31"/>
      <c r="B74" s="31"/>
      <c r="C74" s="31"/>
      <c r="D74" s="32"/>
      <c r="E74" s="32"/>
    </row>
    <row r="75" spans="1:5" x14ac:dyDescent="0.2">
      <c r="A75" s="43" t="s">
        <v>79</v>
      </c>
      <c r="B75" s="41"/>
      <c r="C75" s="41"/>
      <c r="D75" s="33"/>
      <c r="E75" s="33"/>
    </row>
    <row r="76" spans="1:5" x14ac:dyDescent="0.2">
      <c r="A76" s="29"/>
      <c r="B76" s="28"/>
      <c r="C76" s="28"/>
    </row>
    <row r="77" spans="1:5" ht="37.5" customHeight="1" x14ac:dyDescent="0.2">
      <c r="A77" s="58" t="s">
        <v>22</v>
      </c>
      <c r="B77" s="141" t="s">
        <v>127</v>
      </c>
      <c r="C77" s="147"/>
      <c r="D77" s="143" t="s">
        <v>99</v>
      </c>
      <c r="E77" s="144"/>
    </row>
    <row r="78" spans="1:5" x14ac:dyDescent="0.2">
      <c r="A78" s="30" t="s">
        <v>23</v>
      </c>
      <c r="B78" s="120" t="s">
        <v>134</v>
      </c>
      <c r="C78" s="120"/>
      <c r="D78" s="140"/>
      <c r="E78" s="140" t="s">
        <v>80</v>
      </c>
    </row>
    <row r="79" spans="1:5" x14ac:dyDescent="0.2">
      <c r="A79" s="30" t="s">
        <v>24</v>
      </c>
      <c r="B79" s="120" t="s">
        <v>137</v>
      </c>
      <c r="C79" s="120"/>
      <c r="D79" s="140"/>
      <c r="E79" s="140" t="s">
        <v>81</v>
      </c>
    </row>
    <row r="80" spans="1:5" x14ac:dyDescent="0.2">
      <c r="A80" s="30" t="s">
        <v>72</v>
      </c>
      <c r="B80" s="145" t="s">
        <v>136</v>
      </c>
      <c r="C80" s="145"/>
      <c r="D80" s="140"/>
      <c r="E80" s="140" t="s">
        <v>82</v>
      </c>
    </row>
    <row r="81" spans="1:5" x14ac:dyDescent="0.2">
      <c r="A81" s="30" t="s">
        <v>73</v>
      </c>
      <c r="B81" s="120" t="s">
        <v>135</v>
      </c>
      <c r="C81" s="120"/>
      <c r="D81" s="146"/>
      <c r="E81" s="146" t="s">
        <v>83</v>
      </c>
    </row>
    <row r="82" spans="1:5" x14ac:dyDescent="0.2">
      <c r="A82" s="30" t="s">
        <v>74</v>
      </c>
      <c r="B82" s="120" t="s">
        <v>138</v>
      </c>
      <c r="C82" s="120"/>
      <c r="D82" s="146"/>
      <c r="E82" s="146" t="s">
        <v>84</v>
      </c>
    </row>
    <row r="83" spans="1:5" x14ac:dyDescent="0.2">
      <c r="A83" s="30" t="s">
        <v>75</v>
      </c>
      <c r="B83" s="145" t="s">
        <v>139</v>
      </c>
      <c r="C83" s="145"/>
      <c r="D83" s="146"/>
      <c r="E83" s="146" t="s">
        <v>85</v>
      </c>
    </row>
    <row r="84" spans="1:5" x14ac:dyDescent="0.2">
      <c r="A84" s="30" t="s">
        <v>76</v>
      </c>
      <c r="B84" s="120" t="s">
        <v>140</v>
      </c>
      <c r="C84" s="120"/>
      <c r="D84" s="146"/>
      <c r="E84" s="146" t="s">
        <v>86</v>
      </c>
    </row>
    <row r="85" spans="1:5" x14ac:dyDescent="0.2">
      <c r="A85" s="30" t="s">
        <v>77</v>
      </c>
      <c r="B85" s="145" t="s">
        <v>141</v>
      </c>
      <c r="C85" s="145"/>
      <c r="D85" s="146"/>
      <c r="E85" s="146" t="s">
        <v>82</v>
      </c>
    </row>
    <row r="86" spans="1:5" x14ac:dyDescent="0.2">
      <c r="A86" s="31" t="s">
        <v>33</v>
      </c>
      <c r="B86" s="31"/>
      <c r="C86" s="31"/>
      <c r="D86" s="32"/>
      <c r="E86" s="32"/>
    </row>
    <row r="87" spans="1:5" x14ac:dyDescent="0.2">
      <c r="A87" s="31" t="s">
        <v>87</v>
      </c>
      <c r="B87" s="31"/>
      <c r="C87" s="31"/>
      <c r="D87" s="32"/>
      <c r="E87" s="32"/>
    </row>
    <row r="88" spans="1:5" x14ac:dyDescent="0.2">
      <c r="A88" s="31" t="s">
        <v>88</v>
      </c>
      <c r="B88" s="31"/>
      <c r="C88" s="31"/>
      <c r="D88" s="32"/>
      <c r="E88" s="32"/>
    </row>
    <row r="89" spans="1:5" x14ac:dyDescent="0.2">
      <c r="A89" s="34"/>
      <c r="B89" s="34"/>
      <c r="C89" s="34"/>
      <c r="D89" s="34"/>
      <c r="E89" s="34"/>
    </row>
    <row r="90" spans="1:5" x14ac:dyDescent="0.2">
      <c r="A90" s="33"/>
      <c r="B90" s="33"/>
      <c r="C90" s="33"/>
      <c r="D90" s="33"/>
      <c r="E90" s="33"/>
    </row>
    <row r="91" spans="1:5" x14ac:dyDescent="0.2">
      <c r="A91" s="33"/>
      <c r="B91" s="33"/>
      <c r="C91" s="33"/>
      <c r="D91" s="33"/>
      <c r="E91" s="33"/>
    </row>
  </sheetData>
  <mergeCells count="87">
    <mergeCell ref="M50:M51"/>
    <mergeCell ref="N50:O50"/>
    <mergeCell ref="A39:C39"/>
    <mergeCell ref="A40:C40"/>
    <mergeCell ref="A41:C41"/>
    <mergeCell ref="A45:C45"/>
    <mergeCell ref="D45:E45"/>
    <mergeCell ref="A42:C42"/>
    <mergeCell ref="A44:C44"/>
    <mergeCell ref="B85:C85"/>
    <mergeCell ref="D85:E85"/>
    <mergeCell ref="A2:E2"/>
    <mergeCell ref="B82:C82"/>
    <mergeCell ref="D82:E82"/>
    <mergeCell ref="B83:C83"/>
    <mergeCell ref="D83:E83"/>
    <mergeCell ref="B84:C84"/>
    <mergeCell ref="D84:E84"/>
    <mergeCell ref="B79:C79"/>
    <mergeCell ref="D79:E79"/>
    <mergeCell ref="B80:C80"/>
    <mergeCell ref="D80:E80"/>
    <mergeCell ref="B81:C81"/>
    <mergeCell ref="D81:E81"/>
    <mergeCell ref="B71:C71"/>
    <mergeCell ref="D71:E71"/>
    <mergeCell ref="A73:E73"/>
    <mergeCell ref="B77:C77"/>
    <mergeCell ref="D77:E77"/>
    <mergeCell ref="B78:C78"/>
    <mergeCell ref="D78:E78"/>
    <mergeCell ref="B68:C68"/>
    <mergeCell ref="D68:E68"/>
    <mergeCell ref="B69:C69"/>
    <mergeCell ref="D69:E69"/>
    <mergeCell ref="B70:C70"/>
    <mergeCell ref="D70:E70"/>
    <mergeCell ref="B65:C65"/>
    <mergeCell ref="D65:E65"/>
    <mergeCell ref="B66:C66"/>
    <mergeCell ref="D66:E66"/>
    <mergeCell ref="B67:C67"/>
    <mergeCell ref="D67:E67"/>
    <mergeCell ref="B59:C59"/>
    <mergeCell ref="D59:E59"/>
    <mergeCell ref="B63:C63"/>
    <mergeCell ref="D63:E63"/>
    <mergeCell ref="B64:C64"/>
    <mergeCell ref="D64:E64"/>
    <mergeCell ref="B56:C56"/>
    <mergeCell ref="D56:E56"/>
    <mergeCell ref="B57:C57"/>
    <mergeCell ref="D57:E57"/>
    <mergeCell ref="B58:C58"/>
    <mergeCell ref="D58:E58"/>
    <mergeCell ref="B53:C53"/>
    <mergeCell ref="D53:E53"/>
    <mergeCell ref="B54:C54"/>
    <mergeCell ref="D54:E54"/>
    <mergeCell ref="B55:C55"/>
    <mergeCell ref="D55:E55"/>
    <mergeCell ref="B52:C52"/>
    <mergeCell ref="D52:E52"/>
    <mergeCell ref="A28:C28"/>
    <mergeCell ref="A29:C29"/>
    <mergeCell ref="A30:C30"/>
    <mergeCell ref="A31:C31"/>
    <mergeCell ref="A34:B34"/>
    <mergeCell ref="A35:B35"/>
    <mergeCell ref="A36:B36"/>
    <mergeCell ref="A37:B37"/>
    <mergeCell ref="A47:E47"/>
    <mergeCell ref="B51:C51"/>
    <mergeCell ref="D51:E51"/>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D45:E45">
    <cfRule type="containsText" dxfId="1" priority="2" operator="containsText" text="podnik žiadateľa je aktívny">
      <formula>NOT(ISERROR(SEARCH("podnik žiadateľa je aktívny",D45)))</formula>
    </cfRule>
    <cfRule type="containsText" dxfId="0" priority="1" operator="containsText" text="podnik žiadateľa nie je aktívny">
      <formula>NOT(ISERROR(SEARCH("podnik žiadateľa nie je aktívny",D45)))</formula>
    </cfRule>
  </conditionalFormatting>
  <pageMargins left="0.7" right="0.7" top="0.75" bottom="0.75" header="0.3" footer="0.3"/>
  <pageSetup paperSize="9" scale="56" orientation="portrait" r:id="rId1"/>
  <rowBreaks count="1" manualBreakCount="1">
    <brk id="89" max="16383"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49</xdr:row>
                    <xdr:rowOff>0</xdr:rowOff>
                  </from>
                  <to>
                    <xdr:col>4</xdr:col>
                    <xdr:colOff>1914525</xdr:colOff>
                    <xdr:row>50</xdr:row>
                    <xdr:rowOff>28575</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61</xdr:row>
                    <xdr:rowOff>9525</xdr:rowOff>
                  </from>
                  <to>
                    <xdr:col>4</xdr:col>
                    <xdr:colOff>1914525</xdr:colOff>
                    <xdr:row>62</xdr:row>
                    <xdr:rowOff>47625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75</xdr:row>
                    <xdr:rowOff>19050</xdr:rowOff>
                  </from>
                  <to>
                    <xdr:col>4</xdr:col>
                    <xdr:colOff>1914525</xdr:colOff>
                    <xdr:row>76</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sektor+NÚJ+združenia</vt:lpstr>
      <vt:lpstr>Ostatní žiadatelia</vt:lpstr>
      <vt:lpstr>'Ostatní žiadatelia'!Oblasť_tlače</vt:lpstr>
      <vt:lpstr>'Verejný sektor+NÚJ+združenia'!Oblasť_tlače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Daniela Janegová</cp:lastModifiedBy>
  <cp:lastPrinted>2018-04-23T10:42:10Z</cp:lastPrinted>
  <dcterms:created xsi:type="dcterms:W3CDTF">2018-03-08T11:24:00Z</dcterms:created>
  <dcterms:modified xsi:type="dcterms:W3CDTF">2018-05-04T12:24:57Z</dcterms:modified>
</cp:coreProperties>
</file>