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05" yWindow="-105" windowWidth="23250" windowHeight="12570"/>
  </bookViews>
  <sheets>
    <sheet name="Podrobný rozpočet projektu" sheetId="5" r:id="rId1"/>
    <sheet name="Referenčné hodnoty" sheetId="7" r:id="rId2"/>
    <sheet name="Prieskum trhu" sheetId="10" r:id="rId3"/>
    <sheet name="Value for Money" sheetId="4" r:id="rId4"/>
    <sheet name="Úspora-vykurovanie" sheetId="9" r:id="rId5"/>
  </sheets>
  <definedNames>
    <definedName name="_ftn1" localSheetId="3">'Value for Money'!#REF!</definedName>
    <definedName name="_ftn2" localSheetId="3">'Value for Money'!$F$29</definedName>
    <definedName name="ghghjgh" localSheetId="2">#REF!</definedName>
    <definedName name="ghghjgh">#REF!</definedName>
    <definedName name="hjkz" localSheetId="2">#REF!</definedName>
    <definedName name="hjkz">#REF!</definedName>
    <definedName name="_xlnm.Print_Area" localSheetId="0">'Podrobný rozpočet projektu'!$A$1:$J$72</definedName>
    <definedName name="_xlnm.Print_Area" localSheetId="2">'Prieskum trhu'!$A$1:$N$44</definedName>
    <definedName name="_xlnm.Print_Area" localSheetId="1">'Referenčné hodnoty'!$A$1:$E$64</definedName>
    <definedName name="_xlnm.Print_Area" localSheetId="4">'Úspora-vykurovanie'!$A$1:$G$28</definedName>
    <definedName name="_xlnm.Print_Area" localSheetId="3">'Value for Money'!$A$1:$E$38</definedName>
  </definedNames>
  <calcPr calcId="15251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57" i="5" l="1"/>
  <c r="F53" i="5" l="1"/>
  <c r="F37" i="5" l="1"/>
  <c r="F18" i="5"/>
  <c r="F39" i="5"/>
  <c r="F40" i="5"/>
  <c r="F41" i="5"/>
  <c r="F42" i="5"/>
  <c r="F43" i="5"/>
  <c r="F44" i="5"/>
  <c r="F45" i="5"/>
  <c r="F46" i="5"/>
  <c r="F47" i="5"/>
  <c r="F36" i="5"/>
  <c r="F29" i="5"/>
  <c r="F30" i="5"/>
  <c r="H30" i="5" s="1"/>
  <c r="F31" i="5"/>
  <c r="F32" i="5"/>
  <c r="F22" i="5"/>
  <c r="F23" i="5"/>
  <c r="F24" i="5"/>
  <c r="F25" i="5"/>
  <c r="F15" i="5"/>
  <c r="H15" i="5" s="1"/>
  <c r="F16" i="5"/>
  <c r="F17" i="5"/>
  <c r="H17" i="5" s="1"/>
  <c r="G39" i="5" l="1"/>
  <c r="F38" i="5"/>
  <c r="H22" i="5"/>
  <c r="G22" i="5"/>
  <c r="H41" i="5"/>
  <c r="G41" i="5"/>
  <c r="H25" i="5"/>
  <c r="G25" i="5"/>
  <c r="H32" i="5"/>
  <c r="G32" i="5"/>
  <c r="H36" i="5"/>
  <c r="G36" i="5"/>
  <c r="H44" i="5"/>
  <c r="G44" i="5"/>
  <c r="H40" i="5"/>
  <c r="G40" i="5"/>
  <c r="G15" i="5"/>
  <c r="H45" i="5"/>
  <c r="G45" i="5"/>
  <c r="G17" i="5"/>
  <c r="H24" i="5"/>
  <c r="G24" i="5"/>
  <c r="H31" i="5"/>
  <c r="G31" i="5"/>
  <c r="H47" i="5"/>
  <c r="G47" i="5"/>
  <c r="H43" i="5"/>
  <c r="G43" i="5"/>
  <c r="H29" i="5"/>
  <c r="G29" i="5"/>
  <c r="H16" i="5"/>
  <c r="G16" i="5"/>
  <c r="H23" i="5"/>
  <c r="G23" i="5"/>
  <c r="G30" i="5"/>
  <c r="H46" i="5"/>
  <c r="G46" i="5"/>
  <c r="H42" i="5"/>
  <c r="G42" i="5"/>
  <c r="H18" i="5"/>
  <c r="G18" i="5"/>
  <c r="H37" i="5"/>
  <c r="G37" i="5"/>
  <c r="F33" i="5"/>
  <c r="B51" i="7" s="1"/>
  <c r="F26" i="5"/>
  <c r="B39" i="7" s="1"/>
  <c r="F19" i="5"/>
  <c r="B27" i="7" s="1"/>
  <c r="B29" i="7" s="1"/>
  <c r="H39" i="5"/>
  <c r="H38" i="5" s="1"/>
  <c r="G38" i="5" l="1"/>
  <c r="G48" i="5"/>
  <c r="H26" i="5"/>
  <c r="H33" i="5"/>
  <c r="H19" i="5"/>
  <c r="G19" i="5"/>
  <c r="H48" i="5"/>
  <c r="G33" i="5"/>
  <c r="G26" i="5"/>
  <c r="F48" i="5"/>
  <c r="F49" i="5" s="1"/>
  <c r="F54" i="5"/>
  <c r="F55" i="5"/>
  <c r="F56" i="5"/>
  <c r="F58" i="5"/>
  <c r="F59" i="5"/>
  <c r="H49" i="5" l="1"/>
  <c r="G49" i="5"/>
  <c r="G61" i="5" s="1"/>
  <c r="F28" i="10"/>
  <c r="G28" i="10"/>
  <c r="F61" i="10"/>
  <c r="G61" i="10"/>
  <c r="D18" i="9" l="1"/>
  <c r="F21" i="9" s="1"/>
  <c r="L18" i="9" l="1"/>
  <c r="A21" i="9"/>
  <c r="B36" i="7" l="1"/>
  <c r="B48" i="7"/>
  <c r="B24" i="7"/>
  <c r="B49" i="7"/>
  <c r="B37" i="7"/>
  <c r="B25" i="7"/>
  <c r="F60" i="5" l="1"/>
  <c r="B12" i="7" l="1"/>
  <c r="B13" i="7" l="1"/>
  <c r="B15" i="4"/>
  <c r="B14" i="4"/>
  <c r="B41" i="7" l="1"/>
  <c r="A42" i="7" s="1"/>
  <c r="B53" i="7"/>
  <c r="A54" i="7" s="1"/>
  <c r="A30" i="7" l="1"/>
  <c r="H61" i="5"/>
  <c r="F61" i="5" l="1"/>
  <c r="C29" i="4"/>
  <c r="C31" i="4" s="1"/>
</calcChain>
</file>

<file path=xl/comments1.xml><?xml version="1.0" encoding="utf-8"?>
<comments xmlns="http://schemas.openxmlformats.org/spreadsheetml/2006/main">
  <authors>
    <author>Kerestur Matej</author>
    <author>dzuganova</author>
  </authors>
  <commentList>
    <comment ref="A10" authorId="0">
      <text>
        <r>
          <rPr>
            <b/>
            <sz val="9"/>
            <color indexed="81"/>
            <rFont val="Tahoma"/>
            <family val="2"/>
            <charset val="238"/>
          </rPr>
          <t xml:space="preserve">V prípade, ak je predmetom projektu viacej budov, t.j. žiadateľ v rámci projektu stanovuje hodnotu úspory energie na vykurovanie pre každú budovu samostatne, uvedie v tejto bunke najvyššiu hodnotu zníženia výdavkov z pracovného hárku "Úspora-vykurovanie" (Celkové zníženie oprávnených výdavkov projektu [%]). Na základe uvedeného bude výška každého výdavku v rámci celého projektu znížená najvyššou hodnotou percentuálneho zníženia </t>
        </r>
      </text>
    </comment>
    <comment ref="H14" authorId="0">
      <text>
        <r>
          <rPr>
            <b/>
            <sz val="9"/>
            <color indexed="81"/>
            <rFont val="Tahoma"/>
            <family val="2"/>
            <charset val="238"/>
          </rPr>
          <t xml:space="preserve">Výška oprávneného výdavku sa automaticky znižuje vo väzbe na plánované úspory energie na vykurovanie v zmysle inštrukcií uvedených v pracovnom hárku "Úspora-vykurovanie".
Oprávnený výdavok je automaticky vypočítaný za predpokladu, že DPH je oprávneným výdavkom. V opačnom prípade je potrebné upraviť vzorec a znížiť cenu celkom bez DPH o % neoprávnených výdavkov vzniknutých vo väzbe na plánované úspory energie na vykurovanie.
</t>
        </r>
      </text>
    </comment>
    <comment ref="A15" authorId="1">
      <text>
        <r>
          <rPr>
            <b/>
            <sz val="8"/>
            <color indexed="81"/>
            <rFont val="Tahoma"/>
            <family val="2"/>
            <charset val="238"/>
          </rPr>
          <t>Napr.
Montáž lešenia ľahkého pracovného
Príplatok za prvý a každý mesiac použitia lešenia k cene
Vonkajšia omietka stien tenkovrstvová
Montáž zatepľovacieho systému EPS 150
Zatepľovací systém EPS 150
....
.....</t>
        </r>
      </text>
    </comment>
  </commentList>
</comments>
</file>

<file path=xl/comments2.xml><?xml version="1.0" encoding="utf-8"?>
<comments xmlns="http://schemas.openxmlformats.org/spreadsheetml/2006/main">
  <authors>
    <author>Šutto Ivan</author>
    <author>dzuganova</author>
    <author>Kerestur Matej</author>
  </authors>
  <commentList>
    <comment ref="A9" authorId="0">
      <text>
        <r>
          <rPr>
            <sz val="9"/>
            <color indexed="81"/>
            <rFont val="Segoe UI"/>
            <family val="2"/>
            <charset val="238"/>
          </rPr>
          <t xml:space="preserve">
</t>
        </r>
        <r>
          <rPr>
            <sz val="10"/>
            <color indexed="81"/>
            <rFont val="Segoe UI"/>
            <family val="2"/>
            <charset val="238"/>
          </rPr>
          <t>V prípade, ak je predmetom projektu viac samostatných budov so samostatným energetickým auditom, žiadateľ vyplní a predloží celkový výpočet referenčných hodnôt pre vybrané výdavky projektu za všetky budovy. Vyplnený záznam je žiadateľ povinný predložiť písomne aj editovateľnou elektronickou formou (nie sken) prostredníctvom ITMS2014+.</t>
        </r>
      </text>
    </comment>
    <comment ref="A28" authorId="1">
      <text>
        <r>
          <rPr>
            <b/>
            <sz val="8"/>
            <color indexed="81"/>
            <rFont val="Tahoma"/>
            <family val="2"/>
            <charset val="238"/>
          </rPr>
          <t>Žiadateľ je povinný uvádzať cieľovú hodnotu plochy v súlade s projektovou dokumentáciou</t>
        </r>
      </text>
    </comment>
    <comment ref="A32"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1">
      <text>
        <r>
          <rPr>
            <b/>
            <sz val="8"/>
            <color indexed="81"/>
            <rFont val="Tahoma"/>
            <family val="2"/>
            <charset val="238"/>
          </rPr>
          <t>Žiadateľ je povinný uvádzať cieľovú hodnotu plochy v súlade s projektovou dokumentáciou</t>
        </r>
      </text>
    </comment>
    <comment ref="A44"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1">
      <text>
        <r>
          <rPr>
            <b/>
            <sz val="8"/>
            <color indexed="81"/>
            <rFont val="Tahoma"/>
            <family val="2"/>
            <charset val="238"/>
          </rPr>
          <t>Žiadateľ je povinný uvádzať cieľovú hodnotu plochy v súlade s projektovou dokumentáciou</t>
        </r>
      </text>
    </comment>
    <comment ref="A56" authorId="2">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comments3.xml><?xml version="1.0" encoding="utf-8"?>
<comments xmlns="http://schemas.openxmlformats.org/spreadsheetml/2006/main">
  <authors>
    <author>Kerestur Matej</author>
  </authors>
  <commentList>
    <comment ref="E20" authorId="0">
      <text>
        <r>
          <rPr>
            <b/>
            <sz val="9"/>
            <color indexed="81"/>
            <rFont val="Tahoma"/>
            <family val="2"/>
            <charset val="238"/>
          </rPr>
          <t xml:space="preserve">viď. Merateľný ukazovateľ: P0689-Zníženie potreby energie  vo verejných budovách </t>
        </r>
      </text>
    </comment>
    <comment ref="C30" authorId="0">
      <text>
        <r>
          <rPr>
            <b/>
            <sz val="9"/>
            <color indexed="81"/>
            <rFont val="Tahoma"/>
            <family val="2"/>
            <charset val="238"/>
          </rPr>
          <t>aj je predmetom projektu viacero budov resp. aktivít ( aktivita = budova), tak sa uvedie cieľová hodnota ukazovateľa všetkých budov, ktoré sú predmetom realizácie projektu</t>
        </r>
        <r>
          <rPr>
            <sz val="9"/>
            <color indexed="81"/>
            <rFont val="Tahoma"/>
            <family val="2"/>
            <charset val="238"/>
          </rPr>
          <t xml:space="preserve">
</t>
        </r>
      </text>
    </comment>
  </commentList>
</comments>
</file>

<file path=xl/sharedStrings.xml><?xml version="1.0" encoding="utf-8"?>
<sst xmlns="http://schemas.openxmlformats.org/spreadsheetml/2006/main" count="316" uniqueCount="172">
  <si>
    <t>Názov žiadateľa:</t>
  </si>
  <si>
    <t>Názov projektu:</t>
  </si>
  <si>
    <t>Podrobný položkovitý rozpis výdavkov rozpočtu projektu</t>
  </si>
  <si>
    <t>Názov výdavku</t>
  </si>
  <si>
    <t>Merná jednotka</t>
  </si>
  <si>
    <t>Počet jednotiek</t>
  </si>
  <si>
    <t xml:space="preserve">Skupina výdavkov  </t>
  </si>
  <si>
    <t>Podporné aktivity projektu</t>
  </si>
  <si>
    <t>Cena</t>
  </si>
  <si>
    <t>bez DPH</t>
  </si>
  <si>
    <t>s DPH</t>
  </si>
  <si>
    <t>1.</t>
  </si>
  <si>
    <t>2.</t>
  </si>
  <si>
    <t>3.</t>
  </si>
  <si>
    <t>Vyhodnotenie ponúk</t>
  </si>
  <si>
    <t>Dodávateľ (obchodné meno a sídlo)</t>
  </si>
  <si>
    <t>Stavebný dozor</t>
  </si>
  <si>
    <t>Rezerva na nepredvídané výdavky súvisiace so stavebnými prácami</t>
  </si>
  <si>
    <t>Projektová dokumentácia</t>
  </si>
  <si>
    <t>Stavebné práce</t>
  </si>
  <si>
    <t>021 Stavby</t>
  </si>
  <si>
    <t>930 Rezerva na nepredvídané výdavky</t>
  </si>
  <si>
    <t>518 Ostatné služby</t>
  </si>
  <si>
    <t>Miera príspevku projektu k špecifickému cieľu</t>
  </si>
  <si>
    <t>nízka</t>
  </si>
  <si>
    <t>stredná</t>
  </si>
  <si>
    <t>vysoká</t>
  </si>
  <si>
    <t>Počet bodov v odbornom hodnotení za kritérium 1.2</t>
  </si>
  <si>
    <t>Výstavba, rozšírenie a zvýšenie kapacity kanalizácie (špecifický cieľ 1.2.1)</t>
  </si>
  <si>
    <t>Merateľný ukazovateľ</t>
  </si>
  <si>
    <t>Vypočítaná hodnota Value for Money</t>
  </si>
  <si>
    <t>Jednotková cena bez DPH
[EUR]</t>
  </si>
  <si>
    <t>Cena celkom bez DPH [EUR]</t>
  </si>
  <si>
    <t>521 Mzdové výdavky</t>
  </si>
  <si>
    <t>Predmet projektu</t>
  </si>
  <si>
    <t>Príspevok projektu k špecifickému cieľu OP KŽP - princíp Value for Money</t>
  </si>
  <si>
    <t>SPOLU výdavky</t>
  </si>
  <si>
    <t>hodina</t>
  </si>
  <si>
    <t>Jednotková cena bez DPH [EUR]</t>
  </si>
  <si>
    <r>
      <t>SPOLU Hlavné aktivity projektu</t>
    </r>
    <r>
      <rPr>
        <i/>
        <sz val="12"/>
        <rFont val="Arial"/>
        <family val="2"/>
        <charset val="238"/>
      </rPr>
      <t xml:space="preserve"> (celkové oprávnené priame výdavky projektu)</t>
    </r>
  </si>
  <si>
    <r>
      <t xml:space="preserve">SPOLU Podporné aktivity </t>
    </r>
    <r>
      <rPr>
        <i/>
        <sz val="12"/>
        <rFont val="Arial"/>
        <family val="2"/>
        <charset val="238"/>
      </rPr>
      <t>(celkové oprávnené nepriame výdavky pojektu)</t>
    </r>
  </si>
  <si>
    <t xml:space="preserve">Spôsob vykonania </t>
  </si>
  <si>
    <t xml:space="preserve">Spôsob stanovenia výšky výdavku </t>
  </si>
  <si>
    <t>Záznam z vyhodnotenia prieskumu trhu č. 1</t>
  </si>
  <si>
    <t>Záznam z vyhodnotenia prieskumu trhu č. n</t>
  </si>
  <si>
    <t>Celkové oprávnené výdavky na hlavné aktivity bez DPH</t>
  </si>
  <si>
    <t>N/A</t>
  </si>
  <si>
    <t>Upozornenia:</t>
  </si>
  <si>
    <t>ks</t>
  </si>
  <si>
    <r>
      <t xml:space="preserve">S P O L U </t>
    </r>
    <r>
      <rPr>
        <i/>
        <sz val="13"/>
        <rFont val="Arial"/>
        <family val="2"/>
        <charset val="238"/>
      </rPr>
      <t>(celkové oprávnené výdavky projektu)</t>
    </r>
  </si>
  <si>
    <t>Celkové oprávnené výdavky na hlavné aktivity bez rezervy, DPH a stavebného dozoru</t>
  </si>
  <si>
    <t>V ........................................ dňa .......................</t>
  </si>
  <si>
    <t>Pečiatka a podpis štatutárneho orgánu žiadateľa</t>
  </si>
  <si>
    <t>V ........................................ dňa .............</t>
  </si>
  <si>
    <t>Výška výdavku bola stanovená so zohľadnením stanoveného finančného limitu.</t>
  </si>
  <si>
    <t>Cena celkom 
s DPH [EUR]</t>
  </si>
  <si>
    <t>Výška výdavku bola stanovená na základe znaleckého alebo odborného posudku pri rešpektovaní stanoveného finančného limitu</t>
  </si>
  <si>
    <t>VO nebolo ukončené uzavretím zmluvy s úspešným uchádzačom. Výška výdavku bola stanovená na základe prieskumu trhu v zmysle predloženého záznamu z vyhodnotenia prieskumu trhu.</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</si>
  <si>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</si>
  <si>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</si>
  <si>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</si>
  <si>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</si>
  <si>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t>ďalší výdavok</t>
  </si>
  <si>
    <t>Výška výdavku bola stanovená na základe dohody o prácach vykonávaných mimo pracovného pomeru, resp.  v súlade s mzdou za rovnakú prácu alebo prácu rovnakej hodnoty pri rešpektovaní stanoveného finančného limitu</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</si>
  <si>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</si>
  <si>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r>
      <t xml:space="preserve"> - V prípade, ak žiadateľ vyberie v poli s názvom "</t>
    </r>
    <r>
      <rPr>
        <i/>
        <sz val="11"/>
        <color theme="1"/>
        <rFont val="Arial"/>
        <family val="2"/>
        <charset val="238"/>
      </rPr>
      <t>Spôsob vykonania</t>
    </r>
    <r>
      <rPr>
        <sz val="11"/>
        <color theme="1"/>
        <rFont val="Arial"/>
        <family val="2"/>
        <charset val="238"/>
      </rPr>
      <t>" možnosť "</t>
    </r>
    <r>
      <rPr>
        <i/>
        <sz val="11"/>
        <color theme="1"/>
        <rFont val="Arial"/>
        <family val="2"/>
        <charset val="238"/>
      </rPr>
      <t>iný spôsob</t>
    </r>
    <r>
      <rPr>
        <sz val="11"/>
        <color theme="1"/>
        <rFont val="Arial"/>
        <family val="2"/>
        <charset val="238"/>
      </rPr>
      <t>", je potrebné tento spôsob vykonania prieskumu trhu popísať v poli s názvom "</t>
    </r>
    <r>
      <rPr>
        <i/>
        <sz val="11"/>
        <color theme="1"/>
        <rFont val="Arial"/>
        <family val="2"/>
        <charset val="238"/>
      </rPr>
      <t>Poznámka</t>
    </r>
    <r>
      <rPr>
        <sz val="11"/>
        <color theme="1"/>
        <rFont val="Arial"/>
        <family val="2"/>
        <charset val="238"/>
      </rPr>
      <t>".</t>
    </r>
  </si>
  <si>
    <t>Zníženie energetickej náročnosti verejných budov</t>
  </si>
  <si>
    <t>Výstup projektu</t>
  </si>
  <si>
    <t>Limitné hodnoty
(EUR/kWh/rok)</t>
  </si>
  <si>
    <t>Výpočet hodnoty Value for Money pre zníženie energetickej náročnosti verejných budov</t>
  </si>
  <si>
    <t>Cieľová hodnota merateľného ukazovateľa projektu v kWh/rok</t>
  </si>
  <si>
    <t>Zníženie potreby energie vo verejných budovách</t>
  </si>
  <si>
    <r>
      <t>350 EUR/m</t>
    </r>
    <r>
      <rPr>
        <b/>
        <vertAlign val="superscript"/>
        <sz val="11"/>
        <color rgb="FFFF0000"/>
        <rFont val="Arial"/>
        <family val="2"/>
        <charset val="238"/>
      </rPr>
      <t>2</t>
    </r>
  </si>
  <si>
    <t>Zateplenie plochy obvodového plášťa</t>
  </si>
  <si>
    <r>
      <t>Cieľová hodnota zateplenej plochy obvodového plášťa v m</t>
    </r>
    <r>
      <rPr>
        <vertAlign val="superscript"/>
        <sz val="11"/>
        <rFont val="Arial"/>
        <family val="2"/>
        <charset val="238"/>
      </rPr>
      <t>2</t>
    </r>
  </si>
  <si>
    <t>(hodnotenie hospodárnosti a efektívnosti výdavkov projektu)</t>
  </si>
  <si>
    <t xml:space="preserve">Zateplenie plochy strešného plášťa </t>
  </si>
  <si>
    <r>
      <t>Cieľová hodnota zateplenej plochy strešného plášťa v m</t>
    </r>
    <r>
      <rPr>
        <vertAlign val="superscript"/>
        <sz val="11"/>
        <rFont val="Arial"/>
        <family val="2"/>
        <charset val="238"/>
      </rPr>
      <t>2</t>
    </r>
  </si>
  <si>
    <r>
      <t>Cieľová hodnota výmeny otvorových konštrukcií v m</t>
    </r>
    <r>
      <rPr>
        <vertAlign val="superscript"/>
        <sz val="11"/>
        <rFont val="Arial"/>
        <family val="2"/>
        <charset val="238"/>
      </rPr>
      <t>2</t>
    </r>
  </si>
  <si>
    <t>Výmena vonkajšej otvorovej konštrukcie</t>
  </si>
  <si>
    <t>Referenčné hodnoty pre vybrané výdavky projektu</t>
  </si>
  <si>
    <r>
      <t>Referenčná hodnota pre vybrané výdavky projektu v EUR/m</t>
    </r>
    <r>
      <rPr>
        <vertAlign val="superscript"/>
        <sz val="11"/>
        <color theme="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</si>
  <si>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</si>
  <si>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</si>
  <si>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</si>
  <si>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t>viac ako 2,5</t>
  </si>
  <si>
    <t>menej ako 1,5</t>
  </si>
  <si>
    <t>Výpočet celkového zníženia výšky oprávnených výdavkov projektu</t>
  </si>
  <si>
    <t>Plánovaná úspora energie na vykurovanie [%]</t>
  </si>
  <si>
    <t>V tabuľke je uvedený príklad vyplnenia údajov s ohľadom na určenie plánovanej úspory energie na vykurovanie.</t>
  </si>
  <si>
    <t xml:space="preserve">V prípade, ak v priebehu realizácie projektu na základe identifikácie reálneho stavu dôjde v podstatne zmenenom rozsahu v akom bola zohľadnená plánovaná úspora energie na vykurovanie pri podaní ŽoNFP, pričom tento rozsah predstavuje podstatnú zmenu, SO môže požadovať rekalkuláciu celkového zníženia oprávnených výdavkov projektu za účelom overenia správnej výšky oprávnených výdavkov. </t>
  </si>
  <si>
    <t>Výpočet celkovej plánovanej úspory energie na vykurovanie</t>
  </si>
  <si>
    <r>
      <t>Potreba energie na vykurovanie PO [kWh/(m</t>
    </r>
    <r>
      <rPr>
        <vertAlign val="superscript"/>
        <sz val="11"/>
        <color rgb="FFFF0000"/>
        <rFont val="Arial"/>
        <family val="2"/>
        <charset val="238"/>
      </rPr>
      <t>2</t>
    </r>
    <r>
      <rPr>
        <sz val="11"/>
        <color rgb="FFFF0000"/>
        <rFont val="Arial"/>
        <family val="2"/>
        <charset val="238"/>
      </rPr>
      <t>.a)]</t>
    </r>
  </si>
  <si>
    <r>
      <t>Potreba energie na vykurovanie</t>
    </r>
    <r>
      <rPr>
        <sz val="11"/>
        <color rgb="FFFF0000"/>
        <rFont val="Arial"/>
        <family val="2"/>
        <charset val="238"/>
      </rPr>
      <t xml:space="preserve"> PRED [kWh/(m</t>
    </r>
    <r>
      <rPr>
        <vertAlign val="superscript"/>
        <sz val="11"/>
        <color rgb="FFFF0000"/>
        <rFont val="Arial"/>
        <family val="2"/>
        <charset val="238"/>
      </rPr>
      <t>2</t>
    </r>
    <r>
      <rPr>
        <sz val="11"/>
        <color rgb="FFFF0000"/>
        <rFont val="Arial"/>
        <family val="2"/>
        <charset val="238"/>
      </rPr>
      <t>.a)]</t>
    </r>
  </si>
  <si>
    <t>Celkové zníženie oprávnených výdavkov projektu [%]</t>
  </si>
  <si>
    <t>Hodnota zníženia výdavkov [%]</t>
  </si>
  <si>
    <t>Celková výška oprávnených výdavkov sa zníži o 10 percentuálnych bodov, ak plánovaná úspora energie na vykurovanie dosiahne viac ako 30 %, ale nepresiahne 40 %, t. j. žiadateľ určí výšku oprávnených výdavkov na projekt ako 90 % celkovej výšky oprávnených výdavkov projektu.</t>
  </si>
  <si>
    <t>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t>
  </si>
  <si>
    <t>Celková výška oprávnených výdavkov projektu sa neznižuje a teda celková výška oprávnených výdavkov prestavuje 100 %, ak plánovaná úspora energie na vykurovanie dosiahne viac ako 50 %.</t>
  </si>
  <si>
    <t>Potreba energia na vykurovanie</t>
  </si>
  <si>
    <r>
      <t>[kWh/(m</t>
    </r>
    <r>
      <rPr>
        <b/>
        <vertAlign val="superscript"/>
        <sz val="12"/>
        <color theme="0"/>
        <rFont val="Arial"/>
        <family val="2"/>
        <charset val="238"/>
      </rPr>
      <t>2</t>
    </r>
    <r>
      <rPr>
        <b/>
        <sz val="12"/>
        <color theme="0"/>
        <rFont val="Arial"/>
        <family val="2"/>
        <charset val="238"/>
      </rPr>
      <t>.a)]</t>
    </r>
  </si>
  <si>
    <t>Výška výdavku stanovená na základe prieskumu trhu</t>
  </si>
  <si>
    <t>Priemerná výška</t>
  </si>
  <si>
    <t>Dátum vykonania prieskumu</t>
  </si>
  <si>
    <t>Ponuka číslo</t>
  </si>
  <si>
    <t>Prehľad ponúkaných cien</t>
  </si>
  <si>
    <t>Stručný popis výdavku</t>
  </si>
  <si>
    <t>mesiac</t>
  </si>
  <si>
    <t xml:space="preserve">Plánovaná úspora energie na vykurovanie </t>
  </si>
  <si>
    <r>
      <t xml:space="preserve">SO posudzuje v procese odborného hodnotenia ŽoNFP (hodnotiace kritérium 1.2) príspevok projektu k špecifickému cieľu 4.3.1 OP KŽP na základe princípu Value for Money. Uvedené znamená, že SO posudzuje kvantifikovanú mieru príspevku projektu k špecifickému cieľu 4.3.1 OP KŽP vyjadrenú na základe princípu Value for Money ako pomer celkových oprávnených výdavkov na hlavné aktivity projektu v sume vyjadrenej bez DPH a deklarovanej cieľovej hodnoty príslušného ukazovateľa projektu vzťahujúceho sa na špecifický cieľ 4.3.1 OP KŽP.
</t>
    </r>
    <r>
      <rPr>
        <sz val="11"/>
        <color rgb="FFFF0000"/>
        <rFont val="Arial"/>
        <family val="2"/>
        <charset val="238"/>
      </rPr>
      <t xml:space="preserve">
 </t>
    </r>
    <r>
      <rPr>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</si>
  <si>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preložených ponúk v zmysle vyhodnotenia prieskumu trhu, SO zníži príslušný nadhodnotený výdavok na úroveň priemernej ceny vypočítanej na základe hodnoty predložených cenových ponúk uvádzaných v tomto zázname z vyhodnotenia prieskumu trhu. SO je oprávnený upraviť výšku výdavku aj na základe ním vykonaného prieskumu trhu.</t>
  </si>
  <si>
    <t>Zateplenie obvodového plášťa</t>
  </si>
  <si>
    <t>Zateplenie strešného plášťa</t>
  </si>
  <si>
    <t>Výmena otvorových konštrukcií</t>
  </si>
  <si>
    <t>Budova n:</t>
  </si>
  <si>
    <t>Hodnota zníženia výdavkov [%]:</t>
  </si>
  <si>
    <t>V prípade, ak je predmetom projektu viac samostatných budov so samostatným energetickým auditom, žiadateľ vyplní a predloží samostatne Podrobný položkovitý rozpis výdavkov rozpočtu projektu za každú budovu. Za týmto účelom žiadateľ v tomto hárku nakopíruje pod seba, očísluje (od 1 po n) a vyplní potrebný počet formulárov Podrobný položkovitý rozpis výdavkov rozpočtu projektu. Všetky vyplnené záznamy Podrobný položkovitý rozpis výdavkov rozpočtu projektu je žiadateľ povinný predložiť písomne aj editovateľnou elektronickou formou (nie sken) prostredníctvom ITMS2014+.</t>
  </si>
  <si>
    <t>V prípade, ak je predmetom projektu viac samostatných budov so samostatným energetickým auditom, sa výdavky upravia o najvyššiu hodnotu zníženia výdavkov. V prípade ak jedna y budov nedosiahne úsporu energie na vykurovanie aspoň 30 % projekt bude neoprávnený ako celok.</t>
  </si>
  <si>
    <t>Výška výdavku bola stanovená so zohľadnením stanoveného percentuálneho limitu.</t>
  </si>
  <si>
    <t>Výška výdavku bola stanovená v súlade s pracovnou zmluvou, resp. mzdou za rovnakú prácu alebo prácu v rovnakej hodnote pri rešpektovaní stanoveného finančného limitu.</t>
  </si>
  <si>
    <t>VO nebolo ukončené uzavretím zmluvy s úspešným uchádzačom. Výška výdavku bola stanovená na základe prieskumu trhu v zmysle predloženého záznamu z vyhodnotenia prieskumu trhu .</t>
  </si>
  <si>
    <t>Ak plánovaná úspora energie na vykurovanie dosiahne najviac 30 %, projekt nespĺňa podmienky oprávnenosti aktivít a nemôže byť podporený.</t>
  </si>
  <si>
    <t>V prípade, ak je predmetom projektu viac samostatných budov so samostatným energetickým auditom, žiadateľ vyplní a predloží samostatne výpočet plánovanej úspory energie na vykurovanie za každú budovu. Za týmto účelom žiadateľ v tomto hárku nakopíruje pod seba, očísluje (od 1 po n) a vyplní potrebný počet formulárov výpočtu plánovanej úspory. Všetky vyplnené záznamy z výpočtu plánovanej úspory je žiadateľ povinný predložiť písomne aj editovateľnou elektronickou formou (nie sken) prostredníctvom ITMS2014+.</t>
  </si>
  <si>
    <r>
      <t xml:space="preserve">Zníženie energetickej náročnosti verejných budov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</si>
  <si>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verejných budov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</si>
  <si>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verejných budov </t>
    </r>
    <r>
      <rPr>
        <b/>
        <sz val="10"/>
        <color rgb="FF000000"/>
        <rFont val="Calibri"/>
        <family val="2"/>
        <charset val="238"/>
      </rPr>
      <t>–</t>
    </r>
    <r>
      <rPr>
        <b/>
        <i/>
        <sz val="10"/>
        <color rgb="FF000000"/>
        <rFont val="Arial"/>
        <family val="2"/>
        <charset val="238"/>
      </rPr>
      <t xml:space="preserve"> Výmena otvorových konštrukcií</t>
    </r>
  </si>
  <si>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</si>
  <si>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t xml:space="preserve"> - V prípade, ak žiadateľ vykonal viacej prieskumov trhu (t. 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</si>
  <si>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 xml:space="preserve"> 1,5 </t>
    </r>
    <r>
      <rPr>
        <sz val="11"/>
        <color theme="1"/>
        <rFont val="Calibri"/>
        <family val="2"/>
        <charset val="238"/>
      </rPr>
      <t>–</t>
    </r>
    <r>
      <rPr>
        <sz val="11"/>
        <color theme="1"/>
        <rFont val="Calibri"/>
        <family val="2"/>
        <charset val="238"/>
        <scheme val="minor"/>
      </rPr>
      <t xml:space="preserve"> 2,5</t>
    </r>
  </si>
  <si>
    <r>
      <t xml:space="preserve">Výpočet hodnoty Value for Money 
</t>
    </r>
    <r>
      <rPr>
        <i/>
        <sz val="11"/>
        <color theme="1"/>
        <rFont val="Arial"/>
        <family val="2"/>
        <charset val="238"/>
      </rPr>
      <t xml:space="preserve">Vypočítajte hodnotu príspevku projektu k príslušnému špecifickému cieľu OP KŽP ako pomer celkových oprávnených výdavkov na hlavné aktivity projektu v sume vyjadrenej bez DPH a deklarovanej cieľovej hodnoty ukazovateľa projektu </t>
    </r>
    <r>
      <rPr>
        <sz val="11"/>
        <color theme="1"/>
        <rFont val="Calibri"/>
        <family val="2"/>
        <charset val="238"/>
      </rPr>
      <t>–</t>
    </r>
    <r>
      <rPr>
        <i/>
        <sz val="11"/>
        <color theme="1"/>
        <rFont val="Arial"/>
        <family val="2"/>
        <charset val="238"/>
      </rPr>
      <t xml:space="preserve"> Zníženie potreby energie vo verejných budovách.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</si>
  <si>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V zmysle časti 6.6. písmeno a) zmluvy o poskytnutí NFP, v prípade Merateľných ukazovateľov Projektu s príznakom ich hodnota nesmie klesnúť pod hranicu 50% ich výšky. Zníženie jednotlivého Merateľného ukazovateľa Projektu s príznakom o viac ako 50% oproti výške, ktorá bola uvedená v Schválenej žiadosti o NFP, môže predstavovať Podstatnú zmenu Projektu a vyvolávať právne následky.</t>
  </si>
  <si>
    <r>
      <rPr>
        <sz val="12"/>
        <rFont val="Arial"/>
        <family val="2"/>
        <charset val="238"/>
      </rPr>
      <t>Ostatné</t>
    </r>
    <r>
      <rPr>
        <strike/>
        <sz val="12"/>
        <rFont val="Arial"/>
        <family val="2"/>
        <charset val="238"/>
      </rPr>
      <t/>
    </r>
  </si>
  <si>
    <r>
      <t xml:space="preserve">Vecný </t>
    </r>
    <r>
      <rPr>
        <sz val="10"/>
        <color theme="0"/>
        <rFont val="Arial"/>
        <family val="2"/>
        <charset val="238"/>
      </rPr>
      <t>opis výdavku</t>
    </r>
  </si>
  <si>
    <r>
      <t xml:space="preserve">Stručný </t>
    </r>
    <r>
      <rPr>
        <sz val="12"/>
        <color theme="1"/>
        <rFont val="Arial"/>
        <family val="2"/>
        <charset val="238"/>
      </rPr>
      <t>opis výdavku</t>
    </r>
  </si>
  <si>
    <t>Vecný opis výdavku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</si>
  <si>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rovnakú sumu.</t>
  </si>
  <si>
    <t>Referenčné hodnoty pre vybrané výdavky projektu v rámci výzvy s kódom OPKZP-PO4-SC431-2016-XY</t>
  </si>
  <si>
    <t>Položka č. 1</t>
  </si>
  <si>
    <t>Položka č. 2</t>
  </si>
  <si>
    <t>Položka č. 3</t>
  </si>
  <si>
    <t>Položka č. n</t>
  </si>
  <si>
    <t>Energetický audit</t>
  </si>
  <si>
    <t>Spolu výdavky</t>
  </si>
  <si>
    <r>
      <t>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</si>
  <si>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 xml:space="preserve">Vecný </t>
    </r>
    <r>
      <rPr>
        <b/>
        <i/>
        <sz val="11"/>
        <color theme="1"/>
        <rFont val="Arial"/>
        <family val="2"/>
        <charset val="238"/>
      </rPr>
      <t>opis výdavku</t>
    </r>
    <r>
      <rPr>
        <sz val="11"/>
        <color theme="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 (napr. v prípade ak výška výdavku </t>
    </r>
    <r>
      <rPr>
        <sz val="11"/>
        <color theme="1"/>
        <rFont val="Calibri"/>
        <family val="2"/>
        <charset val="238"/>
      </rPr>
      <t>–</t>
    </r>
    <r>
      <rPr>
        <sz val="11"/>
        <color theme="1"/>
        <rFont val="Arial"/>
        <family val="2"/>
        <charset val="238"/>
      </rPr>
      <t xml:space="preserve"> </t>
    </r>
    <r>
      <rPr>
        <i/>
        <sz val="11"/>
        <color theme="1"/>
        <rFont val="Arial"/>
        <family val="2"/>
        <charset val="238"/>
      </rPr>
      <t>Projektová dokumentácia</t>
    </r>
    <r>
      <rPr>
        <sz val="11"/>
        <color theme="1"/>
        <rFont val="Arial"/>
        <family val="2"/>
        <charset val="238"/>
      </rPr>
      <t xml:space="preserve"> pozostáva z oprávnených výdavkov viacerých typov projektových dokumentácii, t. j. projektová dokumentácia pre územné rozhodnutie, pre stavebné povolenie, realizačná dokumentácia, je potrebné  v poli "Vecný </t>
    </r>
    <r>
      <rPr>
        <strike/>
        <sz val="11"/>
        <color theme="1"/>
        <rFont val="Arial"/>
        <family val="2"/>
        <charset val="238"/>
      </rPr>
      <t>p</t>
    </r>
    <r>
      <rPr>
        <sz val="11"/>
        <color theme="1"/>
        <rFont val="Arial"/>
        <family val="2"/>
        <charset val="238"/>
      </rPr>
      <t xml:space="preserve">opis výdavku" bližšie špecifikovať jednotlivé položky) .  </t>
    </r>
  </si>
  <si>
    <r>
      <t>V časti rozpočtu "</t>
    </r>
    <r>
      <rPr>
        <b/>
        <sz val="11"/>
        <color theme="1"/>
        <rFont val="Arial"/>
        <family val="2"/>
        <charset val="238"/>
      </rPr>
      <t>Ostatné</t>
    </r>
    <r>
      <rPr>
        <sz val="11"/>
        <color theme="1"/>
        <rFont val="Arial"/>
        <family val="2"/>
        <charset val="238"/>
      </rPr>
      <t>" zadajte projektovú dokumentáciu, energetický audit, energetický certifikát, stavebný dozor, rezervu na nepredvídané výdavky a stavebné výdavky, ktoré nie je možné priradiť k predchádzajúcim častiam rozpočtu (zateplenie plášťa, výmena okenných konštrukcií), napr. výdavky na systém prípravy teplej vody, osvetlenie vrátane potrebného merania a riadenia a modernizácie príslušných rozvodov energie, inštaláciu systémov merania a riadenia, inštaláciu zariadení na využívanie OZE pre spotrebu v budove, vybudovanie bezbariérového prístupu a pod.</t>
    </r>
  </si>
  <si>
    <t>Realizáciu riadenia projektu nie je možné kombinovať viacerými spôsobmi. To znamená, že žiadateľ je povinný vybrať výlučne len jeden typ výdavku vo vzťahu k riadeniu projektu (príslušnú pozíciu projektového manažéra).</t>
  </si>
  <si>
    <t>Výška výdavkov na podporné aktivity projektu nesmie prekročiť stanovený finančný limit vo výške 3 % z celkových oprávnených výdavkov na hlavné aktivity projektu (t.j. vrátane rezervy na nepredvídané výdavky súvisiace so stavebnými prácami).</t>
  </si>
  <si>
    <r>
      <t>Upozornenie k vyplneniu polí v stĺpci "</t>
    </r>
    <r>
      <rPr>
        <b/>
        <i/>
        <sz val="11"/>
        <color theme="1"/>
        <rFont val="Arial"/>
        <family val="2"/>
        <charset val="238"/>
      </rPr>
      <t>Jednotková cena práce, resp.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</si>
  <si>
    <t>Dbajte prosím na súlad údajov uvedených v Podrobnom položkovitom rozpise výdavkov rozpočtu projektu s údajmi uvedenými vo formulári ŽoNFP, ako aj v ďalších prílohách ŽoNFP.</t>
  </si>
  <si>
    <t xml:space="preserve"> -  Žiadateľ predkladá k záznamu z vyhodnotenia písomného prieskumu trhu ako súčasť ŽoNFP aj cenové ponuky. Z dôvodu overiteľnosti vykonaného prieskumu trhu musí byť spôsob jeho vykonania v podobe, ktorá umožňuje uchovanie dôkazov o jeho vykonaní, t. j. telefonický prieskum, resp. ústne overenie cien na mieste u dodávateľa nie je akceptovateľný spôsob vykonania prieskumu trhu.</t>
  </si>
  <si>
    <r>
      <t>85 EUR/m</t>
    </r>
    <r>
      <rPr>
        <b/>
        <vertAlign val="superscript"/>
        <sz val="11"/>
        <color rgb="FFFF0000"/>
        <rFont val="Arial"/>
        <family val="2"/>
        <charset val="238"/>
      </rPr>
      <t>2</t>
    </r>
  </si>
  <si>
    <r>
      <t>70 EUR/m</t>
    </r>
    <r>
      <rPr>
        <b/>
        <vertAlign val="superscript"/>
        <sz val="11"/>
        <color rgb="FFFF0000"/>
        <rFont val="Arial"/>
        <family val="2"/>
        <charset val="238"/>
      </rPr>
      <t>2</t>
    </r>
  </si>
  <si>
    <t>Oprávnený výdavok</t>
  </si>
  <si>
    <r>
      <t>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</si>
  <si>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faktormi zvýšenej investičnej náročnosti. Žiadateľ v zdôvodnení popíše výdavky, ktoré najvýznamnejšie vplývajú na prekročenie referenčnej hodnoty a zdôvodní ich nevyhnutnosť.
SO posúdi, či toto prekročenie zodpovedá navrhnutému riešeniu a faktorom zvýšenej investičnej náročnosti, ktoré môžu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</si>
  <si>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Výška výdavku bola stanovená n azáklade znaleckého alebo odborného posudku.</t>
  </si>
  <si>
    <r>
      <t xml:space="preserve">Hlavná aktivita projeku </t>
    </r>
    <r>
      <rPr>
        <b/>
        <strike/>
        <sz val="14"/>
        <rFont val="Arial"/>
        <family val="2"/>
        <charset val="238"/>
      </rPr>
      <t xml:space="preserve"> </t>
    </r>
    <r>
      <rPr>
        <b/>
        <sz val="14"/>
        <rFont val="Calibri"/>
        <family val="2"/>
        <charset val="238"/>
      </rPr>
      <t>–</t>
    </r>
    <r>
      <rPr>
        <b/>
        <sz val="14"/>
        <rFont val="Arial"/>
        <family val="2"/>
        <charset val="238"/>
      </rPr>
      <t xml:space="preserve"> Zníženie energetickej náročnosti budovy 1/budov ...</t>
    </r>
  </si>
  <si>
    <t>Projektový manažér - interný (pracovná zmluva)</t>
  </si>
  <si>
    <t>Projektový manažér - interný (dohoda o práci vykonávanej mimo prac. pomeru)</t>
  </si>
  <si>
    <t>Projektový manažér - externý</t>
  </si>
  <si>
    <t>Dočasný (veľkoplošný) pútač</t>
  </si>
  <si>
    <t>Stála tabuľa</t>
  </si>
  <si>
    <t>Plagát</t>
  </si>
  <si>
    <t xml:space="preserve">Publikovanie článku o projekte </t>
  </si>
  <si>
    <t>Príloha ŽoNFP č. 6 - Podporná dokumentácia k oprávnenosti výdavkov</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</si>
  <si>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 xml:space="preserve">Povolenie na realizáciu projektu, vrátane projektovej dokumentáciu </t>
    </r>
    <r>
      <rPr>
        <sz val="11"/>
        <color theme="1"/>
        <rFont val="Calibri"/>
        <family val="2"/>
        <charset val="238"/>
        <scheme val="minor"/>
      </rPr>
      <t>a pri rešpektovaní stanoveného finančného limitu.</t>
    </r>
  </si>
  <si>
    <r>
      <t>VO nebolo ukončené uzavretím zmluvy s úspešným uchádzačom. Výška výdavku bola stanovená na základe rozpočtu stavby na úrovni výkazu výmer potvrdeného podpisom a pečiatkou oprávnenej osoby (stavebný cenár/rozpočtár) v zmysle prílohy č.</t>
    </r>
    <r>
      <rPr>
        <sz val="11"/>
        <rFont val="Calibri"/>
        <family val="2"/>
        <charset val="238"/>
        <scheme val="minor"/>
      </rPr>
      <t xml:space="preserve"> 5</t>
    </r>
    <r>
      <rPr>
        <sz val="11"/>
        <color theme="1"/>
        <rFont val="Calibri"/>
        <family val="2"/>
        <charset val="238"/>
        <scheme val="minor"/>
      </rPr>
      <t xml:space="preserve"> ŽoNFP - Povolenie na realizáciu projektu, vrátane projektovej dokumentácie</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</si>
  <si>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dokumentácie.</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</si>
  <si>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dokumentáciu</t>
    </r>
    <r>
      <rPr>
        <sz val="11"/>
        <color theme="1"/>
        <rFont val="Calibri"/>
        <family val="2"/>
        <charset val="238"/>
        <scheme val="minor"/>
      </rPr>
      <t>.</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</si>
  <si>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5 ŽoNFP - </t>
    </r>
    <r>
      <rPr>
        <i/>
        <sz val="11"/>
        <color theme="1"/>
        <rFont val="Calibri"/>
        <family val="2"/>
        <charset val="238"/>
        <scheme val="minor"/>
      </rPr>
      <t>Povolenie na realizáciu projektu, vrátane projektovej dokumentáciu.</t>
    </r>
  </si>
  <si>
    <r>
      <t>Celková cena práce/</t>
    </r>
    <r>
      <rPr>
        <strike/>
        <sz val="10"/>
        <color rgb="FFFF0000"/>
        <rFont val="Arial"/>
        <family val="2"/>
        <charset val="238"/>
      </rPr>
      <t>jednotková cena bez DPH 
[EUR]</t>
    </r>
    <r>
      <rPr>
        <sz val="10"/>
        <color theme="0"/>
        <rFont val="Arial"/>
        <family val="2"/>
        <charset val="238"/>
      </rPr>
      <t xml:space="preserve">
resp. cena v
[EUR]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</si>
</sst>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1]"/>
    <numFmt numFmtId="165" formatCode="0.0"/>
  </numFmts>
  <fonts count="76"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0"/>
      <name val="Arial"/>
      <family val="2"/>
      <charset val="238"/>
    </font>
    <font>
      <b/>
      <sz val="12"/>
      <name val="Arial"/>
      <family val="2"/>
      <charset val="238"/>
    </font>
    <font>
      <i/>
      <sz val="11"/>
      <color theme="1"/>
      <name val="Calibri"/>
      <family val="2"/>
      <charset val="238"/>
      <scheme val="minor"/>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i/>
      <sz val="11"/>
      <color rgb="FFFF0000"/>
      <name val="Arial"/>
      <family val="2"/>
      <charset val="238"/>
    </font>
    <font>
      <sz val="10"/>
      <color theme="0"/>
      <name val="Arial"/>
      <family val="2"/>
      <charset val="238"/>
    </font>
    <font>
      <sz val="14"/>
      <name val="Arial"/>
      <family val="2"/>
      <charset val="238"/>
    </font>
    <font>
      <i/>
      <sz val="12"/>
      <name val="Arial"/>
      <family val="2"/>
      <charset val="238"/>
    </font>
    <font>
      <b/>
      <sz val="16"/>
      <name val="Arial"/>
      <family val="2"/>
      <charset val="238"/>
    </font>
    <font>
      <b/>
      <i/>
      <sz val="11"/>
      <color theme="0"/>
      <name val="Arial"/>
      <family val="2"/>
      <charset val="238"/>
    </font>
    <font>
      <b/>
      <sz val="10"/>
      <color rgb="FF000000"/>
      <name val="Arial"/>
      <family val="2"/>
      <charset val="238"/>
    </font>
    <font>
      <b/>
      <sz val="11"/>
      <color rgb="FFFF0000"/>
      <name val="Arial"/>
      <family val="2"/>
      <charset val="238"/>
    </font>
    <font>
      <b/>
      <sz val="11"/>
      <color theme="0"/>
      <name val="Arial"/>
      <family val="2"/>
      <charset val="238"/>
    </font>
    <font>
      <b/>
      <i/>
      <sz val="11"/>
      <color theme="1"/>
      <name val="Arial"/>
      <family val="2"/>
      <charset val="238"/>
    </font>
    <font>
      <b/>
      <i/>
      <sz val="10"/>
      <color theme="1"/>
      <name val="Arial"/>
      <family val="2"/>
      <charset val="238"/>
    </font>
    <font>
      <b/>
      <i/>
      <sz val="10"/>
      <color rgb="FF000000"/>
      <name val="Arial"/>
      <family val="2"/>
      <charset val="238"/>
    </font>
    <font>
      <b/>
      <sz val="11"/>
      <color theme="0"/>
      <name val="Calibri"/>
      <family val="2"/>
      <charset val="238"/>
      <scheme val="minor"/>
    </font>
    <font>
      <b/>
      <i/>
      <sz val="12"/>
      <color theme="1"/>
      <name val="Arial"/>
      <family val="2"/>
      <charset val="238"/>
    </font>
    <font>
      <i/>
      <sz val="11"/>
      <name val="Arial"/>
      <family val="2"/>
      <charset val="238"/>
    </font>
    <font>
      <b/>
      <sz val="14"/>
      <color theme="0"/>
      <name val="Arial"/>
      <family val="2"/>
      <charset val="238"/>
    </font>
    <font>
      <i/>
      <sz val="10"/>
      <color theme="0"/>
      <name val="Arial"/>
      <family val="2"/>
      <charset val="238"/>
    </font>
    <font>
      <b/>
      <i/>
      <sz val="10"/>
      <color theme="0"/>
      <name val="Arial"/>
      <family val="2"/>
      <charset val="238"/>
    </font>
    <font>
      <b/>
      <sz val="16"/>
      <color theme="0"/>
      <name val="Arial"/>
      <family val="2"/>
      <charset val="238"/>
    </font>
    <font>
      <b/>
      <sz val="12"/>
      <color rgb="FFFF0000"/>
      <name val="Arial"/>
      <family val="2"/>
      <charset val="238"/>
    </font>
    <font>
      <b/>
      <sz val="12"/>
      <color theme="1"/>
      <name val="Arial"/>
      <family val="2"/>
      <charset val="238"/>
    </font>
    <font>
      <b/>
      <sz val="13"/>
      <name val="Arial"/>
      <family val="2"/>
      <charset val="238"/>
    </font>
    <font>
      <i/>
      <sz val="13"/>
      <name val="Arial"/>
      <family val="2"/>
      <charset val="238"/>
    </font>
    <font>
      <i/>
      <sz val="10"/>
      <color theme="1"/>
      <name val="Arial"/>
      <family val="2"/>
      <charset val="238"/>
    </font>
    <font>
      <i/>
      <u/>
      <sz val="11"/>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b/>
      <vertAlign val="superscript"/>
      <sz val="12"/>
      <name val="Arial"/>
      <family val="2"/>
      <charset val="238"/>
    </font>
    <font>
      <vertAlign val="superscript"/>
      <sz val="11"/>
      <color theme="1"/>
      <name val="Arial"/>
      <family val="2"/>
      <charset val="238"/>
    </font>
    <font>
      <vertAlign val="superscript"/>
      <sz val="11"/>
      <name val="Arial"/>
      <family val="2"/>
      <charset val="238"/>
    </font>
    <font>
      <b/>
      <vertAlign val="superscript"/>
      <sz val="11"/>
      <color rgb="FFFF0000"/>
      <name val="Arial"/>
      <family val="2"/>
      <charset val="238"/>
    </font>
    <font>
      <sz val="9"/>
      <color indexed="81"/>
      <name val="Tahoma"/>
      <family val="2"/>
      <charset val="238"/>
    </font>
    <font>
      <b/>
      <sz val="12"/>
      <color theme="0"/>
      <name val="Arial"/>
      <family val="2"/>
      <charset val="238"/>
    </font>
    <font>
      <vertAlign val="superscript"/>
      <sz val="11"/>
      <color rgb="FFFF0000"/>
      <name val="Arial"/>
      <family val="2"/>
      <charset val="238"/>
    </font>
    <font>
      <b/>
      <vertAlign val="superscript"/>
      <sz val="12"/>
      <color theme="0"/>
      <name val="Arial"/>
      <family val="2"/>
      <charset val="238"/>
    </font>
    <font>
      <i/>
      <sz val="10"/>
      <name val="Arial"/>
      <family val="2"/>
      <charset val="238"/>
    </font>
    <font>
      <b/>
      <sz val="9"/>
      <color indexed="81"/>
      <name val="Tahoma"/>
      <family val="2"/>
      <charset val="238"/>
    </font>
    <font>
      <sz val="9"/>
      <color indexed="81"/>
      <name val="Segoe UI"/>
      <family val="2"/>
      <charset val="238"/>
    </font>
    <font>
      <sz val="10"/>
      <color indexed="81"/>
      <name val="Segoe UI"/>
      <family val="2"/>
      <charset val="238"/>
    </font>
    <font>
      <sz val="12"/>
      <name val="Arial"/>
      <family val="2"/>
      <charset val="238"/>
    </font>
    <font>
      <b/>
      <sz val="10"/>
      <color theme="1"/>
      <name val="Arial"/>
      <family val="2"/>
      <charset val="238"/>
    </font>
    <font>
      <strike/>
      <sz val="12"/>
      <name val="Arial"/>
      <family val="2"/>
      <charset val="238"/>
    </font>
    <font>
      <b/>
      <sz val="14"/>
      <name val="Calibri"/>
      <family val="2"/>
      <charset val="238"/>
    </font>
    <font>
      <strike/>
      <sz val="11"/>
      <color theme="1"/>
      <name val="Arial"/>
      <family val="2"/>
      <charset val="238"/>
    </font>
    <font>
      <sz val="11"/>
      <color theme="1"/>
      <name val="Calibri"/>
      <family val="2"/>
      <charset val="238"/>
    </font>
    <font>
      <b/>
      <sz val="10"/>
      <color theme="1"/>
      <name val="Calibri"/>
      <family val="2"/>
      <charset val="238"/>
    </font>
    <font>
      <b/>
      <sz val="10"/>
      <color rgb="FF000000"/>
      <name val="Calibri"/>
      <family val="2"/>
      <charset val="238"/>
    </font>
    <font>
      <b/>
      <sz val="8"/>
      <color indexed="81"/>
      <name val="Tahoma"/>
      <family val="2"/>
      <charset val="238"/>
    </font>
    <font>
      <b/>
      <sz val="11"/>
      <color theme="1"/>
      <name val="Calibri"/>
      <family val="2"/>
      <charset val="238"/>
      <scheme val="minor"/>
    </font>
    <font>
      <sz val="11"/>
      <name val="Calibri"/>
      <family val="2"/>
      <charset val="238"/>
      <scheme val="minor"/>
    </font>
    <font>
      <b/>
      <strike/>
      <sz val="14"/>
      <name val="Arial"/>
      <family val="2"/>
      <charset val="238"/>
    </font>
    <font>
      <strike/>
      <sz val="10"/>
      <color rgb="FFFF0000"/>
      <name val="Arial"/>
      <family val="2"/>
      <charset val="238"/>
    </font>
    <font>
      <b/>
      <sz val="13"/>
      <color rgb="FFFF0000"/>
      <name val="Arial"/>
      <family val="2"/>
      <charset val="238"/>
    </font>
  </fonts>
  <fills count="16">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FF0000"/>
        <bgColor indexed="64"/>
      </patternFill>
    </fill>
    <fill>
      <patternFill patternType="solid">
        <fgColor theme="6" tint="-0.499984740745262"/>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6" tint="-0.249977111117893"/>
        <bgColor indexed="64"/>
      </patternFill>
    </fill>
    <fill>
      <patternFill patternType="solid">
        <fgColor theme="0" tint="-0.249977111117893"/>
        <bgColor indexed="64"/>
      </patternFill>
    </fill>
    <fill>
      <patternFill patternType="solid">
        <fgColor rgb="FF92D050"/>
        <bgColor indexed="64"/>
      </patternFill>
    </fill>
    <fill>
      <patternFill patternType="solid">
        <fgColor theme="0" tint="-0.34998626667073579"/>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theme="0"/>
      </bottom>
      <diagonal/>
    </border>
    <border>
      <left style="medium">
        <color indexed="64"/>
      </left>
      <right/>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6" fillId="0" borderId="0" applyNumberFormat="0" applyFill="0" applyBorder="0" applyAlignment="0" applyProtection="0"/>
    <xf numFmtId="0" fontId="13" fillId="0" borderId="0"/>
  </cellStyleXfs>
  <cellXfs count="324">
    <xf numFmtId="0" fontId="0" fillId="0" borderId="0" xfId="0"/>
    <xf numFmtId="0" fontId="4" fillId="0" borderId="0" xfId="0" applyFont="1"/>
    <xf numFmtId="0" fontId="5" fillId="0" borderId="0" xfId="0" applyFont="1"/>
    <xf numFmtId="0" fontId="5" fillId="0" borderId="0" xfId="0" applyFont="1" applyAlignment="1">
      <alignment horizontal="left" wrapText="1"/>
    </xf>
    <xf numFmtId="0" fontId="7" fillId="2" borderId="0" xfId="0" applyFont="1" applyFill="1" applyAlignment="1">
      <alignment horizontal="center" wrapText="1"/>
    </xf>
    <xf numFmtId="0" fontId="0" fillId="0" borderId="0" xfId="0" applyAlignment="1">
      <alignment vertical="center"/>
    </xf>
    <xf numFmtId="0" fontId="4" fillId="0" borderId="0" xfId="0" applyFont="1" applyAlignment="1">
      <alignment horizontal="center" vertical="center"/>
    </xf>
    <xf numFmtId="4" fontId="7" fillId="0" borderId="1" xfId="0" applyNumberFormat="1" applyFont="1" applyBorder="1" applyAlignment="1">
      <alignment horizontal="center" vertical="center" wrapText="1"/>
    </xf>
    <xf numFmtId="0" fontId="5" fillId="0" borderId="0" xfId="0"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vertical="center"/>
    </xf>
    <xf numFmtId="0" fontId="9" fillId="0" borderId="0" xfId="0" applyFont="1" applyAlignment="1">
      <alignment horizontal="center" wrapText="1"/>
    </xf>
    <xf numFmtId="164" fontId="7" fillId="0" borderId="0" xfId="0" applyNumberFormat="1" applyFont="1" applyAlignment="1">
      <alignment horizontal="center" wrapText="1"/>
    </xf>
    <xf numFmtId="0" fontId="0" fillId="0" borderId="1" xfId="0" applyBorder="1"/>
    <xf numFmtId="0" fontId="5" fillId="0" borderId="1" xfId="0" applyFont="1" applyBorder="1" applyAlignment="1">
      <alignment vertical="center" wrapText="1"/>
    </xf>
    <xf numFmtId="0" fontId="1" fillId="0" borderId="0" xfId="0" applyFont="1" applyAlignment="1">
      <alignment horizontal="left" vertical="center"/>
    </xf>
    <xf numFmtId="0" fontId="17" fillId="0" borderId="0" xfId="0" applyFont="1"/>
    <xf numFmtId="0" fontId="5" fillId="0" borderId="0" xfId="0" applyFont="1" applyAlignment="1">
      <alignment horizontal="justify" vertical="top" wrapText="1"/>
    </xf>
    <xf numFmtId="0" fontId="5" fillId="0" borderId="0" xfId="0" applyFont="1" applyAlignment="1">
      <alignment vertical="top" wrapText="1"/>
    </xf>
    <xf numFmtId="0" fontId="16" fillId="0" borderId="0" xfId="1" applyAlignment="1">
      <alignment vertical="center"/>
    </xf>
    <xf numFmtId="3" fontId="7" fillId="0" borderId="0" xfId="0" applyNumberFormat="1" applyFont="1"/>
    <xf numFmtId="0" fontId="5" fillId="0" borderId="0" xfId="0" applyFont="1" applyAlignment="1">
      <alignment vertical="center" wrapText="1"/>
    </xf>
    <xf numFmtId="0" fontId="18" fillId="0" borderId="0" xfId="0" applyFont="1"/>
    <xf numFmtId="0" fontId="0" fillId="0" borderId="0" xfId="0" applyAlignment="1">
      <alignment horizontal="center"/>
    </xf>
    <xf numFmtId="0" fontId="4" fillId="0" borderId="0" xfId="0" applyFont="1" applyAlignment="1">
      <alignment horizontal="center"/>
    </xf>
    <xf numFmtId="0" fontId="7" fillId="0" borderId="1" xfId="0" applyFont="1" applyBorder="1" applyAlignment="1">
      <alignment horizontal="center" wrapText="1"/>
    </xf>
    <xf numFmtId="0" fontId="5" fillId="0" borderId="0" xfId="0" applyFont="1" applyAlignment="1">
      <alignment horizontal="center"/>
    </xf>
    <xf numFmtId="0" fontId="5" fillId="0" borderId="0" xfId="0" applyFont="1" applyAlignment="1">
      <alignment horizontal="center" wrapText="1"/>
    </xf>
    <xf numFmtId="0" fontId="7" fillId="0" borderId="0" xfId="0" applyFont="1" applyAlignment="1">
      <alignment wrapText="1"/>
    </xf>
    <xf numFmtId="0" fontId="5" fillId="0" borderId="0" xfId="0" applyFont="1" applyAlignment="1">
      <alignment vertical="center"/>
    </xf>
    <xf numFmtId="0" fontId="5" fillId="9" borderId="1" xfId="0" applyFont="1" applyFill="1" applyBorder="1" applyAlignment="1">
      <alignment vertical="center" wrapText="1"/>
    </xf>
    <xf numFmtId="4" fontId="7" fillId="9" borderId="1" xfId="0" applyNumberFormat="1" applyFont="1" applyFill="1" applyBorder="1" applyAlignment="1">
      <alignment horizontal="center" vertical="center" wrapText="1"/>
    </xf>
    <xf numFmtId="0" fontId="21" fillId="10" borderId="1" xfId="0" applyFont="1" applyFill="1" applyBorder="1" applyAlignment="1">
      <alignment horizontal="center" vertical="center" wrapText="1"/>
    </xf>
    <xf numFmtId="0" fontId="5" fillId="9" borderId="5" xfId="0" applyFont="1" applyFill="1" applyBorder="1" applyAlignment="1">
      <alignment vertical="center" wrapText="1"/>
    </xf>
    <xf numFmtId="4" fontId="7" fillId="9" borderId="5" xfId="0" applyNumberFormat="1" applyFont="1" applyFill="1" applyBorder="1" applyAlignment="1">
      <alignment horizontal="center" vertical="center" wrapText="1"/>
    </xf>
    <xf numFmtId="0" fontId="21" fillId="10" borderId="18" xfId="0" applyFont="1" applyFill="1" applyBorder="1" applyAlignment="1">
      <alignment horizontal="center" vertical="center" wrapText="1"/>
    </xf>
    <xf numFmtId="0" fontId="5" fillId="9" borderId="17" xfId="0" applyFont="1" applyFill="1" applyBorder="1" applyAlignment="1">
      <alignment vertical="center" wrapText="1"/>
    </xf>
    <xf numFmtId="0" fontId="13" fillId="0" borderId="1" xfId="0" applyFont="1" applyBorder="1" applyAlignment="1">
      <alignment horizontal="justify" wrapText="1"/>
    </xf>
    <xf numFmtId="4" fontId="6" fillId="9" borderId="15" xfId="0" applyNumberFormat="1" applyFont="1" applyFill="1" applyBorder="1" applyAlignment="1">
      <alignment horizontal="center" vertical="center" wrapText="1"/>
    </xf>
    <xf numFmtId="0" fontId="7" fillId="9" borderId="1" xfId="0" applyFont="1" applyFill="1" applyBorder="1" applyAlignment="1">
      <alignment horizontal="left" vertical="center" wrapText="1"/>
    </xf>
    <xf numFmtId="0" fontId="7" fillId="9" borderId="1" xfId="0" applyFont="1" applyFill="1" applyBorder="1" applyAlignment="1">
      <alignment horizontal="center" vertical="center" wrapText="1"/>
    </xf>
    <xf numFmtId="0" fontId="3" fillId="0" borderId="0" xfId="0" applyFont="1" applyAlignment="1">
      <alignment horizontal="center"/>
    </xf>
    <xf numFmtId="0" fontId="3" fillId="0" borderId="0" xfId="0" applyFont="1"/>
    <xf numFmtId="0" fontId="11" fillId="0" borderId="0" xfId="0" applyFont="1" applyAlignment="1">
      <alignment horizontal="left" vertical="center" wrapText="1"/>
    </xf>
    <xf numFmtId="4" fontId="11" fillId="0" borderId="0" xfId="0" applyNumberFormat="1" applyFont="1" applyAlignment="1">
      <alignment horizontal="center" vertical="center" wrapText="1"/>
    </xf>
    <xf numFmtId="0" fontId="7" fillId="0" borderId="0" xfId="0" applyFont="1" applyAlignment="1">
      <alignment horizontal="center" wrapText="1"/>
    </xf>
    <xf numFmtId="0" fontId="7" fillId="9" borderId="6" xfId="0" applyFont="1" applyFill="1" applyBorder="1" applyAlignment="1">
      <alignment horizontal="justify" wrapText="1"/>
    </xf>
    <xf numFmtId="0" fontId="19" fillId="0" borderId="0" xfId="0" applyFont="1" applyAlignment="1">
      <alignment horizontal="left"/>
    </xf>
    <xf numFmtId="0" fontId="5" fillId="4" borderId="17" xfId="0" applyFont="1" applyFill="1" applyBorder="1" applyAlignment="1">
      <alignment horizontal="left" vertical="center" wrapText="1"/>
    </xf>
    <xf numFmtId="0" fontId="5" fillId="7" borderId="17" xfId="0" applyFont="1" applyFill="1" applyBorder="1" applyAlignment="1">
      <alignment horizontal="left" vertical="center" wrapText="1"/>
    </xf>
    <xf numFmtId="3" fontId="11" fillId="12" borderId="14" xfId="0" applyNumberFormat="1" applyFont="1" applyFill="1" applyBorder="1" applyAlignment="1" applyProtection="1">
      <alignment horizontal="left" vertical="center" wrapText="1"/>
      <protection locked="0"/>
    </xf>
    <xf numFmtId="0" fontId="25" fillId="11" borderId="5" xfId="0" applyFont="1" applyFill="1" applyBorder="1" applyAlignment="1">
      <alignment horizontal="left" vertical="center"/>
    </xf>
    <xf numFmtId="0" fontId="25" fillId="11" borderId="30" xfId="0" applyFont="1" applyFill="1" applyBorder="1" applyAlignment="1">
      <alignment horizontal="left" vertical="center"/>
    </xf>
    <xf numFmtId="0" fontId="18" fillId="0" borderId="0" xfId="0" applyFont="1" applyAlignment="1">
      <alignment horizontal="left"/>
    </xf>
    <xf numFmtId="0" fontId="25" fillId="11" borderId="1" xfId="0" applyFont="1" applyFill="1" applyBorder="1"/>
    <xf numFmtId="0" fontId="30" fillId="4" borderId="17" xfId="0" applyFont="1" applyFill="1" applyBorder="1" applyAlignment="1">
      <alignment horizontal="left" vertical="center" wrapText="1"/>
    </xf>
    <xf numFmtId="0" fontId="31" fillId="4" borderId="17" xfId="0" applyFont="1" applyFill="1" applyBorder="1" applyAlignment="1">
      <alignment horizontal="left" vertical="center" wrapText="1"/>
    </xf>
    <xf numFmtId="0" fontId="4" fillId="0" borderId="0" xfId="0" applyFont="1" applyAlignment="1">
      <alignment horizontal="right"/>
    </xf>
    <xf numFmtId="0" fontId="14" fillId="0" borderId="0" xfId="0" applyFont="1" applyAlignment="1">
      <alignment horizontal="justify" vertical="top" wrapText="1"/>
    </xf>
    <xf numFmtId="3" fontId="0" fillId="0" borderId="0" xfId="0" applyNumberFormat="1"/>
    <xf numFmtId="3" fontId="6" fillId="0" borderId="24" xfId="0" applyNumberFormat="1" applyFont="1" applyBorder="1" applyAlignment="1" applyProtection="1">
      <alignment horizontal="center" wrapText="1"/>
      <protection locked="0"/>
    </xf>
    <xf numFmtId="0" fontId="32" fillId="6" borderId="12" xfId="0" applyFont="1" applyFill="1" applyBorder="1" applyAlignment="1">
      <alignment horizontal="center" vertical="center" wrapText="1"/>
    </xf>
    <xf numFmtId="0" fontId="32" fillId="6" borderId="13" xfId="0" applyFont="1" applyFill="1" applyBorder="1" applyAlignment="1">
      <alignment horizontal="center" vertical="center" wrapText="1"/>
    </xf>
    <xf numFmtId="0" fontId="32" fillId="6" borderId="11" xfId="0" applyFont="1" applyFill="1" applyBorder="1" applyAlignment="1">
      <alignment horizontal="left" vertical="center" wrapText="1"/>
    </xf>
    <xf numFmtId="0" fontId="0" fillId="5" borderId="1" xfId="0" applyFill="1" applyBorder="1" applyAlignment="1">
      <alignment horizontal="center" vertical="center" wrapText="1"/>
    </xf>
    <xf numFmtId="0" fontId="13" fillId="9" borderId="15" xfId="0" applyFont="1" applyFill="1" applyBorder="1" applyAlignment="1">
      <alignment horizontal="justify" wrapText="1"/>
    </xf>
    <xf numFmtId="4" fontId="41" fillId="8" borderId="10" xfId="0" applyNumberFormat="1" applyFont="1" applyFill="1" applyBorder="1" applyAlignment="1">
      <alignment horizontal="center" vertical="center" wrapText="1"/>
    </xf>
    <xf numFmtId="0" fontId="7" fillId="9" borderId="15" xfId="0" applyFont="1" applyFill="1" applyBorder="1" applyAlignment="1">
      <alignment horizontal="left" vertical="center" wrapText="1"/>
    </xf>
    <xf numFmtId="4" fontId="7" fillId="0" borderId="15" xfId="0" applyNumberFormat="1" applyFont="1" applyBorder="1" applyAlignment="1">
      <alignment horizontal="center" vertical="center" wrapText="1"/>
    </xf>
    <xf numFmtId="0" fontId="0" fillId="9" borderId="16" xfId="0" applyFill="1" applyBorder="1" applyAlignment="1">
      <alignment horizontal="center" vertical="center"/>
    </xf>
    <xf numFmtId="0" fontId="0" fillId="9" borderId="22" xfId="0" applyFill="1" applyBorder="1" applyAlignment="1">
      <alignment horizontal="center" vertical="center"/>
    </xf>
    <xf numFmtId="0" fontId="0" fillId="0" borderId="18" xfId="0" applyBorder="1" applyAlignment="1">
      <alignment horizontal="center" vertical="center" wrapText="1"/>
    </xf>
    <xf numFmtId="4" fontId="6" fillId="9" borderId="6" xfId="0" applyNumberFormat="1" applyFont="1" applyFill="1" applyBorder="1" applyAlignment="1">
      <alignment horizontal="center" vertical="center" wrapText="1"/>
    </xf>
    <xf numFmtId="4" fontId="11" fillId="3" borderId="10" xfId="0" applyNumberFormat="1" applyFont="1" applyFill="1" applyBorder="1" applyAlignment="1">
      <alignment horizontal="center" vertical="center" wrapText="1"/>
    </xf>
    <xf numFmtId="0" fontId="0" fillId="0" borderId="16" xfId="0" applyBorder="1" applyAlignment="1">
      <alignment horizontal="center" vertical="center" wrapText="1"/>
    </xf>
    <xf numFmtId="0" fontId="26" fillId="5" borderId="18" xfId="0" applyFont="1" applyFill="1" applyBorder="1" applyAlignment="1">
      <alignment horizontal="center" vertical="center" wrapText="1"/>
    </xf>
    <xf numFmtId="3" fontId="7" fillId="4" borderId="17" xfId="0" applyNumberFormat="1" applyFont="1" applyFill="1" applyBorder="1" applyAlignment="1" applyProtection="1">
      <alignment horizontal="left" vertical="center"/>
      <protection locked="0"/>
    </xf>
    <xf numFmtId="3" fontId="7" fillId="3" borderId="17" xfId="0" applyNumberFormat="1" applyFont="1" applyFill="1" applyBorder="1" applyAlignment="1" applyProtection="1">
      <alignment horizontal="left" vertical="center" wrapText="1"/>
      <protection locked="0"/>
    </xf>
    <xf numFmtId="0" fontId="21" fillId="10" borderId="17" xfId="0" applyFont="1" applyFill="1" applyBorder="1" applyAlignment="1">
      <alignment horizontal="center" vertical="center" wrapText="1"/>
    </xf>
    <xf numFmtId="0" fontId="0" fillId="0" borderId="1" xfId="0" applyBorder="1" applyAlignment="1">
      <alignment vertical="center"/>
    </xf>
    <xf numFmtId="0" fontId="15" fillId="0" borderId="17" xfId="0" applyFont="1" applyBorder="1" applyAlignment="1">
      <alignment vertical="center" wrapText="1"/>
    </xf>
    <xf numFmtId="0" fontId="7" fillId="0" borderId="1" xfId="0" applyFont="1" applyBorder="1" applyAlignment="1">
      <alignment horizontal="justify"/>
    </xf>
    <xf numFmtId="0" fontId="0" fillId="0" borderId="1" xfId="0" applyBorder="1" applyAlignment="1">
      <alignment horizontal="center" vertical="center"/>
    </xf>
    <xf numFmtId="0" fontId="7" fillId="9" borderId="17" xfId="0" applyFont="1" applyFill="1" applyBorder="1" applyAlignment="1">
      <alignment horizontal="justify" vertical="center" wrapText="1"/>
    </xf>
    <xf numFmtId="0" fontId="7" fillId="9" borderId="14" xfId="0" applyFont="1" applyFill="1" applyBorder="1" applyAlignment="1">
      <alignment horizontal="justify" vertical="center" wrapText="1"/>
    </xf>
    <xf numFmtId="0" fontId="7" fillId="9" borderId="15" xfId="0" applyFont="1" applyFill="1" applyBorder="1" applyAlignment="1">
      <alignment horizontal="center" vertical="center" wrapText="1"/>
    </xf>
    <xf numFmtId="0" fontId="7" fillId="0" borderId="1" xfId="0" applyFont="1" applyBorder="1" applyAlignment="1">
      <alignment horizontal="center" vertical="center" wrapText="1"/>
    </xf>
    <xf numFmtId="16" fontId="0" fillId="5" borderId="1" xfId="0" applyNumberFormat="1" applyFill="1" applyBorder="1" applyAlignment="1">
      <alignment horizontal="center" vertical="center" wrapText="1"/>
    </xf>
    <xf numFmtId="3" fontId="7" fillId="3" borderId="21" xfId="0" applyNumberFormat="1" applyFont="1" applyFill="1" applyBorder="1" applyAlignment="1" applyProtection="1">
      <alignment horizontal="left" vertical="center" wrapText="1"/>
      <protection locked="0"/>
    </xf>
    <xf numFmtId="0" fontId="15" fillId="0" borderId="0" xfId="0" applyFont="1" applyAlignment="1">
      <alignment horizontal="right"/>
    </xf>
    <xf numFmtId="4" fontId="7" fillId="14" borderId="1" xfId="0" applyNumberFormat="1" applyFont="1" applyFill="1" applyBorder="1" applyAlignment="1" applyProtection="1">
      <alignment horizontal="center" vertical="center" wrapText="1"/>
      <protection locked="0"/>
    </xf>
    <xf numFmtId="0" fontId="45" fillId="0" borderId="0" xfId="0" applyFont="1" applyAlignment="1">
      <alignment vertical="center"/>
    </xf>
    <xf numFmtId="0" fontId="19" fillId="0" borderId="0" xfId="0" applyFont="1"/>
    <xf numFmtId="0" fontId="3" fillId="0" borderId="0" xfId="0" applyFont="1" applyAlignment="1">
      <alignment horizontal="left" wrapText="1"/>
    </xf>
    <xf numFmtId="9" fontId="5" fillId="0" borderId="0" xfId="0" applyNumberFormat="1" applyFont="1" applyAlignment="1">
      <alignment horizontal="center" vertical="center"/>
    </xf>
    <xf numFmtId="0" fontId="0" fillId="0" borderId="0" xfId="0" applyProtection="1">
      <protection locked="0"/>
    </xf>
    <xf numFmtId="0" fontId="5" fillId="0" borderId="0" xfId="0" applyFont="1" applyProtection="1">
      <protection locked="0"/>
    </xf>
    <xf numFmtId="0" fontId="40" fillId="0" borderId="0" xfId="0" applyFont="1" applyAlignment="1" applyProtection="1">
      <alignment horizontal="left"/>
      <protection locked="0"/>
    </xf>
    <xf numFmtId="0" fontId="0" fillId="0" borderId="0" xfId="0" applyAlignment="1" applyProtection="1">
      <alignment horizontal="center" vertical="center"/>
      <protection locked="0"/>
    </xf>
    <xf numFmtId="0" fontId="0" fillId="0" borderId="44" xfId="0" applyBorder="1" applyProtection="1">
      <protection locked="0"/>
    </xf>
    <xf numFmtId="0" fontId="0" fillId="0" borderId="44" xfId="0" applyBorder="1" applyAlignment="1" applyProtection="1">
      <alignment horizontal="center"/>
      <protection locked="0"/>
    </xf>
    <xf numFmtId="4" fontId="0" fillId="0" borderId="52" xfId="0" applyNumberFormat="1" applyBorder="1" applyProtection="1">
      <protection locked="0"/>
    </xf>
    <xf numFmtId="4" fontId="0" fillId="0" borderId="1" xfId="0" applyNumberFormat="1" applyBorder="1" applyProtection="1">
      <protection locked="0"/>
    </xf>
    <xf numFmtId="4" fontId="46" fillId="0" borderId="1" xfId="0" applyNumberFormat="1" applyFont="1" applyBorder="1" applyAlignment="1" applyProtection="1">
      <alignment wrapText="1"/>
      <protection locked="0"/>
    </xf>
    <xf numFmtId="0" fontId="46" fillId="5" borderId="1" xfId="0" applyFont="1" applyFill="1" applyBorder="1" applyAlignment="1" applyProtection="1">
      <alignment horizontal="center" vertical="center"/>
      <protection locked="0"/>
    </xf>
    <xf numFmtId="0" fontId="49" fillId="6" borderId="1" xfId="0" applyFont="1" applyFill="1" applyBorder="1" applyAlignment="1" applyProtection="1">
      <alignment horizontal="center" vertical="center"/>
      <protection locked="0"/>
    </xf>
    <xf numFmtId="0" fontId="0" fillId="0" borderId="0" xfId="0" applyAlignment="1" applyProtection="1">
      <alignment horizontal="center"/>
      <protection locked="0"/>
    </xf>
    <xf numFmtId="0" fontId="3" fillId="0" borderId="0" xfId="0" applyFont="1" applyAlignment="1" applyProtection="1">
      <alignment horizontal="left"/>
      <protection locked="0"/>
    </xf>
    <xf numFmtId="0" fontId="5" fillId="0" borderId="0" xfId="0" applyFont="1" applyAlignment="1" applyProtection="1">
      <alignment horizontal="left"/>
      <protection locked="0"/>
    </xf>
    <xf numFmtId="0" fontId="0" fillId="0" borderId="0" xfId="0" applyAlignment="1" applyProtection="1">
      <alignment horizontal="left" vertical="top"/>
      <protection locked="0"/>
    </xf>
    <xf numFmtId="0" fontId="0" fillId="0" borderId="0" xfId="0" applyAlignment="1" applyProtection="1">
      <alignment horizontal="right"/>
      <protection locked="0"/>
    </xf>
    <xf numFmtId="0" fontId="25" fillId="11" borderId="0" xfId="0" applyFont="1" applyFill="1"/>
    <xf numFmtId="0" fontId="4" fillId="0" borderId="0" xfId="0" applyFont="1" applyAlignment="1">
      <alignment horizontal="left"/>
    </xf>
    <xf numFmtId="10" fontId="63" fillId="0" borderId="1" xfId="0" applyNumberFormat="1" applyFont="1" applyBorder="1" applyAlignment="1">
      <alignment horizontal="left"/>
    </xf>
    <xf numFmtId="0" fontId="5" fillId="0" borderId="17" xfId="0" applyFont="1" applyBorder="1" applyAlignment="1">
      <alignment vertical="center" wrapText="1"/>
    </xf>
    <xf numFmtId="4" fontId="6" fillId="14" borderId="1" xfId="0" applyNumberFormat="1" applyFont="1" applyFill="1" applyBorder="1" applyAlignment="1" applyProtection="1">
      <alignment horizontal="center" vertical="center" wrapText="1"/>
      <protection locked="0"/>
    </xf>
    <xf numFmtId="0" fontId="0" fillId="0" borderId="5" xfId="0" applyBorder="1"/>
    <xf numFmtId="0" fontId="7" fillId="9" borderId="17" xfId="0" applyFont="1" applyFill="1" applyBorder="1" applyAlignment="1">
      <alignment vertical="center" wrapText="1"/>
    </xf>
    <xf numFmtId="4" fontId="9" fillId="9" borderId="1" xfId="0" applyNumberFormat="1" applyFont="1" applyFill="1" applyBorder="1" applyAlignment="1">
      <alignment horizontal="center" vertical="center" wrapText="1"/>
    </xf>
    <xf numFmtId="4" fontId="9" fillId="14" borderId="1" xfId="0" applyNumberFormat="1" applyFont="1" applyFill="1" applyBorder="1" applyAlignment="1" applyProtection="1">
      <alignment horizontal="center" vertical="center" wrapText="1"/>
      <protection locked="0"/>
    </xf>
    <xf numFmtId="4" fontId="75" fillId="8" borderId="10" xfId="0" applyNumberFormat="1" applyFont="1" applyFill="1" applyBorder="1" applyAlignment="1">
      <alignment horizontal="center" vertical="center" wrapText="1"/>
    </xf>
    <xf numFmtId="49" fontId="7" fillId="0" borderId="1" xfId="0" applyNumberFormat="1" applyFont="1" applyBorder="1" applyAlignment="1">
      <alignment horizontal="justify" wrapText="1"/>
    </xf>
    <xf numFmtId="49" fontId="5" fillId="0" borderId="1" xfId="0" applyNumberFormat="1" applyFont="1" applyBorder="1" applyAlignment="1">
      <alignment horizontal="left" wrapText="1"/>
    </xf>
    <xf numFmtId="0" fontId="8" fillId="4" borderId="23" xfId="0" applyFont="1" applyFill="1" applyBorder="1" applyAlignment="1">
      <alignment horizontal="left" vertical="center"/>
    </xf>
    <xf numFmtId="0" fontId="8" fillId="4" borderId="24" xfId="0" applyFont="1" applyFill="1" applyBorder="1" applyAlignment="1">
      <alignment horizontal="left" vertical="center"/>
    </xf>
    <xf numFmtId="0" fontId="8" fillId="4" borderId="32" xfId="0" applyFont="1" applyFill="1" applyBorder="1" applyAlignment="1">
      <alignment horizontal="left" vertical="center"/>
    </xf>
    <xf numFmtId="0" fontId="21" fillId="10" borderId="2" xfId="0" applyFont="1" applyFill="1" applyBorder="1" applyAlignment="1">
      <alignment horizontal="center" vertical="center" wrapText="1"/>
    </xf>
    <xf numFmtId="0" fontId="21" fillId="10" borderId="7" xfId="0" applyFont="1" applyFill="1" applyBorder="1" applyAlignment="1">
      <alignment horizontal="center" vertical="center" wrapText="1"/>
    </xf>
    <xf numFmtId="0" fontId="21" fillId="10" borderId="8" xfId="0" applyFont="1" applyFill="1" applyBorder="1" applyAlignment="1">
      <alignment horizontal="center" vertical="center" wrapText="1"/>
    </xf>
    <xf numFmtId="4" fontId="7" fillId="14" borderId="2" xfId="0" applyNumberFormat="1" applyFont="1" applyFill="1" applyBorder="1" applyAlignment="1" applyProtection="1">
      <alignment horizontal="center" vertical="center" wrapText="1"/>
      <protection locked="0"/>
    </xf>
    <xf numFmtId="4" fontId="7" fillId="14" borderId="7" xfId="0" applyNumberFormat="1" applyFont="1" applyFill="1" applyBorder="1" applyAlignment="1" applyProtection="1">
      <alignment horizontal="center" vertical="center" wrapText="1"/>
      <protection locked="0"/>
    </xf>
    <xf numFmtId="4" fontId="7" fillId="14" borderId="8" xfId="0" applyNumberFormat="1" applyFont="1" applyFill="1" applyBorder="1" applyAlignment="1" applyProtection="1">
      <alignment horizontal="center" vertical="center" wrapText="1"/>
      <protection locked="0"/>
    </xf>
    <xf numFmtId="0" fontId="3" fillId="0" borderId="9" xfId="0" applyFont="1" applyBorder="1" applyAlignment="1">
      <alignment horizontal="left" wrapText="1"/>
    </xf>
    <xf numFmtId="49" fontId="5" fillId="0" borderId="2" xfId="0" applyNumberFormat="1" applyFont="1" applyBorder="1" applyAlignment="1">
      <alignment horizontal="left" wrapText="1"/>
    </xf>
    <xf numFmtId="49" fontId="5" fillId="0" borderId="7" xfId="0" applyNumberFormat="1" applyFont="1" applyBorder="1" applyAlignment="1">
      <alignment horizontal="left" wrapText="1"/>
    </xf>
    <xf numFmtId="49" fontId="5" fillId="0" borderId="8" xfId="0" applyNumberFormat="1" applyFont="1" applyBorder="1" applyAlignment="1">
      <alignment horizontal="left" wrapText="1"/>
    </xf>
    <xf numFmtId="0" fontId="43" fillId="0" borderId="0" xfId="0" applyFont="1" applyAlignment="1">
      <alignment horizontal="right"/>
    </xf>
    <xf numFmtId="0" fontId="4" fillId="0" borderId="1" xfId="0" applyFont="1" applyBorder="1" applyAlignment="1">
      <alignment horizontal="left"/>
    </xf>
    <xf numFmtId="0" fontId="19" fillId="0" borderId="0" xfId="0" applyFont="1" applyAlignment="1">
      <alignment horizontal="left"/>
    </xf>
    <xf numFmtId="0" fontId="62" fillId="4" borderId="23" xfId="0" applyFont="1" applyFill="1" applyBorder="1" applyAlignment="1">
      <alignment horizontal="left" vertical="center"/>
    </xf>
    <xf numFmtId="0" fontId="62" fillId="4" borderId="24" xfId="0" applyFont="1" applyFill="1" applyBorder="1" applyAlignment="1">
      <alignment horizontal="left" vertical="center"/>
    </xf>
    <xf numFmtId="0" fontId="62" fillId="4" borderId="32" xfId="0" applyFont="1" applyFill="1" applyBorder="1" applyAlignment="1">
      <alignment horizontal="left" vertical="center"/>
    </xf>
    <xf numFmtId="0" fontId="3" fillId="9" borderId="49" xfId="0" applyFont="1" applyFill="1" applyBorder="1" applyAlignment="1">
      <alignment vertical="center" wrapText="1"/>
    </xf>
    <xf numFmtId="0" fontId="71" fillId="0" borderId="7" xfId="0" applyFont="1" applyBorder="1" applyAlignment="1">
      <alignment wrapText="1"/>
    </xf>
    <xf numFmtId="0" fontId="71" fillId="0" borderId="8" xfId="0" applyFont="1" applyBorder="1" applyAlignment="1">
      <alignment wrapText="1"/>
    </xf>
    <xf numFmtId="0" fontId="11" fillId="3" borderId="31" xfId="0" applyFont="1" applyFill="1" applyBorder="1" applyAlignment="1">
      <alignment horizontal="left" vertical="center" wrapText="1"/>
    </xf>
    <xf numFmtId="0" fontId="11" fillId="3" borderId="0" xfId="0" applyFont="1" applyFill="1" applyAlignment="1">
      <alignment horizontal="left" vertical="center" wrapText="1"/>
    </xf>
    <xf numFmtId="0" fontId="41" fillId="8" borderId="3" xfId="0" applyFont="1" applyFill="1" applyBorder="1" applyAlignment="1">
      <alignment horizontal="left" wrapText="1"/>
    </xf>
    <xf numFmtId="0" fontId="41" fillId="8" borderId="4" xfId="0" applyFont="1" applyFill="1" applyBorder="1" applyAlignment="1">
      <alignment horizontal="left" wrapText="1"/>
    </xf>
    <xf numFmtId="0" fontId="3" fillId="0" borderId="0" xfId="0" applyFont="1" applyAlignment="1">
      <alignment horizontal="left" wrapText="1"/>
    </xf>
    <xf numFmtId="0" fontId="5" fillId="0" borderId="0" xfId="0" applyFont="1" applyAlignment="1">
      <alignment horizontal="left" wrapText="1"/>
    </xf>
    <xf numFmtId="0" fontId="11" fillId="3" borderId="3" xfId="0" applyFont="1" applyFill="1" applyBorder="1" applyAlignment="1">
      <alignment horizontal="left" vertical="center" wrapText="1"/>
    </xf>
    <xf numFmtId="0" fontId="11" fillId="3" borderId="4" xfId="0" applyFont="1" applyFill="1" applyBorder="1" applyAlignment="1">
      <alignment horizontal="left" vertical="center" wrapText="1"/>
    </xf>
    <xf numFmtId="0" fontId="64" fillId="4" borderId="11" xfId="0" applyFont="1" applyFill="1" applyBorder="1" applyAlignment="1">
      <alignment horizontal="left" vertical="center"/>
    </xf>
    <xf numFmtId="0" fontId="64" fillId="4" borderId="12" xfId="0" applyFont="1" applyFill="1" applyBorder="1" applyAlignment="1">
      <alignment horizontal="left" vertical="center"/>
    </xf>
    <xf numFmtId="0" fontId="64" fillId="4" borderId="13" xfId="0" applyFont="1" applyFill="1" applyBorder="1" applyAlignment="1">
      <alignment horizontal="left" vertical="center"/>
    </xf>
    <xf numFmtId="0" fontId="10" fillId="9" borderId="14" xfId="0" applyFont="1" applyFill="1" applyBorder="1" applyAlignment="1">
      <alignment horizontal="left" wrapText="1"/>
    </xf>
    <xf numFmtId="0" fontId="10" fillId="9" borderId="15" xfId="0" applyFont="1" applyFill="1" applyBorder="1" applyAlignment="1">
      <alignment horizontal="left" wrapText="1"/>
    </xf>
    <xf numFmtId="0" fontId="62" fillId="4" borderId="11" xfId="0" applyFont="1" applyFill="1" applyBorder="1" applyAlignment="1">
      <alignment horizontal="left" vertical="center"/>
    </xf>
    <xf numFmtId="0" fontId="62" fillId="4" borderId="12" xfId="0" applyFont="1" applyFill="1" applyBorder="1" applyAlignment="1">
      <alignment horizontal="left" vertical="center"/>
    </xf>
    <xf numFmtId="0" fontId="62" fillId="4" borderId="13" xfId="0" applyFont="1" applyFill="1" applyBorder="1" applyAlignment="1">
      <alignment horizontal="left" vertical="center"/>
    </xf>
    <xf numFmtId="4" fontId="11" fillId="3" borderId="38" xfId="0" applyNumberFormat="1" applyFont="1" applyFill="1" applyBorder="1" applyAlignment="1">
      <alignment horizontal="center" vertical="center" wrapText="1"/>
    </xf>
    <xf numFmtId="4" fontId="11" fillId="3" borderId="28" xfId="0" applyNumberFormat="1" applyFont="1" applyFill="1" applyBorder="1" applyAlignment="1">
      <alignment horizontal="center" vertical="center" wrapText="1"/>
    </xf>
    <xf numFmtId="4" fontId="11" fillId="3" borderId="39" xfId="0" applyNumberFormat="1" applyFont="1" applyFill="1" applyBorder="1" applyAlignment="1">
      <alignment horizontal="center" vertical="center" wrapText="1"/>
    </xf>
    <xf numFmtId="0" fontId="5" fillId="0" borderId="44" xfId="0" applyFont="1" applyBorder="1" applyAlignment="1">
      <alignment horizontal="center"/>
    </xf>
    <xf numFmtId="0" fontId="0" fillId="0" borderId="0" xfId="0" applyAlignment="1">
      <alignment horizontal="center"/>
    </xf>
    <xf numFmtId="0" fontId="15" fillId="13" borderId="1" xfId="0" applyFont="1" applyFill="1" applyBorder="1" applyAlignment="1">
      <alignment horizontal="center" vertical="center" wrapText="1"/>
    </xf>
    <xf numFmtId="0" fontId="15" fillId="13" borderId="18" xfId="0" applyFont="1" applyFill="1" applyBorder="1" applyAlignment="1">
      <alignment horizontal="center" vertical="center" wrapText="1"/>
    </xf>
    <xf numFmtId="0" fontId="6" fillId="0" borderId="46" xfId="0" applyFont="1" applyBorder="1" applyAlignment="1">
      <alignment horizontal="left" vertical="top"/>
    </xf>
    <xf numFmtId="0" fontId="6" fillId="0" borderId="47" xfId="0" applyFont="1" applyBorder="1" applyAlignment="1">
      <alignment horizontal="left" vertical="top"/>
    </xf>
    <xf numFmtId="0" fontId="6" fillId="0" borderId="48" xfId="0" applyFont="1" applyBorder="1" applyAlignment="1">
      <alignment horizontal="left" vertical="top"/>
    </xf>
    <xf numFmtId="0" fontId="20" fillId="13" borderId="1" xfId="0" applyFont="1" applyFill="1" applyBorder="1" applyAlignment="1">
      <alignment horizontal="center" vertical="center" wrapText="1"/>
    </xf>
    <xf numFmtId="0" fontId="20" fillId="13" borderId="18" xfId="0" applyFont="1" applyFill="1" applyBorder="1" applyAlignment="1">
      <alignment horizontal="center" vertical="center" wrapText="1"/>
    </xf>
    <xf numFmtId="4" fontId="5" fillId="13" borderId="1" xfId="0" applyNumberFormat="1" applyFont="1" applyFill="1" applyBorder="1" applyAlignment="1">
      <alignment horizontal="center" vertical="center" wrapText="1"/>
    </xf>
    <xf numFmtId="0" fontId="5" fillId="13" borderId="1" xfId="0" applyFont="1" applyFill="1" applyBorder="1" applyAlignment="1">
      <alignment horizontal="center" vertical="center" wrapText="1"/>
    </xf>
    <xf numFmtId="0" fontId="5" fillId="13" borderId="18" xfId="0"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22" xfId="0" applyFont="1" applyBorder="1" applyAlignment="1">
      <alignment horizontal="center" vertical="center" wrapText="1"/>
    </xf>
    <xf numFmtId="4" fontId="13" fillId="12" borderId="34" xfId="0" applyNumberFormat="1" applyFont="1" applyFill="1" applyBorder="1" applyAlignment="1" applyProtection="1">
      <alignment horizontal="center" vertical="center"/>
      <protection locked="0"/>
    </xf>
    <xf numFmtId="4" fontId="13" fillId="12" borderId="4" xfId="0" applyNumberFormat="1" applyFont="1" applyFill="1" applyBorder="1" applyAlignment="1" applyProtection="1">
      <alignment horizontal="center" vertical="center"/>
      <protection locked="0"/>
    </xf>
    <xf numFmtId="4" fontId="13" fillId="12" borderId="29" xfId="0" applyNumberFormat="1" applyFont="1" applyFill="1" applyBorder="1" applyAlignment="1" applyProtection="1">
      <alignment horizontal="center" vertical="center"/>
      <protection locked="0"/>
    </xf>
    <xf numFmtId="3" fontId="24" fillId="0" borderId="3" xfId="0" applyNumberFormat="1" applyFont="1" applyBorder="1" applyAlignment="1" applyProtection="1">
      <alignment horizontal="center" wrapText="1"/>
      <protection locked="0"/>
    </xf>
    <xf numFmtId="3" fontId="24" fillId="0" borderId="4" xfId="0" applyNumberFormat="1" applyFont="1" applyBorder="1" applyAlignment="1" applyProtection="1">
      <alignment horizontal="center" wrapText="1"/>
      <protection locked="0"/>
    </xf>
    <xf numFmtId="3" fontId="24" fillId="0" borderId="29" xfId="0" applyNumberFormat="1" applyFont="1" applyBorder="1" applyAlignment="1" applyProtection="1">
      <alignment horizontal="center" wrapText="1"/>
      <protection locked="0"/>
    </xf>
    <xf numFmtId="0" fontId="19" fillId="0" borderId="25" xfId="0" applyFont="1" applyBorder="1" applyAlignment="1">
      <alignment horizontal="justify" vertical="top" wrapText="1"/>
    </xf>
    <xf numFmtId="0" fontId="19" fillId="0" borderId="26" xfId="0" applyFont="1" applyBorder="1" applyAlignment="1">
      <alignment horizontal="justify" vertical="top" wrapText="1"/>
    </xf>
    <xf numFmtId="0" fontId="19" fillId="0" borderId="27" xfId="0" applyFont="1" applyBorder="1" applyAlignment="1">
      <alignment horizontal="justify" vertical="top" wrapText="1"/>
    </xf>
    <xf numFmtId="0" fontId="33" fillId="0" borderId="0" xfId="0" applyFont="1" applyAlignment="1">
      <alignment horizontal="left" vertical="center" wrapText="1"/>
    </xf>
    <xf numFmtId="0" fontId="28" fillId="6" borderId="35" xfId="0" applyFont="1" applyFill="1" applyBorder="1" applyAlignment="1">
      <alignment horizontal="left" vertical="center" wrapText="1"/>
    </xf>
    <xf numFmtId="0" fontId="28" fillId="6" borderId="19" xfId="0" applyFont="1" applyFill="1" applyBorder="1" applyAlignment="1">
      <alignment horizontal="left" vertical="center" wrapText="1"/>
    </xf>
    <xf numFmtId="0" fontId="28" fillId="6" borderId="33" xfId="0" applyFont="1" applyFill="1" applyBorder="1" applyAlignment="1">
      <alignment horizontal="center" vertical="center" wrapText="1"/>
    </xf>
    <xf numFmtId="0" fontId="28" fillId="6" borderId="20" xfId="0" applyFont="1" applyFill="1" applyBorder="1" applyAlignment="1">
      <alignment horizontal="center" vertical="center" wrapText="1"/>
    </xf>
    <xf numFmtId="0" fontId="5" fillId="0" borderId="28" xfId="0" applyFont="1" applyBorder="1" applyAlignment="1">
      <alignment horizontal="center" vertical="center" wrapText="1"/>
    </xf>
    <xf numFmtId="0" fontId="30" fillId="0" borderId="24" xfId="0" applyFont="1" applyBorder="1" applyAlignment="1">
      <alignment horizontal="center" vertical="center" wrapText="1"/>
    </xf>
    <xf numFmtId="0" fontId="28" fillId="6" borderId="40" xfId="0" applyFont="1" applyFill="1" applyBorder="1" applyAlignment="1">
      <alignment horizontal="center" vertical="center" wrapText="1"/>
    </xf>
    <xf numFmtId="0" fontId="28" fillId="6" borderId="24" xfId="0" applyFont="1" applyFill="1" applyBorder="1" applyAlignment="1">
      <alignment horizontal="center" vertical="center" wrapText="1"/>
    </xf>
    <xf numFmtId="0" fontId="28" fillId="6" borderId="41" xfId="0" applyFont="1" applyFill="1" applyBorder="1" applyAlignment="1">
      <alignment horizontal="center" vertical="center" wrapText="1"/>
    </xf>
    <xf numFmtId="0" fontId="28" fillId="6" borderId="42" xfId="0" applyFont="1" applyFill="1" applyBorder="1" applyAlignment="1">
      <alignment horizontal="center" vertical="center" wrapText="1"/>
    </xf>
    <xf numFmtId="0" fontId="28" fillId="6" borderId="9" xfId="0" applyFont="1" applyFill="1" applyBorder="1" applyAlignment="1">
      <alignment horizontal="center" vertical="center" wrapText="1"/>
    </xf>
    <xf numFmtId="0" fontId="28" fillId="6" borderId="43" xfId="0" applyFont="1" applyFill="1" applyBorder="1" applyAlignment="1">
      <alignment horizontal="center" vertical="center" wrapText="1"/>
    </xf>
    <xf numFmtId="0" fontId="27" fillId="5" borderId="2"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8" xfId="0" applyFont="1" applyFill="1" applyBorder="1" applyAlignment="1">
      <alignment horizontal="center" vertical="center"/>
    </xf>
    <xf numFmtId="0" fontId="24" fillId="0" borderId="0" xfId="0" applyFont="1" applyAlignment="1">
      <alignment horizontal="justify" vertical="justify" wrapText="1"/>
    </xf>
    <xf numFmtId="0" fontId="24" fillId="0" borderId="9" xfId="0" applyFont="1" applyBorder="1" applyAlignment="1">
      <alignment horizontal="center" vertical="justify" wrapText="1"/>
    </xf>
    <xf numFmtId="0" fontId="5" fillId="0" borderId="1" xfId="0" applyFont="1" applyBorder="1" applyAlignment="1">
      <alignment horizontal="center"/>
    </xf>
    <xf numFmtId="49" fontId="5" fillId="0" borderId="1" xfId="0" applyNumberFormat="1" applyFont="1" applyBorder="1" applyAlignment="1">
      <alignment horizontal="center"/>
    </xf>
    <xf numFmtId="0" fontId="24" fillId="0" borderId="0" xfId="0" applyFont="1" applyAlignment="1">
      <alignment horizontal="left" vertical="justify"/>
    </xf>
    <xf numFmtId="0" fontId="38" fillId="11" borderId="25" xfId="0" applyFont="1" applyFill="1" applyBorder="1" applyAlignment="1">
      <alignment horizontal="left" vertical="center" wrapText="1"/>
    </xf>
    <xf numFmtId="0" fontId="38" fillId="11" borderId="26" xfId="0" applyFont="1" applyFill="1" applyBorder="1" applyAlignment="1">
      <alignment horizontal="left" vertical="center" wrapText="1"/>
    </xf>
    <xf numFmtId="0" fontId="38" fillId="11" borderId="27" xfId="0" applyFont="1" applyFill="1" applyBorder="1" applyAlignment="1">
      <alignment horizontal="left" vertical="center" wrapText="1"/>
    </xf>
    <xf numFmtId="0" fontId="15" fillId="13" borderId="2" xfId="0" applyFont="1" applyFill="1" applyBorder="1" applyAlignment="1">
      <alignment horizontal="center" vertical="center" wrapText="1"/>
    </xf>
    <xf numFmtId="0" fontId="15" fillId="13" borderId="7" xfId="0" applyFont="1" applyFill="1" applyBorder="1" applyAlignment="1">
      <alignment horizontal="center" vertical="center" wrapText="1"/>
    </xf>
    <xf numFmtId="0" fontId="15" fillId="13" borderId="45" xfId="0" applyFont="1" applyFill="1" applyBorder="1" applyAlignment="1">
      <alignment horizontal="center" vertical="center" wrapText="1"/>
    </xf>
    <xf numFmtId="0" fontId="19" fillId="0" borderId="49" xfId="0" applyFont="1" applyBorder="1" applyAlignment="1">
      <alignment horizontal="center" vertical="top" wrapText="1"/>
    </xf>
    <xf numFmtId="0" fontId="19" fillId="0" borderId="7" xfId="0" applyFont="1" applyBorder="1" applyAlignment="1">
      <alignment horizontal="center" vertical="top" wrapText="1"/>
    </xf>
    <xf numFmtId="0" fontId="19" fillId="0" borderId="45" xfId="0" applyFont="1" applyBorder="1" applyAlignment="1">
      <alignment horizontal="center" vertical="top" wrapText="1"/>
    </xf>
    <xf numFmtId="0" fontId="5" fillId="0" borderId="4" xfId="0" applyFont="1" applyBorder="1" applyAlignment="1">
      <alignment horizontal="center"/>
    </xf>
    <xf numFmtId="0" fontId="46" fillId="0" borderId="1" xfId="0" applyFont="1" applyBorder="1" applyAlignment="1" applyProtection="1">
      <alignment horizontal="center" wrapText="1"/>
      <protection locked="0"/>
    </xf>
    <xf numFmtId="0" fontId="46" fillId="5" borderId="2" xfId="0" applyFont="1" applyFill="1" applyBorder="1" applyAlignment="1" applyProtection="1">
      <alignment horizontal="left" vertical="center"/>
      <protection locked="0"/>
    </xf>
    <xf numFmtId="0" fontId="46" fillId="5" borderId="7" xfId="0" applyFont="1" applyFill="1" applyBorder="1" applyAlignment="1" applyProtection="1">
      <alignment horizontal="left" vertical="center"/>
      <protection locked="0"/>
    </xf>
    <xf numFmtId="0" fontId="46" fillId="5" borderId="8" xfId="0" applyFont="1" applyFill="1" applyBorder="1" applyAlignment="1" applyProtection="1">
      <alignment horizontal="left" vertical="center"/>
      <protection locked="0"/>
    </xf>
    <xf numFmtId="0" fontId="46" fillId="0" borderId="1" xfId="0" applyFont="1" applyBorder="1" applyAlignment="1" applyProtection="1">
      <alignment horizontal="center"/>
      <protection locked="0"/>
    </xf>
    <xf numFmtId="0" fontId="40" fillId="0" borderId="0" xfId="0" applyFont="1" applyAlignment="1" applyProtection="1">
      <alignment horizontal="left"/>
      <protection locked="0"/>
    </xf>
    <xf numFmtId="0" fontId="48" fillId="11" borderId="2" xfId="0" applyFont="1" applyFill="1" applyBorder="1" applyAlignment="1" applyProtection="1">
      <alignment horizontal="left" vertical="center" wrapText="1"/>
      <protection locked="0"/>
    </xf>
    <xf numFmtId="0" fontId="48" fillId="11" borderId="8" xfId="0" applyFont="1" applyFill="1" applyBorder="1" applyAlignment="1" applyProtection="1">
      <alignment horizontal="left" vertical="center" wrapText="1"/>
      <protection locked="0"/>
    </xf>
    <xf numFmtId="4" fontId="22" fillId="2" borderId="2" xfId="0" applyNumberFormat="1" applyFont="1" applyFill="1" applyBorder="1" applyAlignment="1" applyProtection="1">
      <alignment horizontal="right" vertical="center" wrapText="1"/>
      <protection locked="0"/>
    </xf>
    <xf numFmtId="0" fontId="0" fillId="0" borderId="7" xfId="0" applyBorder="1" applyAlignment="1">
      <alignment horizontal="right" vertical="center" wrapText="1"/>
    </xf>
    <xf numFmtId="0" fontId="0" fillId="0" borderId="8" xfId="0" applyBorder="1" applyAlignment="1">
      <alignment horizontal="right" vertical="center" wrapText="1"/>
    </xf>
    <xf numFmtId="0" fontId="19" fillId="0" borderId="0" xfId="0" applyFont="1" applyAlignment="1" applyProtection="1">
      <alignment horizontal="left"/>
      <protection locked="0"/>
    </xf>
    <xf numFmtId="0" fontId="47" fillId="11" borderId="1" xfId="0" applyFont="1" applyFill="1" applyBorder="1" applyAlignment="1" applyProtection="1">
      <alignment horizontal="left"/>
      <protection locked="0"/>
    </xf>
    <xf numFmtId="0" fontId="46" fillId="0" borderId="2" xfId="0" applyFont="1" applyBorder="1" applyAlignment="1" applyProtection="1">
      <alignment horizontal="center" wrapText="1"/>
      <protection locked="0"/>
    </xf>
    <xf numFmtId="0" fontId="46" fillId="0" borderId="8" xfId="0" applyFont="1" applyBorder="1" applyAlignment="1" applyProtection="1">
      <alignment horizontal="center" wrapText="1"/>
      <protection locked="0"/>
    </xf>
    <xf numFmtId="0" fontId="5" fillId="0" borderId="2" xfId="0" applyFont="1" applyBorder="1" applyAlignment="1" applyProtection="1">
      <alignment horizontal="justify" vertical="top" wrapText="1"/>
      <protection locked="0"/>
    </xf>
    <xf numFmtId="0" fontId="5" fillId="0" borderId="7" xfId="0" applyFont="1" applyBorder="1" applyAlignment="1" applyProtection="1">
      <alignment horizontal="justify" vertical="top" wrapText="1"/>
      <protection locked="0"/>
    </xf>
    <xf numFmtId="0" fontId="5" fillId="0" borderId="8" xfId="0" applyFont="1" applyBorder="1" applyAlignment="1" applyProtection="1">
      <alignment horizontal="justify" vertical="top" wrapText="1"/>
      <protection locked="0"/>
    </xf>
    <xf numFmtId="0" fontId="45" fillId="5" borderId="1" xfId="0" applyFont="1" applyFill="1" applyBorder="1" applyAlignment="1" applyProtection="1">
      <alignment horizontal="left"/>
      <protection locked="0"/>
    </xf>
    <xf numFmtId="0" fontId="48" fillId="6" borderId="1" xfId="0" applyFont="1" applyFill="1" applyBorder="1" applyAlignment="1" applyProtection="1">
      <alignment horizontal="center" vertical="center" wrapText="1"/>
      <protection locked="0"/>
    </xf>
    <xf numFmtId="0" fontId="48" fillId="6" borderId="52" xfId="0" applyFont="1" applyFill="1" applyBorder="1" applyAlignment="1" applyProtection="1">
      <alignment horizontal="center" vertical="center" wrapText="1"/>
      <protection locked="0"/>
    </xf>
    <xf numFmtId="0" fontId="48" fillId="6" borderId="53" xfId="0" applyFont="1" applyFill="1" applyBorder="1" applyAlignment="1" applyProtection="1">
      <alignment horizontal="center" vertical="center" wrapText="1"/>
      <protection locked="0"/>
    </xf>
    <xf numFmtId="0" fontId="48" fillId="6" borderId="42" xfId="0" applyFont="1" applyFill="1" applyBorder="1" applyAlignment="1" applyProtection="1">
      <alignment horizontal="center" vertical="center" wrapText="1"/>
      <protection locked="0"/>
    </xf>
    <xf numFmtId="0" fontId="48" fillId="6" borderId="43" xfId="0" applyFont="1" applyFill="1" applyBorder="1" applyAlignment="1" applyProtection="1">
      <alignment horizontal="center" vertical="center" wrapText="1"/>
      <protection locked="0"/>
    </xf>
    <xf numFmtId="0" fontId="58" fillId="0" borderId="0" xfId="0" applyFont="1" applyAlignment="1" applyProtection="1">
      <alignment horizontal="right"/>
      <protection locked="0"/>
    </xf>
    <xf numFmtId="0" fontId="5" fillId="0" borderId="44" xfId="0" applyFont="1" applyBorder="1" applyAlignment="1" applyProtection="1">
      <alignment horizontal="center"/>
      <protection locked="0"/>
    </xf>
    <xf numFmtId="0" fontId="0" fillId="0" borderId="0" xfId="0" applyAlignment="1" applyProtection="1">
      <alignment horizontal="center"/>
      <protection locked="0"/>
    </xf>
    <xf numFmtId="0" fontId="0" fillId="0" borderId="2" xfId="0" applyBorder="1" applyAlignment="1" applyProtection="1">
      <alignment horizontal="center"/>
      <protection locked="0"/>
    </xf>
    <xf numFmtId="0" fontId="0" fillId="0" borderId="8" xfId="0" applyBorder="1" applyAlignment="1" applyProtection="1">
      <alignment horizontal="center"/>
      <protection locked="0"/>
    </xf>
    <xf numFmtId="0" fontId="5" fillId="0" borderId="0" xfId="0" applyFont="1" applyAlignment="1" applyProtection="1">
      <alignment horizontal="justify" vertical="top" wrapText="1"/>
      <protection locked="0"/>
    </xf>
    <xf numFmtId="0" fontId="7" fillId="0" borderId="2" xfId="0" applyFont="1" applyBorder="1" applyAlignment="1" applyProtection="1">
      <alignment horizontal="justify" vertical="top" wrapText="1"/>
      <protection locked="0"/>
    </xf>
    <xf numFmtId="0" fontId="7" fillId="0" borderId="7" xfId="0" applyFont="1" applyBorder="1" applyAlignment="1" applyProtection="1">
      <alignment horizontal="justify" vertical="top" wrapText="1"/>
      <protection locked="0"/>
    </xf>
    <xf numFmtId="0" fontId="7" fillId="0" borderId="8" xfId="0" applyFont="1" applyBorder="1" applyAlignment="1" applyProtection="1">
      <alignment horizontal="justify" vertical="top" wrapText="1"/>
      <protection locked="0"/>
    </xf>
    <xf numFmtId="0" fontId="15" fillId="0" borderId="0" xfId="0" applyFont="1" applyAlignment="1">
      <alignment horizontal="right"/>
    </xf>
    <xf numFmtId="4" fontId="0" fillId="13" borderId="36" xfId="0" applyNumberFormat="1" applyFill="1" applyBorder="1" applyAlignment="1">
      <alignment horizontal="center" vertical="center"/>
    </xf>
    <xf numFmtId="0" fontId="0" fillId="13" borderId="12" xfId="0" applyFill="1" applyBorder="1" applyAlignment="1">
      <alignment horizontal="center" vertical="center"/>
    </xf>
    <xf numFmtId="0" fontId="0" fillId="13" borderId="13" xfId="0" applyFill="1" applyBorder="1" applyAlignment="1">
      <alignment horizontal="center" vertical="center"/>
    </xf>
    <xf numFmtId="0" fontId="0" fillId="0" borderId="8" xfId="0" applyBorder="1" applyAlignment="1">
      <alignment horizontal="center" vertical="center"/>
    </xf>
    <xf numFmtId="0" fontId="0" fillId="0" borderId="1" xfId="0" applyBorder="1" applyAlignment="1">
      <alignment horizontal="center" vertical="center"/>
    </xf>
    <xf numFmtId="0" fontId="0" fillId="0" borderId="18" xfId="0" applyBorder="1" applyAlignment="1">
      <alignment horizontal="center" vertical="center"/>
    </xf>
    <xf numFmtId="0" fontId="0" fillId="3" borderId="37" xfId="0" applyFill="1" applyBorder="1" applyAlignment="1">
      <alignment horizontal="center" vertical="center"/>
    </xf>
    <xf numFmtId="0" fontId="0" fillId="3" borderId="15" xfId="0" applyFill="1" applyBorder="1" applyAlignment="1">
      <alignment horizontal="center" vertical="center"/>
    </xf>
    <xf numFmtId="0" fontId="0" fillId="3" borderId="16" xfId="0" applyFill="1" applyBorder="1" applyAlignment="1">
      <alignment horizontal="center" vertical="center"/>
    </xf>
    <xf numFmtId="0" fontId="18" fillId="0" borderId="0" xfId="0" applyFont="1" applyAlignment="1">
      <alignment horizontal="left"/>
    </xf>
    <xf numFmtId="0" fontId="29" fillId="4" borderId="17" xfId="0" applyFont="1" applyFill="1" applyBorder="1" applyAlignment="1">
      <alignment horizontal="left" vertical="center" wrapText="1"/>
    </xf>
    <xf numFmtId="0" fontId="2" fillId="0" borderId="18" xfId="0" applyFont="1" applyBorder="1" applyAlignment="1">
      <alignment horizontal="center" vertical="center" wrapText="1"/>
    </xf>
    <xf numFmtId="0" fontId="0" fillId="0" borderId="9" xfId="0" applyBorder="1" applyAlignment="1">
      <alignment horizontal="center"/>
    </xf>
    <xf numFmtId="0" fontId="3" fillId="0" borderId="0" xfId="0" applyFont="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justify" vertical="top" wrapText="1"/>
    </xf>
    <xf numFmtId="0" fontId="14" fillId="0" borderId="0" xfId="0" applyFont="1" applyAlignment="1">
      <alignment horizontal="justify" vertical="top" wrapText="1"/>
    </xf>
    <xf numFmtId="3" fontId="6" fillId="4" borderId="11" xfId="0" applyNumberFormat="1" applyFont="1" applyFill="1" applyBorder="1" applyAlignment="1" applyProtection="1">
      <alignment horizontal="left" vertical="center" wrapText="1"/>
      <protection locked="0"/>
    </xf>
    <xf numFmtId="3" fontId="6" fillId="4" borderId="13" xfId="0" applyNumberFormat="1" applyFont="1" applyFill="1" applyBorder="1" applyAlignment="1" applyProtection="1">
      <alignment horizontal="left" vertical="center" wrapText="1"/>
      <protection locked="0"/>
    </xf>
    <xf numFmtId="3" fontId="6" fillId="4" borderId="17" xfId="0" applyNumberFormat="1" applyFont="1" applyFill="1" applyBorder="1" applyAlignment="1" applyProtection="1">
      <alignment horizontal="left" vertical="center"/>
      <protection locked="0"/>
    </xf>
    <xf numFmtId="3" fontId="6" fillId="4" borderId="18" xfId="0" applyNumberFormat="1" applyFont="1" applyFill="1" applyBorder="1" applyAlignment="1" applyProtection="1">
      <alignment horizontal="left" vertical="center"/>
      <protection locked="0"/>
    </xf>
    <xf numFmtId="3" fontId="6" fillId="3" borderId="14" xfId="0" applyNumberFormat="1" applyFont="1" applyFill="1" applyBorder="1" applyAlignment="1" applyProtection="1">
      <alignment horizontal="left" vertical="center" wrapText="1"/>
      <protection locked="0"/>
    </xf>
    <xf numFmtId="3" fontId="6" fillId="3" borderId="16" xfId="0" applyNumberFormat="1" applyFont="1" applyFill="1" applyBorder="1" applyAlignment="1" applyProtection="1">
      <alignment horizontal="left" vertical="center" wrapText="1"/>
      <protection locked="0"/>
    </xf>
    <xf numFmtId="0" fontId="35" fillId="11" borderId="3" xfId="0" applyFont="1" applyFill="1" applyBorder="1" applyAlignment="1">
      <alignment horizontal="left" vertical="center" wrapText="1"/>
    </xf>
    <xf numFmtId="0" fontId="35" fillId="11" borderId="4" xfId="0" applyFont="1" applyFill="1" applyBorder="1" applyAlignment="1">
      <alignment horizontal="left" vertical="center" wrapText="1"/>
    </xf>
    <xf numFmtId="0" fontId="35" fillId="11" borderId="29" xfId="0" applyFont="1" applyFill="1" applyBorder="1" applyAlignment="1">
      <alignment horizontal="left" vertical="center" wrapText="1"/>
    </xf>
    <xf numFmtId="0" fontId="5" fillId="0" borderId="2" xfId="0" applyFont="1" applyBorder="1" applyAlignment="1">
      <alignment horizontal="left"/>
    </xf>
    <xf numFmtId="0" fontId="5" fillId="0" borderId="7" xfId="0" applyFont="1" applyBorder="1" applyAlignment="1">
      <alignment horizontal="left"/>
    </xf>
    <xf numFmtId="0" fontId="5" fillId="0" borderId="8" xfId="0" applyFont="1" applyBorder="1" applyAlignment="1">
      <alignment horizontal="left"/>
    </xf>
    <xf numFmtId="0" fontId="5" fillId="0" borderId="1" xfId="0" applyFont="1" applyBorder="1" applyAlignment="1">
      <alignment horizontal="center" vertical="center"/>
    </xf>
    <xf numFmtId="0" fontId="55" fillId="11" borderId="3" xfId="0" applyFont="1" applyFill="1" applyBorder="1" applyAlignment="1">
      <alignment horizontal="left"/>
    </xf>
    <xf numFmtId="0" fontId="55" fillId="11" borderId="4" xfId="0" applyFont="1" applyFill="1" applyBorder="1" applyAlignment="1">
      <alignment horizontal="left"/>
    </xf>
    <xf numFmtId="0" fontId="55" fillId="11" borderId="29" xfId="0" applyFont="1" applyFill="1" applyBorder="1" applyAlignment="1">
      <alignment horizontal="left"/>
    </xf>
    <xf numFmtId="0" fontId="55" fillId="6" borderId="3" xfId="0" applyFont="1" applyFill="1" applyBorder="1" applyAlignment="1">
      <alignment horizontal="center" vertical="center" wrapText="1"/>
    </xf>
    <xf numFmtId="0" fontId="55" fillId="6" borderId="29" xfId="0" applyFont="1" applyFill="1" applyBorder="1" applyAlignment="1">
      <alignment horizontal="center" vertical="center" wrapText="1"/>
    </xf>
    <xf numFmtId="0" fontId="5" fillId="15" borderId="5" xfId="0" applyFont="1" applyFill="1" applyBorder="1" applyAlignment="1">
      <alignment horizontal="center" vertical="center"/>
    </xf>
    <xf numFmtId="0" fontId="20" fillId="0" borderId="50" xfId="0" applyFont="1" applyBorder="1" applyAlignment="1">
      <alignment horizontal="left" vertical="center" wrapText="1"/>
    </xf>
    <xf numFmtId="0" fontId="20" fillId="0" borderId="26" xfId="0" applyFont="1" applyBorder="1" applyAlignment="1">
      <alignment horizontal="left" vertical="center" wrapText="1"/>
    </xf>
    <xf numFmtId="0" fontId="20" fillId="0" borderId="36" xfId="0" applyFont="1" applyBorder="1" applyAlignment="1">
      <alignment horizontal="left" vertical="center" wrapText="1"/>
    </xf>
    <xf numFmtId="0" fontId="55" fillId="6" borderId="3" xfId="0" applyFont="1" applyFill="1" applyBorder="1" applyAlignment="1">
      <alignment horizontal="left" vertical="center" wrapText="1"/>
    </xf>
    <xf numFmtId="0" fontId="55" fillId="6" borderId="4" xfId="0" applyFont="1" applyFill="1" applyBorder="1" applyAlignment="1">
      <alignment horizontal="left" vertical="center" wrapText="1"/>
    </xf>
    <xf numFmtId="0" fontId="55" fillId="6" borderId="29" xfId="0" applyFont="1" applyFill="1" applyBorder="1" applyAlignment="1">
      <alignment horizontal="left" vertical="center" wrapText="1"/>
    </xf>
    <xf numFmtId="0" fontId="20" fillId="0" borderId="50" xfId="0" applyFont="1" applyBorder="1" applyAlignment="1">
      <alignment horizontal="left" wrapText="1"/>
    </xf>
    <xf numFmtId="0" fontId="20" fillId="0" borderId="26" xfId="0" applyFont="1" applyBorder="1" applyAlignment="1">
      <alignment horizontal="left" wrapText="1"/>
    </xf>
    <xf numFmtId="0" fontId="20" fillId="0" borderId="36" xfId="0" applyFont="1" applyBorder="1" applyAlignment="1">
      <alignment horizontal="left" wrapText="1"/>
    </xf>
    <xf numFmtId="0" fontId="55" fillId="6" borderId="4" xfId="0" applyFont="1" applyFill="1" applyBorder="1" applyAlignment="1">
      <alignment horizontal="center" vertical="center" wrapText="1"/>
    </xf>
    <xf numFmtId="0" fontId="55" fillId="6" borderId="2" xfId="0" applyFont="1" applyFill="1" applyBorder="1" applyAlignment="1">
      <alignment horizontal="left" vertical="center" wrapText="1"/>
    </xf>
    <xf numFmtId="0" fontId="55" fillId="6" borderId="7" xfId="0" applyFont="1" applyFill="1" applyBorder="1" applyAlignment="1">
      <alignment horizontal="left" vertical="center" wrapText="1"/>
    </xf>
    <xf numFmtId="0" fontId="39" fillId="0" borderId="34" xfId="0" applyFont="1" applyBorder="1" applyAlignment="1">
      <alignment horizontal="left" vertical="center" wrapText="1"/>
    </xf>
    <xf numFmtId="0" fontId="39" fillId="0" borderId="4" xfId="0" applyFont="1" applyBorder="1" applyAlignment="1">
      <alignment horizontal="left" vertical="center" wrapText="1"/>
    </xf>
    <xf numFmtId="0" fontId="39" fillId="0" borderId="51" xfId="0" applyFont="1" applyBorder="1" applyAlignment="1">
      <alignment horizontal="left" vertical="center" wrapText="1"/>
    </xf>
    <xf numFmtId="165" fontId="39" fillId="13" borderId="34" xfId="0" applyNumberFormat="1" applyFont="1" applyFill="1" applyBorder="1" applyAlignment="1">
      <alignment horizontal="center" vertical="center" wrapText="1"/>
    </xf>
    <xf numFmtId="165" fontId="39" fillId="13" borderId="4" xfId="0" applyNumberFormat="1" applyFont="1" applyFill="1" applyBorder="1" applyAlignment="1">
      <alignment horizontal="center" vertical="center" wrapText="1"/>
    </xf>
    <xf numFmtId="165" fontId="39" fillId="13" borderId="51" xfId="0" applyNumberFormat="1" applyFont="1" applyFill="1" applyBorder="1" applyAlignment="1">
      <alignment horizontal="center" vertical="center" wrapText="1"/>
    </xf>
    <xf numFmtId="0" fontId="5" fillId="0" borderId="44" xfId="0" applyFont="1" applyBorder="1" applyAlignment="1">
      <alignment wrapText="1"/>
    </xf>
    <xf numFmtId="0" fontId="25" fillId="11" borderId="2" xfId="0" applyFont="1" applyFill="1" applyBorder="1" applyAlignment="1">
      <alignment horizontal="left" vertical="center"/>
    </xf>
    <xf numFmtId="0" fontId="25" fillId="11" borderId="7" xfId="0" applyFont="1" applyFill="1" applyBorder="1" applyAlignment="1">
      <alignment horizontal="left" vertical="center"/>
    </xf>
    <xf numFmtId="0" fontId="25" fillId="11" borderId="8" xfId="0" applyFont="1" applyFill="1" applyBorder="1" applyAlignment="1">
      <alignment horizontal="left" vertical="center"/>
    </xf>
    <xf numFmtId="0" fontId="20" fillId="0" borderId="50" xfId="0" applyFont="1" applyBorder="1" applyAlignment="1">
      <alignment horizontal="center" wrapText="1"/>
    </xf>
    <xf numFmtId="0" fontId="20" fillId="0" borderId="26" xfId="0" applyFont="1" applyBorder="1" applyAlignment="1">
      <alignment horizontal="center" wrapText="1"/>
    </xf>
    <xf numFmtId="0" fontId="20" fillId="0" borderId="36" xfId="0" applyFont="1" applyBorder="1" applyAlignment="1">
      <alignment horizontal="center" wrapText="1"/>
    </xf>
    <xf numFmtId="0" fontId="20" fillId="0" borderId="2" xfId="0" applyFont="1" applyBorder="1" applyAlignment="1">
      <alignment horizontal="center" wrapText="1"/>
    </xf>
    <xf numFmtId="0" fontId="20" fillId="0" borderId="7" xfId="0" applyFont="1" applyBorder="1" applyAlignment="1">
      <alignment horizontal="center" wrapText="1"/>
    </xf>
    <xf numFmtId="0" fontId="20" fillId="0" borderId="8" xfId="0" applyFont="1" applyBorder="1" applyAlignment="1">
      <alignment horizontal="center" wrapText="1"/>
    </xf>
    <xf numFmtId="0" fontId="9" fillId="0" borderId="2" xfId="0" applyFont="1" applyBorder="1" applyAlignment="1">
      <alignment horizontal="left" wrapText="1"/>
    </xf>
    <xf numFmtId="0" fontId="9" fillId="0" borderId="7" xfId="0" applyFont="1" applyBorder="1" applyAlignment="1">
      <alignment horizontal="left" wrapText="1"/>
    </xf>
    <xf numFmtId="0" fontId="9" fillId="0" borderId="8" xfId="0" applyFont="1" applyBorder="1" applyAlignment="1">
      <alignment horizontal="left" wrapText="1"/>
    </xf>
    <xf numFmtId="0" fontId="5" fillId="0" borderId="52" xfId="0" applyFont="1" applyBorder="1" applyAlignment="1">
      <alignment horizontal="center" vertical="center"/>
    </xf>
    <xf numFmtId="0" fontId="5" fillId="0" borderId="44" xfId="0" applyFont="1" applyBorder="1" applyAlignment="1">
      <alignment horizontal="center" vertical="center"/>
    </xf>
    <xf numFmtId="0" fontId="3" fillId="0" borderId="2" xfId="0" applyFont="1" applyBorder="1" applyAlignment="1">
      <alignment horizontal="left" wrapText="1"/>
    </xf>
    <xf numFmtId="0" fontId="3" fillId="0" borderId="7" xfId="0" applyFont="1" applyBorder="1" applyAlignment="1">
      <alignment horizontal="left" wrapText="1"/>
    </xf>
    <xf numFmtId="0" fontId="3" fillId="0" borderId="8" xfId="0" applyFont="1" applyBorder="1" applyAlignment="1">
      <alignment horizontal="left" wrapText="1"/>
    </xf>
  </cellXfs>
  <cellStyles count="3">
    <cellStyle name="Hypertextové prepojenie" xfId="1" builtinId="8"/>
    <cellStyle name="Normálna" xfId="0" builtinId="0"/>
    <cellStyle name="Normálna 2" xfId="2"/>
  </cellStyles>
  <dxfs count="4">
    <dxf>
      <font>
        <b/>
        <i val="0"/>
        <strike val="0"/>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a:extLst>
            <a:ext uri="{FF2B5EF4-FFF2-40B4-BE49-F238E27FC236}">
              <a16:creationId xmlns:a16="http://schemas.microsoft.com/office/drawing/2014/main" xmlns="" id="{00000000-0008-0000-0000-000003000000}"/>
            </a:ext>
          </a:extLst>
        </xdr:cNvPr>
        <xdr:cNvGrpSpPr>
          <a:grpSpLocks/>
        </xdr:cNvGrpSpPr>
      </xdr:nvGrpSpPr>
      <xdr:grpSpPr bwMode="auto">
        <a:xfrm>
          <a:off x="3548063" y="547688"/>
          <a:ext cx="1569243" cy="0"/>
          <a:chOff x="0" y="0"/>
          <a:chExt cx="5643349" cy="375313"/>
        </a:xfrm>
      </xdr:grpSpPr>
      <xdr:pic>
        <xdr:nvPicPr>
          <xdr:cNvPr id="5" name="Obrázok 3" descr="logoOPKZPppt.jpg">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a:extLst>
              <a:ext uri="{FF2B5EF4-FFF2-40B4-BE49-F238E27FC236}">
                <a16:creationId xmlns:a16="http://schemas.microsoft.com/office/drawing/2014/main" xmlns="" id="{00000000-0008-0000-0000-000006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2</xdr:col>
      <xdr:colOff>104775</xdr:colOff>
      <xdr:row>1</xdr:row>
      <xdr:rowOff>95251</xdr:rowOff>
    </xdr:from>
    <xdr:to>
      <xdr:col>8</xdr:col>
      <xdr:colOff>3876675</xdr:colOff>
      <xdr:row>4</xdr:row>
      <xdr:rowOff>95250</xdr:rowOff>
    </xdr:to>
    <xdr:grpSp>
      <xdr:nvGrpSpPr>
        <xdr:cNvPr id="14" name="Skupina 13">
          <a:extLst>
            <a:ext uri="{FF2B5EF4-FFF2-40B4-BE49-F238E27FC236}">
              <a16:creationId xmlns:a16="http://schemas.microsoft.com/office/drawing/2014/main" xmlns="" id="{00000000-0008-0000-0000-00000E000000}"/>
            </a:ext>
          </a:extLst>
        </xdr:cNvPr>
        <xdr:cNvGrpSpPr/>
      </xdr:nvGrpSpPr>
      <xdr:grpSpPr>
        <a:xfrm>
          <a:off x="3652838" y="285751"/>
          <a:ext cx="9224962" cy="547687"/>
          <a:chOff x="0" y="0"/>
          <a:chExt cx="5834418" cy="388962"/>
        </a:xfrm>
      </xdr:grpSpPr>
      <xdr:pic>
        <xdr:nvPicPr>
          <xdr:cNvPr id="15" name="Obrázok 14" descr="logoOPKZPppt.jpg">
            <a:extLst>
              <a:ext uri="{FF2B5EF4-FFF2-40B4-BE49-F238E27FC236}">
                <a16:creationId xmlns:a16="http://schemas.microsoft.com/office/drawing/2014/main" xmlns="" id="{00000000-0008-0000-0000-00000F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6" name="Obrázok 15" descr="C:\Users\ruzickova\AppData\Local\Microsoft\Windows\Temporary Internet Files\Content.Word\EU-EFRR-HORIZ-COLOR.JPG">
            <a:extLst>
              <a:ext uri="{FF2B5EF4-FFF2-40B4-BE49-F238E27FC236}">
                <a16:creationId xmlns:a16="http://schemas.microsoft.com/office/drawing/2014/main" xmlns="" id="{00000000-0008-0000-0000-000010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8" name="Obrázok 17" descr="SZSRppt.jpg">
            <a:extLst>
              <a:ext uri="{FF2B5EF4-FFF2-40B4-BE49-F238E27FC236}">
                <a16:creationId xmlns:a16="http://schemas.microsoft.com/office/drawing/2014/main" xmlns="" id="{00000000-0008-0000-0000-000012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9" name="Obrázok 18" descr="C:\Users\rakovska\AppData\Local\Microsoft\Windows\Temporary Internet Files\Content.Word\Nový obrázok.bmp">
            <a:extLst>
              <a:ext uri="{FF2B5EF4-FFF2-40B4-BE49-F238E27FC236}">
                <a16:creationId xmlns:a16="http://schemas.microsoft.com/office/drawing/2014/main" xmlns="" id="{00000000-0008-0000-0000-000013000000}"/>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4</xdr:col>
      <xdr:colOff>3316940</xdr:colOff>
      <xdr:row>6</xdr:row>
      <xdr:rowOff>11206</xdr:rowOff>
    </xdr:to>
    <xdr:grpSp>
      <xdr:nvGrpSpPr>
        <xdr:cNvPr id="10" name="Skupina 9">
          <a:extLst>
            <a:ext uri="{FF2B5EF4-FFF2-40B4-BE49-F238E27FC236}">
              <a16:creationId xmlns:a16="http://schemas.microsoft.com/office/drawing/2014/main" xmlns="" id="{00000000-0008-0000-0100-00000A000000}"/>
            </a:ext>
          </a:extLst>
        </xdr:cNvPr>
        <xdr:cNvGrpSpPr/>
      </xdr:nvGrpSpPr>
      <xdr:grpSpPr>
        <a:xfrm>
          <a:off x="0" y="571500"/>
          <a:ext cx="9805146" cy="582706"/>
          <a:chOff x="0" y="0"/>
          <a:chExt cx="5834418" cy="388962"/>
        </a:xfrm>
      </xdr:grpSpPr>
      <xdr:pic>
        <xdr:nvPicPr>
          <xdr:cNvPr id="11" name="Obrázok 10" descr="logoOPKZPppt.jpg">
            <a:extLst>
              <a:ext uri="{FF2B5EF4-FFF2-40B4-BE49-F238E27FC236}">
                <a16:creationId xmlns:a16="http://schemas.microsoft.com/office/drawing/2014/main" xmlns="" id="{00000000-0008-0000-01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a16="http://schemas.microsoft.com/office/drawing/2014/main" xmlns="" id="{00000000-0008-0000-01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a16="http://schemas.microsoft.com/office/drawing/2014/main" xmlns="" id="{00000000-0008-0000-01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a16="http://schemas.microsoft.com/office/drawing/2014/main" xmlns="" id="{00000000-0008-0000-01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247650</xdr:colOff>
      <xdr:row>3</xdr:row>
      <xdr:rowOff>0</xdr:rowOff>
    </xdr:from>
    <xdr:to>
      <xdr:col>8</xdr:col>
      <xdr:colOff>1657350</xdr:colOff>
      <xdr:row>6</xdr:row>
      <xdr:rowOff>66675</xdr:rowOff>
    </xdr:to>
    <xdr:grpSp>
      <xdr:nvGrpSpPr>
        <xdr:cNvPr id="9" name="Skupina 8">
          <a:extLst>
            <a:ext uri="{FF2B5EF4-FFF2-40B4-BE49-F238E27FC236}">
              <a16:creationId xmlns:a16="http://schemas.microsoft.com/office/drawing/2014/main" xmlns="" id="{00000000-0008-0000-0200-000009000000}"/>
            </a:ext>
          </a:extLst>
        </xdr:cNvPr>
        <xdr:cNvGrpSpPr/>
      </xdr:nvGrpSpPr>
      <xdr:grpSpPr>
        <a:xfrm>
          <a:off x="247650" y="571500"/>
          <a:ext cx="7981950" cy="638175"/>
          <a:chOff x="0" y="0"/>
          <a:chExt cx="5834418" cy="388962"/>
        </a:xfrm>
      </xdr:grpSpPr>
      <xdr:pic>
        <xdr:nvPicPr>
          <xdr:cNvPr id="10" name="Obrázok 9" descr="logoOPKZPppt.jpg">
            <a:extLst>
              <a:ext uri="{FF2B5EF4-FFF2-40B4-BE49-F238E27FC236}">
                <a16:creationId xmlns:a16="http://schemas.microsoft.com/office/drawing/2014/main" xmlns="" id="{00000000-0008-0000-0200-00000A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1" name="Obrázok 10" descr="C:\Users\ruzickova\AppData\Local\Microsoft\Windows\Temporary Internet Files\Content.Word\EU-EFRR-HORIZ-COLOR.JPG">
            <a:extLst>
              <a:ext uri="{FF2B5EF4-FFF2-40B4-BE49-F238E27FC236}">
                <a16:creationId xmlns:a16="http://schemas.microsoft.com/office/drawing/2014/main" xmlns="" id="{00000000-0008-0000-0200-00000B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2" name="Obrázok 11" descr="SZSRppt.jpg">
            <a:extLst>
              <a:ext uri="{FF2B5EF4-FFF2-40B4-BE49-F238E27FC236}">
                <a16:creationId xmlns:a16="http://schemas.microsoft.com/office/drawing/2014/main" xmlns="" id="{00000000-0008-0000-0200-00000C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3" name="Obrázok 12" descr="C:\Users\rakovska\AppData\Local\Microsoft\Windows\Temporary Internet Files\Content.Word\Nový obrázok.bmp">
            <a:extLst>
              <a:ext uri="{FF2B5EF4-FFF2-40B4-BE49-F238E27FC236}">
                <a16:creationId xmlns:a16="http://schemas.microsoft.com/office/drawing/2014/main" xmlns="" id="{00000000-0008-0000-0200-00000D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361950</xdr:colOff>
      <xdr:row>3</xdr:row>
      <xdr:rowOff>142875</xdr:rowOff>
    </xdr:from>
    <xdr:to>
      <xdr:col>4</xdr:col>
      <xdr:colOff>2571750</xdr:colOff>
      <xdr:row>7</xdr:row>
      <xdr:rowOff>9525</xdr:rowOff>
    </xdr:to>
    <xdr:grpSp>
      <xdr:nvGrpSpPr>
        <xdr:cNvPr id="10" name="Skupina 9">
          <a:extLst>
            <a:ext uri="{FF2B5EF4-FFF2-40B4-BE49-F238E27FC236}">
              <a16:creationId xmlns:a16="http://schemas.microsoft.com/office/drawing/2014/main" xmlns="" id="{00000000-0008-0000-0300-00000A000000}"/>
            </a:ext>
          </a:extLst>
        </xdr:cNvPr>
        <xdr:cNvGrpSpPr/>
      </xdr:nvGrpSpPr>
      <xdr:grpSpPr>
        <a:xfrm>
          <a:off x="361950" y="714375"/>
          <a:ext cx="9353550" cy="628650"/>
          <a:chOff x="0" y="0"/>
          <a:chExt cx="5834418" cy="388962"/>
        </a:xfrm>
      </xdr:grpSpPr>
      <xdr:pic>
        <xdr:nvPicPr>
          <xdr:cNvPr id="11" name="Obrázok 10" descr="logoOPKZPppt.jpg">
            <a:extLst>
              <a:ext uri="{FF2B5EF4-FFF2-40B4-BE49-F238E27FC236}">
                <a16:creationId xmlns:a16="http://schemas.microsoft.com/office/drawing/2014/main" xmlns="" id="{00000000-0008-0000-03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a16="http://schemas.microsoft.com/office/drawing/2014/main" xmlns="" id="{00000000-0008-0000-03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a16="http://schemas.microsoft.com/office/drawing/2014/main" xmlns="" id="{00000000-0008-0000-03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a16="http://schemas.microsoft.com/office/drawing/2014/main" xmlns="" id="{00000000-0008-0000-03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24848</xdr:rowOff>
    </xdr:from>
    <xdr:to>
      <xdr:col>6</xdr:col>
      <xdr:colOff>381000</xdr:colOff>
      <xdr:row>6</xdr:row>
      <xdr:rowOff>8282</xdr:rowOff>
    </xdr:to>
    <xdr:grpSp>
      <xdr:nvGrpSpPr>
        <xdr:cNvPr id="10" name="Skupina 9">
          <a:extLst>
            <a:ext uri="{FF2B5EF4-FFF2-40B4-BE49-F238E27FC236}">
              <a16:creationId xmlns:a16="http://schemas.microsoft.com/office/drawing/2014/main" xmlns="" id="{00000000-0008-0000-0400-00000A000000}"/>
            </a:ext>
          </a:extLst>
        </xdr:cNvPr>
        <xdr:cNvGrpSpPr/>
      </xdr:nvGrpSpPr>
      <xdr:grpSpPr>
        <a:xfrm>
          <a:off x="0" y="389283"/>
          <a:ext cx="9558130" cy="712303"/>
          <a:chOff x="0" y="0"/>
          <a:chExt cx="5834418" cy="388962"/>
        </a:xfrm>
      </xdr:grpSpPr>
      <xdr:pic>
        <xdr:nvPicPr>
          <xdr:cNvPr id="11" name="Obrázok 10" descr="logoOPKZPppt.jpg">
            <a:extLst>
              <a:ext uri="{FF2B5EF4-FFF2-40B4-BE49-F238E27FC236}">
                <a16:creationId xmlns:a16="http://schemas.microsoft.com/office/drawing/2014/main" xmlns="" id="{00000000-0008-0000-0400-00000B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12" name="Obrázok 11" descr="C:\Users\ruzickova\AppData\Local\Microsoft\Windows\Temporary Internet Files\Content.Word\EU-EFRR-HORIZ-COLOR.JPG">
            <a:extLst>
              <a:ext uri="{FF2B5EF4-FFF2-40B4-BE49-F238E27FC236}">
                <a16:creationId xmlns:a16="http://schemas.microsoft.com/office/drawing/2014/main" xmlns="" id="{00000000-0008-0000-0400-00000C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13" name="Obrázok 12" descr="SZSRppt.jpg">
            <a:extLst>
              <a:ext uri="{FF2B5EF4-FFF2-40B4-BE49-F238E27FC236}">
                <a16:creationId xmlns:a16="http://schemas.microsoft.com/office/drawing/2014/main" xmlns="" id="{00000000-0008-0000-0400-00000D000000}"/>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14" name="Obrázok 13" descr="C:\Users\rakovska\AppData\Local\Microsoft\Windows\Temporary Internet Files\Content.Word\Nový obrázok.bmp">
            <a:extLst>
              <a:ext uri="{FF2B5EF4-FFF2-40B4-BE49-F238E27FC236}">
                <a16:creationId xmlns:a16="http://schemas.microsoft.com/office/drawing/2014/main" xmlns="" id="{00000000-0008-0000-0400-00000E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2:AE76"/>
  <sheetViews>
    <sheetView tabSelected="1" view="pageBreakPreview" zoomScale="80" zoomScaleNormal="80" zoomScaleSheetLayoutView="80" workbookViewId="0">
      <selection activeCell="A51" sqref="A51:J51"/>
    </sheetView>
  </sheetViews>
  <sheetFormatPr defaultRowHeight="15" x14ac:dyDescent="0.25"/>
  <cols>
    <col min="1" max="1" width="32.28515625" customWidth="1"/>
    <col min="2" max="2" width="20.85546875" customWidth="1"/>
    <col min="3" max="3" width="8.7109375" style="23" customWidth="1"/>
    <col min="4" max="4" width="9" style="10" customWidth="1"/>
    <col min="5" max="5" width="13.42578125" style="10" customWidth="1"/>
    <col min="6" max="7" width="16.5703125" style="10" customWidth="1"/>
    <col min="8" max="8" width="17.42578125" style="10" customWidth="1"/>
    <col min="9" max="9" width="70.28515625" customWidth="1"/>
    <col min="10" max="10" width="51" bestFit="1" customWidth="1"/>
    <col min="11" max="11" width="16" hidden="1" customWidth="1"/>
    <col min="12" max="12" width="255.7109375" hidden="1" customWidth="1"/>
    <col min="13" max="31" width="9.140625" hidden="1" customWidth="1"/>
    <col min="32" max="34" width="9.140625" customWidth="1"/>
  </cols>
  <sheetData>
    <row r="2" spans="1:12" x14ac:dyDescent="0.25">
      <c r="A2" s="136" t="s">
        <v>165</v>
      </c>
      <c r="B2" s="136"/>
      <c r="C2" s="136"/>
      <c r="D2" s="136"/>
      <c r="E2" s="136"/>
      <c r="F2" s="136"/>
      <c r="G2" s="136"/>
      <c r="H2" s="136"/>
      <c r="I2" s="136"/>
      <c r="J2" s="136"/>
    </row>
    <row r="3" spans="1:12" ht="12.75" customHeight="1" x14ac:dyDescent="0.25">
      <c r="A3" s="57"/>
      <c r="B3" s="57"/>
      <c r="C3" s="57"/>
      <c r="D3" s="57"/>
      <c r="E3" s="57"/>
      <c r="F3" s="57"/>
      <c r="G3" s="57"/>
      <c r="H3" s="57"/>
      <c r="I3" s="57"/>
    </row>
    <row r="6" spans="1:12" ht="20.25" x14ac:dyDescent="0.3">
      <c r="A6" s="138" t="s">
        <v>2</v>
      </c>
      <c r="B6" s="138"/>
      <c r="C6" s="138"/>
      <c r="D6" s="138"/>
      <c r="E6" s="138"/>
      <c r="F6" s="138"/>
      <c r="G6" s="138"/>
      <c r="H6" s="138"/>
      <c r="I6" s="138"/>
    </row>
    <row r="7" spans="1:12" ht="11.25" customHeight="1" x14ac:dyDescent="0.3">
      <c r="A7" s="47"/>
      <c r="B7" s="47"/>
      <c r="C7" s="47"/>
      <c r="D7" s="47"/>
      <c r="E7" s="47"/>
      <c r="F7" s="47"/>
      <c r="G7" s="47"/>
      <c r="H7" s="47"/>
      <c r="I7" s="47"/>
      <c r="L7" s="13"/>
    </row>
    <row r="8" spans="1:12" x14ac:dyDescent="0.25">
      <c r="A8" s="54" t="s">
        <v>0</v>
      </c>
      <c r="B8" s="137"/>
      <c r="C8" s="137"/>
      <c r="D8" s="137"/>
      <c r="E8" s="137"/>
      <c r="F8" s="137"/>
      <c r="G8" s="137"/>
      <c r="H8" s="137"/>
      <c r="I8" s="137"/>
      <c r="J8" s="137"/>
      <c r="L8" s="79" t="s">
        <v>59</v>
      </c>
    </row>
    <row r="9" spans="1:12" x14ac:dyDescent="0.25">
      <c r="A9" s="54" t="s">
        <v>1</v>
      </c>
      <c r="B9" s="137"/>
      <c r="C9" s="137"/>
      <c r="D9" s="137"/>
      <c r="E9" s="137"/>
      <c r="F9" s="137"/>
      <c r="G9" s="137"/>
      <c r="H9" s="137"/>
      <c r="I9" s="137"/>
      <c r="J9" s="137"/>
      <c r="L9" s="13" t="s">
        <v>60</v>
      </c>
    </row>
    <row r="10" spans="1:12" x14ac:dyDescent="0.25">
      <c r="A10" s="111" t="s">
        <v>115</v>
      </c>
      <c r="B10" s="113">
        <v>0</v>
      </c>
      <c r="C10" s="112"/>
      <c r="D10" s="112"/>
      <c r="E10" s="112"/>
      <c r="F10" s="112"/>
      <c r="G10" s="112"/>
      <c r="H10" s="112"/>
      <c r="I10" s="112"/>
      <c r="J10" s="112"/>
      <c r="L10" s="13" t="s">
        <v>166</v>
      </c>
    </row>
    <row r="11" spans="1:12" ht="15.75" thickBot="1" x14ac:dyDescent="0.3">
      <c r="A11" s="1"/>
      <c r="B11" s="1"/>
      <c r="C11" s="24"/>
      <c r="D11" s="6"/>
      <c r="E11" s="6"/>
      <c r="F11" s="6"/>
      <c r="G11" s="6"/>
      <c r="H11" s="6"/>
      <c r="I11" s="1"/>
      <c r="L11" s="13" t="s">
        <v>58</v>
      </c>
    </row>
    <row r="12" spans="1:12" ht="19.5" thickBot="1" x14ac:dyDescent="0.3">
      <c r="A12" s="123" t="s">
        <v>157</v>
      </c>
      <c r="B12" s="124"/>
      <c r="C12" s="124"/>
      <c r="D12" s="124"/>
      <c r="E12" s="124"/>
      <c r="F12" s="124"/>
      <c r="G12" s="124"/>
      <c r="H12" s="124"/>
      <c r="I12" s="124"/>
      <c r="J12" s="125"/>
      <c r="L12" s="13" t="s">
        <v>57</v>
      </c>
    </row>
    <row r="13" spans="1:12" x14ac:dyDescent="0.25">
      <c r="A13" s="139" t="s">
        <v>111</v>
      </c>
      <c r="B13" s="140"/>
      <c r="C13" s="140"/>
      <c r="D13" s="140"/>
      <c r="E13" s="140"/>
      <c r="F13" s="140"/>
      <c r="G13" s="140"/>
      <c r="H13" s="140"/>
      <c r="I13" s="140"/>
      <c r="J13" s="141"/>
    </row>
    <row r="14" spans="1:12" ht="38.25" customHeight="1" x14ac:dyDescent="0.25">
      <c r="A14" s="78" t="s">
        <v>3</v>
      </c>
      <c r="B14" s="32" t="s">
        <v>6</v>
      </c>
      <c r="C14" s="32" t="s">
        <v>4</v>
      </c>
      <c r="D14" s="32" t="s">
        <v>5</v>
      </c>
      <c r="E14" s="32" t="s">
        <v>38</v>
      </c>
      <c r="F14" s="32" t="s">
        <v>32</v>
      </c>
      <c r="G14" s="32" t="s">
        <v>55</v>
      </c>
      <c r="H14" s="32" t="s">
        <v>153</v>
      </c>
      <c r="I14" s="32" t="s">
        <v>42</v>
      </c>
      <c r="J14" s="35" t="s">
        <v>132</v>
      </c>
      <c r="L14" s="79" t="s">
        <v>59</v>
      </c>
    </row>
    <row r="15" spans="1:12" x14ac:dyDescent="0.25">
      <c r="A15" s="114" t="s">
        <v>137</v>
      </c>
      <c r="B15" s="33" t="s">
        <v>20</v>
      </c>
      <c r="C15" s="25"/>
      <c r="D15" s="7"/>
      <c r="E15" s="7"/>
      <c r="F15" s="34">
        <f t="shared" ref="F15:F18" si="0">ROUND(D15*E15,2)</f>
        <v>0</v>
      </c>
      <c r="G15" s="34">
        <f>ROUND(F15*1.2,2)</f>
        <v>0</v>
      </c>
      <c r="H15" s="90">
        <f>ROUND((F15*20/100+F15)*(1-($B$10)),2)</f>
        <v>0</v>
      </c>
      <c r="I15" s="37"/>
      <c r="J15" s="71"/>
      <c r="L15" s="116" t="s">
        <v>57</v>
      </c>
    </row>
    <row r="16" spans="1:12" x14ac:dyDescent="0.25">
      <c r="A16" s="114" t="s">
        <v>138</v>
      </c>
      <c r="B16" s="33" t="s">
        <v>20</v>
      </c>
      <c r="C16" s="25"/>
      <c r="D16" s="7"/>
      <c r="E16" s="7"/>
      <c r="F16" s="34">
        <f t="shared" si="0"/>
        <v>0</v>
      </c>
      <c r="G16" s="34">
        <f t="shared" ref="G16:G18" si="1">ROUND(F16*1.2,2)</f>
        <v>0</v>
      </c>
      <c r="H16" s="90">
        <f t="shared" ref="H16:H18" si="2">ROUND((F16*20/100+F16)*(1-($B$10)),2)</f>
        <v>0</v>
      </c>
      <c r="I16" s="37"/>
      <c r="J16" s="71"/>
      <c r="L16" s="13" t="s">
        <v>167</v>
      </c>
    </row>
    <row r="17" spans="1:12" x14ac:dyDescent="0.25">
      <c r="A17" s="114" t="s">
        <v>139</v>
      </c>
      <c r="B17" s="33" t="s">
        <v>20</v>
      </c>
      <c r="C17" s="25"/>
      <c r="D17" s="7"/>
      <c r="E17" s="7"/>
      <c r="F17" s="34">
        <f t="shared" si="0"/>
        <v>0</v>
      </c>
      <c r="G17" s="34">
        <f t="shared" si="1"/>
        <v>0</v>
      </c>
      <c r="H17" s="90">
        <f>ROUND((F17*20/100+F17)*(1-($B$10)),2)</f>
        <v>0</v>
      </c>
      <c r="I17" s="37"/>
      <c r="J17" s="71"/>
      <c r="L17" s="13" t="s">
        <v>58</v>
      </c>
    </row>
    <row r="18" spans="1:12" x14ac:dyDescent="0.25">
      <c r="A18" s="114" t="s">
        <v>140</v>
      </c>
      <c r="B18" s="33" t="s">
        <v>20</v>
      </c>
      <c r="C18" s="25"/>
      <c r="D18" s="7"/>
      <c r="E18" s="7"/>
      <c r="F18" s="34">
        <f t="shared" si="0"/>
        <v>0</v>
      </c>
      <c r="G18" s="34">
        <f t="shared" si="1"/>
        <v>0</v>
      </c>
      <c r="H18" s="90">
        <f t="shared" si="2"/>
        <v>0</v>
      </c>
      <c r="I18" s="37"/>
      <c r="J18" s="71"/>
      <c r="L18" t="s">
        <v>156</v>
      </c>
    </row>
    <row r="19" spans="1:12" ht="15.75" thickBot="1" x14ac:dyDescent="0.3">
      <c r="A19" s="142" t="s">
        <v>142</v>
      </c>
      <c r="B19" s="143"/>
      <c r="C19" s="143"/>
      <c r="D19" s="143"/>
      <c r="E19" s="144"/>
      <c r="F19" s="34">
        <f>SUM(F15:F18)</f>
        <v>0</v>
      </c>
      <c r="G19" s="34">
        <f>SUM(G15:G18)</f>
        <v>0</v>
      </c>
      <c r="H19" s="90">
        <f>SUM(H15:H18)</f>
        <v>0</v>
      </c>
      <c r="I19" s="46"/>
      <c r="J19" s="71"/>
    </row>
    <row r="20" spans="1:12" s="5" customFormat="1" x14ac:dyDescent="0.25">
      <c r="A20" s="158" t="s">
        <v>112</v>
      </c>
      <c r="B20" s="159"/>
      <c r="C20" s="159"/>
      <c r="D20" s="159"/>
      <c r="E20" s="159"/>
      <c r="F20" s="159"/>
      <c r="G20" s="159"/>
      <c r="H20" s="159"/>
      <c r="I20" s="159"/>
      <c r="J20" s="160"/>
    </row>
    <row r="21" spans="1:12" s="5" customFormat="1" ht="38.25" x14ac:dyDescent="0.25">
      <c r="A21" s="78" t="s">
        <v>3</v>
      </c>
      <c r="B21" s="32" t="s">
        <v>6</v>
      </c>
      <c r="C21" s="32" t="s">
        <v>4</v>
      </c>
      <c r="D21" s="32" t="s">
        <v>5</v>
      </c>
      <c r="E21" s="32" t="s">
        <v>31</v>
      </c>
      <c r="F21" s="32" t="s">
        <v>32</v>
      </c>
      <c r="G21" s="32" t="s">
        <v>55</v>
      </c>
      <c r="H21" s="32" t="s">
        <v>153</v>
      </c>
      <c r="I21" s="32" t="s">
        <v>42</v>
      </c>
      <c r="J21" s="35" t="s">
        <v>134</v>
      </c>
    </row>
    <row r="22" spans="1:12" x14ac:dyDescent="0.25">
      <c r="A22" s="114" t="s">
        <v>137</v>
      </c>
      <c r="B22" s="30" t="s">
        <v>20</v>
      </c>
      <c r="C22" s="86"/>
      <c r="D22" s="7"/>
      <c r="E22" s="7"/>
      <c r="F22" s="31">
        <f t="shared" ref="F22:F25" si="3">ROUND(D22*E22,2)</f>
        <v>0</v>
      </c>
      <c r="G22" s="34">
        <f t="shared" ref="G22:G25" si="4">ROUND(F22*1.2,2)</f>
        <v>0</v>
      </c>
      <c r="H22" s="90">
        <f t="shared" ref="H22:H25" si="5">ROUND((F22*20/100+F22)*(1-($B$10)),2)</f>
        <v>0</v>
      </c>
      <c r="I22" s="37"/>
      <c r="J22" s="71"/>
    </row>
    <row r="23" spans="1:12" x14ac:dyDescent="0.25">
      <c r="A23" s="114" t="s">
        <v>138</v>
      </c>
      <c r="B23" s="30" t="s">
        <v>20</v>
      </c>
      <c r="C23" s="86"/>
      <c r="D23" s="7"/>
      <c r="E23" s="7"/>
      <c r="F23" s="31">
        <f t="shared" si="3"/>
        <v>0</v>
      </c>
      <c r="G23" s="34">
        <f t="shared" si="4"/>
        <v>0</v>
      </c>
      <c r="H23" s="90">
        <f t="shared" si="5"/>
        <v>0</v>
      </c>
      <c r="I23" s="37"/>
      <c r="J23" s="71"/>
    </row>
    <row r="24" spans="1:12" x14ac:dyDescent="0.25">
      <c r="A24" s="114" t="s">
        <v>139</v>
      </c>
      <c r="B24" s="30" t="s">
        <v>20</v>
      </c>
      <c r="C24" s="86"/>
      <c r="D24" s="7"/>
      <c r="E24" s="7"/>
      <c r="F24" s="31">
        <f t="shared" si="3"/>
        <v>0</v>
      </c>
      <c r="G24" s="34">
        <f t="shared" si="4"/>
        <v>0</v>
      </c>
      <c r="H24" s="90">
        <f t="shared" si="5"/>
        <v>0</v>
      </c>
      <c r="I24" s="37"/>
      <c r="J24" s="71"/>
    </row>
    <row r="25" spans="1:12" x14ac:dyDescent="0.25">
      <c r="A25" s="114" t="s">
        <v>140</v>
      </c>
      <c r="B25" s="30" t="s">
        <v>20</v>
      </c>
      <c r="C25" s="86"/>
      <c r="D25" s="7"/>
      <c r="E25" s="7"/>
      <c r="F25" s="31">
        <f t="shared" si="3"/>
        <v>0</v>
      </c>
      <c r="G25" s="34">
        <f t="shared" si="4"/>
        <v>0</v>
      </c>
      <c r="H25" s="90">
        <f t="shared" si="5"/>
        <v>0</v>
      </c>
      <c r="I25" s="37"/>
      <c r="J25" s="71"/>
    </row>
    <row r="26" spans="1:12" ht="15.75" customHeight="1" thickBot="1" x14ac:dyDescent="0.3">
      <c r="A26" s="142" t="s">
        <v>142</v>
      </c>
      <c r="B26" s="143"/>
      <c r="C26" s="143"/>
      <c r="D26" s="143"/>
      <c r="E26" s="144"/>
      <c r="F26" s="72">
        <f>SUM(F22:F25)</f>
        <v>0</v>
      </c>
      <c r="G26" s="72">
        <f>SUM(G22:G25)</f>
        <v>0</v>
      </c>
      <c r="H26" s="90">
        <f>SUM(H22:H25)</f>
        <v>0</v>
      </c>
      <c r="I26" s="46"/>
      <c r="J26" s="70"/>
      <c r="L26" s="13" t="s">
        <v>57</v>
      </c>
    </row>
    <row r="27" spans="1:12" x14ac:dyDescent="0.25">
      <c r="A27" s="158" t="s">
        <v>113</v>
      </c>
      <c r="B27" s="159"/>
      <c r="C27" s="159"/>
      <c r="D27" s="159"/>
      <c r="E27" s="159"/>
      <c r="F27" s="159"/>
      <c r="G27" s="159"/>
      <c r="H27" s="159"/>
      <c r="I27" s="159"/>
      <c r="J27" s="160"/>
      <c r="L27" s="13" t="s">
        <v>168</v>
      </c>
    </row>
    <row r="28" spans="1:12" ht="38.25" customHeight="1" x14ac:dyDescent="0.25">
      <c r="A28" s="78" t="s">
        <v>3</v>
      </c>
      <c r="B28" s="32" t="s">
        <v>6</v>
      </c>
      <c r="C28" s="32" t="s">
        <v>4</v>
      </c>
      <c r="D28" s="32" t="s">
        <v>5</v>
      </c>
      <c r="E28" s="32" t="s">
        <v>31</v>
      </c>
      <c r="F28" s="32" t="s">
        <v>32</v>
      </c>
      <c r="G28" s="32" t="s">
        <v>55</v>
      </c>
      <c r="H28" s="32" t="s">
        <v>153</v>
      </c>
      <c r="I28" s="32" t="s">
        <v>42</v>
      </c>
      <c r="J28" s="35" t="s">
        <v>134</v>
      </c>
      <c r="L28" s="13" t="s">
        <v>58</v>
      </c>
    </row>
    <row r="29" spans="1:12" x14ac:dyDescent="0.25">
      <c r="A29" s="114" t="s">
        <v>137</v>
      </c>
      <c r="B29" s="30" t="s">
        <v>20</v>
      </c>
      <c r="C29" s="86"/>
      <c r="D29" s="7"/>
      <c r="E29" s="7"/>
      <c r="F29" s="31">
        <f t="shared" ref="F29:F32" si="6">ROUND(D29*E29,2)</f>
        <v>0</v>
      </c>
      <c r="G29" s="34">
        <f t="shared" ref="G29:G32" si="7">ROUND(F29*1.2,2)</f>
        <v>0</v>
      </c>
      <c r="H29" s="90">
        <f t="shared" ref="H29:H32" si="8">ROUND((F29*20/100+F29)*(1-($B$10)),2)</f>
        <v>0</v>
      </c>
      <c r="I29" s="37"/>
      <c r="J29" s="71"/>
      <c r="L29" s="13"/>
    </row>
    <row r="30" spans="1:12" x14ac:dyDescent="0.25">
      <c r="A30" s="114" t="s">
        <v>138</v>
      </c>
      <c r="B30" s="30" t="s">
        <v>20</v>
      </c>
      <c r="C30" s="86"/>
      <c r="D30" s="7"/>
      <c r="E30" s="7"/>
      <c r="F30" s="31">
        <f t="shared" si="6"/>
        <v>0</v>
      </c>
      <c r="G30" s="34">
        <f t="shared" si="7"/>
        <v>0</v>
      </c>
      <c r="H30" s="90">
        <f>ROUND((F30*20/100+F30)*(1-($B$10)),2)</f>
        <v>0</v>
      </c>
      <c r="I30" s="37"/>
      <c r="J30" s="71"/>
      <c r="L30" s="13"/>
    </row>
    <row r="31" spans="1:12" x14ac:dyDescent="0.25">
      <c r="A31" s="114" t="s">
        <v>139</v>
      </c>
      <c r="B31" s="30" t="s">
        <v>20</v>
      </c>
      <c r="C31" s="86"/>
      <c r="D31" s="7"/>
      <c r="E31" s="7"/>
      <c r="F31" s="31">
        <f t="shared" si="6"/>
        <v>0</v>
      </c>
      <c r="G31" s="34">
        <f t="shared" si="7"/>
        <v>0</v>
      </c>
      <c r="H31" s="90">
        <f t="shared" si="8"/>
        <v>0</v>
      </c>
      <c r="I31" s="37"/>
      <c r="J31" s="71"/>
      <c r="L31" s="13"/>
    </row>
    <row r="32" spans="1:12" x14ac:dyDescent="0.25">
      <c r="A32" s="114" t="s">
        <v>140</v>
      </c>
      <c r="B32" s="30" t="s">
        <v>20</v>
      </c>
      <c r="C32" s="86"/>
      <c r="D32" s="7"/>
      <c r="E32" s="7"/>
      <c r="F32" s="31">
        <f t="shared" si="6"/>
        <v>0</v>
      </c>
      <c r="G32" s="34">
        <f t="shared" si="7"/>
        <v>0</v>
      </c>
      <c r="H32" s="90">
        <f t="shared" si="8"/>
        <v>0</v>
      </c>
      <c r="I32" s="37"/>
      <c r="J32" s="71"/>
      <c r="L32" s="13"/>
    </row>
    <row r="33" spans="1:12" ht="16.5" customHeight="1" thickBot="1" x14ac:dyDescent="0.3">
      <c r="A33" s="142" t="s">
        <v>142</v>
      </c>
      <c r="B33" s="143"/>
      <c r="C33" s="143"/>
      <c r="D33" s="143"/>
      <c r="E33" s="144"/>
      <c r="F33" s="38">
        <f>SUM(F29:F32)</f>
        <v>0</v>
      </c>
      <c r="G33" s="38">
        <f>SUM(G29:G32)</f>
        <v>0</v>
      </c>
      <c r="H33" s="38">
        <f>SUM(H29:H32)</f>
        <v>0</v>
      </c>
      <c r="I33" s="65"/>
      <c r="J33" s="69"/>
      <c r="L33" s="13" t="s">
        <v>57</v>
      </c>
    </row>
    <row r="34" spans="1:12" x14ac:dyDescent="0.25">
      <c r="A34" s="153" t="s">
        <v>131</v>
      </c>
      <c r="B34" s="154"/>
      <c r="C34" s="154"/>
      <c r="D34" s="154"/>
      <c r="E34" s="154"/>
      <c r="F34" s="154"/>
      <c r="G34" s="154"/>
      <c r="H34" s="154"/>
      <c r="I34" s="154"/>
      <c r="J34" s="155"/>
      <c r="L34" s="13"/>
    </row>
    <row r="35" spans="1:12" ht="38.25" customHeight="1" x14ac:dyDescent="0.25">
      <c r="A35" s="78" t="s">
        <v>3</v>
      </c>
      <c r="B35" s="32" t="s">
        <v>6</v>
      </c>
      <c r="C35" s="32" t="s">
        <v>4</v>
      </c>
      <c r="D35" s="32" t="s">
        <v>5</v>
      </c>
      <c r="E35" s="32" t="s">
        <v>31</v>
      </c>
      <c r="F35" s="32" t="s">
        <v>32</v>
      </c>
      <c r="G35" s="32" t="s">
        <v>55</v>
      </c>
      <c r="H35" s="32" t="s">
        <v>153</v>
      </c>
      <c r="I35" s="32" t="s">
        <v>42</v>
      </c>
      <c r="J35" s="35" t="s">
        <v>134</v>
      </c>
      <c r="L35" s="79" t="s">
        <v>59</v>
      </c>
    </row>
    <row r="36" spans="1:12" ht="15" customHeight="1" x14ac:dyDescent="0.25">
      <c r="A36" s="36" t="s">
        <v>18</v>
      </c>
      <c r="B36" s="30" t="s">
        <v>20</v>
      </c>
      <c r="C36" s="86"/>
      <c r="D36" s="7"/>
      <c r="E36" s="7"/>
      <c r="F36" s="31">
        <f>ROUND(D36*E36,2)</f>
        <v>0</v>
      </c>
      <c r="G36" s="34">
        <f t="shared" ref="G36:G47" si="9">ROUND(F36*1.2,2)</f>
        <v>0</v>
      </c>
      <c r="H36" s="90">
        <f>ROUND((F36*20/100+F36)*(1-($B$10)),2)</f>
        <v>0</v>
      </c>
      <c r="I36" s="37"/>
      <c r="J36" s="71"/>
      <c r="L36" s="13" t="s">
        <v>120</v>
      </c>
    </row>
    <row r="37" spans="1:12" ht="15" customHeight="1" x14ac:dyDescent="0.25">
      <c r="A37" s="36" t="s">
        <v>141</v>
      </c>
      <c r="B37" s="30" t="s">
        <v>22</v>
      </c>
      <c r="C37" s="86"/>
      <c r="D37" s="7"/>
      <c r="E37" s="7"/>
      <c r="F37" s="31">
        <f>ROUND(D37*E37,2)</f>
        <v>0</v>
      </c>
      <c r="G37" s="34">
        <f t="shared" si="9"/>
        <v>0</v>
      </c>
      <c r="H37" s="90">
        <f>ROUND((F37*20/100+F37)*(1-($B$10)),2)</f>
        <v>0</v>
      </c>
      <c r="I37" s="37"/>
      <c r="J37" s="71"/>
      <c r="L37" s="13"/>
    </row>
    <row r="38" spans="1:12" ht="15" customHeight="1" x14ac:dyDescent="0.25">
      <c r="A38" s="36" t="s">
        <v>19</v>
      </c>
      <c r="B38" s="30" t="s">
        <v>20</v>
      </c>
      <c r="C38" s="40"/>
      <c r="D38" s="31"/>
      <c r="E38" s="31"/>
      <c r="F38" s="118">
        <f>F39+F40+F41+F42</f>
        <v>0</v>
      </c>
      <c r="G38" s="118">
        <f t="shared" ref="G38:H38" si="10">G39+G40+G41+G42</f>
        <v>0</v>
      </c>
      <c r="H38" s="119">
        <f t="shared" si="10"/>
        <v>0</v>
      </c>
      <c r="I38" s="37"/>
      <c r="J38" s="71"/>
      <c r="L38" s="13" t="s">
        <v>169</v>
      </c>
    </row>
    <row r="39" spans="1:12" ht="15" customHeight="1" x14ac:dyDescent="0.25">
      <c r="A39" s="114" t="s">
        <v>137</v>
      </c>
      <c r="B39" s="30" t="s">
        <v>20</v>
      </c>
      <c r="C39" s="86"/>
      <c r="D39" s="7"/>
      <c r="E39" s="7"/>
      <c r="F39" s="31">
        <f t="shared" ref="F39:F47" si="11">ROUND(D39*E39,2)</f>
        <v>0</v>
      </c>
      <c r="G39" s="34">
        <f t="shared" si="9"/>
        <v>0</v>
      </c>
      <c r="H39" s="90">
        <f t="shared" ref="H39:H47" si="12">ROUND((F39*20/100+F39)*(1-($B$10)),2)</f>
        <v>0</v>
      </c>
      <c r="I39" s="37"/>
      <c r="J39" s="71"/>
      <c r="L39" s="13"/>
    </row>
    <row r="40" spans="1:12" ht="15" customHeight="1" x14ac:dyDescent="0.25">
      <c r="A40" s="114" t="s">
        <v>138</v>
      </c>
      <c r="B40" s="30" t="s">
        <v>20</v>
      </c>
      <c r="C40" s="86"/>
      <c r="D40" s="7"/>
      <c r="E40" s="7"/>
      <c r="F40" s="31">
        <f t="shared" si="11"/>
        <v>0</v>
      </c>
      <c r="G40" s="34">
        <f t="shared" si="9"/>
        <v>0</v>
      </c>
      <c r="H40" s="90">
        <f t="shared" si="12"/>
        <v>0</v>
      </c>
      <c r="I40" s="37"/>
      <c r="J40" s="71"/>
      <c r="L40" s="13"/>
    </row>
    <row r="41" spans="1:12" ht="15" customHeight="1" x14ac:dyDescent="0.25">
      <c r="A41" s="114" t="s">
        <v>139</v>
      </c>
      <c r="B41" s="30" t="s">
        <v>20</v>
      </c>
      <c r="C41" s="86"/>
      <c r="D41" s="7"/>
      <c r="E41" s="7"/>
      <c r="F41" s="31">
        <f t="shared" si="11"/>
        <v>0</v>
      </c>
      <c r="G41" s="34">
        <f t="shared" si="9"/>
        <v>0</v>
      </c>
      <c r="H41" s="90">
        <f t="shared" si="12"/>
        <v>0</v>
      </c>
      <c r="I41" s="37"/>
      <c r="J41" s="71"/>
      <c r="L41" s="13"/>
    </row>
    <row r="42" spans="1:12" ht="15" customHeight="1" x14ac:dyDescent="0.25">
      <c r="A42" s="114" t="s">
        <v>140</v>
      </c>
      <c r="B42" s="30" t="s">
        <v>20</v>
      </c>
      <c r="C42" s="86"/>
      <c r="D42" s="7"/>
      <c r="E42" s="7"/>
      <c r="F42" s="31">
        <f t="shared" si="11"/>
        <v>0</v>
      </c>
      <c r="G42" s="34">
        <f t="shared" si="9"/>
        <v>0</v>
      </c>
      <c r="H42" s="90">
        <f t="shared" si="12"/>
        <v>0</v>
      </c>
      <c r="I42" s="37"/>
      <c r="J42" s="71"/>
      <c r="L42" s="13"/>
    </row>
    <row r="43" spans="1:12" ht="42" customHeight="1" x14ac:dyDescent="0.25">
      <c r="A43" s="36" t="s">
        <v>16</v>
      </c>
      <c r="B43" s="30" t="s">
        <v>20</v>
      </c>
      <c r="C43" s="86"/>
      <c r="D43" s="7"/>
      <c r="E43" s="7"/>
      <c r="F43" s="31">
        <f t="shared" si="11"/>
        <v>0</v>
      </c>
      <c r="G43" s="34">
        <f t="shared" si="9"/>
        <v>0</v>
      </c>
      <c r="H43" s="90">
        <f t="shared" si="12"/>
        <v>0</v>
      </c>
      <c r="I43" s="37"/>
      <c r="J43" s="71"/>
      <c r="L43" s="13" t="s">
        <v>58</v>
      </c>
    </row>
    <row r="44" spans="1:12" ht="42.75" customHeight="1" x14ac:dyDescent="0.25">
      <c r="A44" s="36" t="s">
        <v>17</v>
      </c>
      <c r="B44" s="30" t="s">
        <v>21</v>
      </c>
      <c r="C44" s="86"/>
      <c r="D44" s="7"/>
      <c r="E44" s="7"/>
      <c r="F44" s="31">
        <f t="shared" si="11"/>
        <v>0</v>
      </c>
      <c r="G44" s="34">
        <f t="shared" si="9"/>
        <v>0</v>
      </c>
      <c r="H44" s="90">
        <f t="shared" si="12"/>
        <v>0</v>
      </c>
      <c r="I44" s="37"/>
      <c r="J44" s="71" t="s">
        <v>46</v>
      </c>
      <c r="L44" s="13"/>
    </row>
    <row r="45" spans="1:12" ht="15" customHeight="1" x14ac:dyDescent="0.25">
      <c r="A45" s="80" t="s">
        <v>62</v>
      </c>
      <c r="B45" s="14"/>
      <c r="C45" s="86"/>
      <c r="D45" s="7"/>
      <c r="E45" s="7"/>
      <c r="F45" s="31">
        <f t="shared" si="11"/>
        <v>0</v>
      </c>
      <c r="G45" s="34">
        <f t="shared" si="9"/>
        <v>0</v>
      </c>
      <c r="H45" s="90">
        <f t="shared" si="12"/>
        <v>0</v>
      </c>
      <c r="I45" s="37"/>
      <c r="J45" s="71"/>
      <c r="L45" s="13"/>
    </row>
    <row r="46" spans="1:12" ht="15" customHeight="1" x14ac:dyDescent="0.25">
      <c r="A46" s="80" t="s">
        <v>62</v>
      </c>
      <c r="B46" s="14"/>
      <c r="C46" s="86"/>
      <c r="D46" s="7"/>
      <c r="E46" s="7"/>
      <c r="F46" s="31">
        <f t="shared" si="11"/>
        <v>0</v>
      </c>
      <c r="G46" s="34">
        <f t="shared" si="9"/>
        <v>0</v>
      </c>
      <c r="H46" s="90">
        <f t="shared" si="12"/>
        <v>0</v>
      </c>
      <c r="I46" s="37"/>
      <c r="J46" s="71"/>
      <c r="L46" s="13"/>
    </row>
    <row r="47" spans="1:12" ht="16.5" customHeight="1" x14ac:dyDescent="0.25">
      <c r="A47" s="80" t="s">
        <v>62</v>
      </c>
      <c r="B47" s="14"/>
      <c r="C47" s="82"/>
      <c r="D47" s="7"/>
      <c r="E47" s="7"/>
      <c r="F47" s="31">
        <f t="shared" si="11"/>
        <v>0</v>
      </c>
      <c r="G47" s="34">
        <f t="shared" si="9"/>
        <v>0</v>
      </c>
      <c r="H47" s="90">
        <f t="shared" si="12"/>
        <v>0</v>
      </c>
      <c r="I47" s="37"/>
      <c r="J47" s="71"/>
      <c r="L47" s="13"/>
    </row>
    <row r="48" spans="1:12" ht="16.5" customHeight="1" thickBot="1" x14ac:dyDescent="0.3">
      <c r="A48" s="156" t="s">
        <v>36</v>
      </c>
      <c r="B48" s="157"/>
      <c r="C48" s="157"/>
      <c r="D48" s="157"/>
      <c r="E48" s="157"/>
      <c r="F48" s="38">
        <f>SUM(F36:F38,F43:F47)</f>
        <v>0</v>
      </c>
      <c r="G48" s="38">
        <f>SUM(G36:G38,G43:G47)</f>
        <v>0</v>
      </c>
      <c r="H48" s="115">
        <f>SUM(H36:H38,H43:H47)</f>
        <v>0</v>
      </c>
      <c r="I48" s="65"/>
      <c r="J48" s="69"/>
      <c r="L48" s="13"/>
    </row>
    <row r="49" spans="1:12" ht="16.5" thickBot="1" x14ac:dyDescent="0.3">
      <c r="A49" s="151" t="s">
        <v>39</v>
      </c>
      <c r="B49" s="152"/>
      <c r="C49" s="152"/>
      <c r="D49" s="152"/>
      <c r="E49" s="152"/>
      <c r="F49" s="73">
        <f>F19+F26+F33+F48</f>
        <v>0</v>
      </c>
      <c r="G49" s="73">
        <f>G19+G26+G33+G48</f>
        <v>0</v>
      </c>
      <c r="H49" s="73">
        <f>H19+H26+H33+H48</f>
        <v>0</v>
      </c>
      <c r="I49" s="4"/>
      <c r="L49" s="13" t="s">
        <v>170</v>
      </c>
    </row>
    <row r="50" spans="1:12" ht="18.75" customHeight="1" thickBot="1" x14ac:dyDescent="0.3">
      <c r="A50" s="43"/>
      <c r="B50" s="43"/>
      <c r="C50" s="43"/>
      <c r="D50" s="43"/>
      <c r="E50" s="43"/>
      <c r="F50" s="44"/>
      <c r="G50" s="44"/>
      <c r="H50" s="44"/>
      <c r="I50" s="45"/>
      <c r="L50" s="13" t="s">
        <v>58</v>
      </c>
    </row>
    <row r="51" spans="1:12" s="5" customFormat="1" ht="24" customHeight="1" x14ac:dyDescent="0.25">
      <c r="A51" s="123" t="s">
        <v>7</v>
      </c>
      <c r="B51" s="124"/>
      <c r="C51" s="124"/>
      <c r="D51" s="124"/>
      <c r="E51" s="124"/>
      <c r="F51" s="124"/>
      <c r="G51" s="124"/>
      <c r="H51" s="124"/>
      <c r="I51" s="124"/>
      <c r="J51" s="125"/>
      <c r="L51" s="13" t="s">
        <v>56</v>
      </c>
    </row>
    <row r="52" spans="1:12" ht="89.25" x14ac:dyDescent="0.25">
      <c r="A52" s="78" t="s">
        <v>3</v>
      </c>
      <c r="B52" s="32" t="s">
        <v>6</v>
      </c>
      <c r="C52" s="32" t="s">
        <v>4</v>
      </c>
      <c r="D52" s="32" t="s">
        <v>5</v>
      </c>
      <c r="E52" s="32" t="s">
        <v>171</v>
      </c>
      <c r="F52" s="126" t="s">
        <v>153</v>
      </c>
      <c r="G52" s="127"/>
      <c r="H52" s="128"/>
      <c r="I52" s="32" t="s">
        <v>42</v>
      </c>
      <c r="J52" s="35" t="s">
        <v>132</v>
      </c>
    </row>
    <row r="53" spans="1:12" ht="70.900000000000006" customHeight="1" x14ac:dyDescent="0.25">
      <c r="A53" s="117" t="s">
        <v>158</v>
      </c>
      <c r="B53" s="39" t="s">
        <v>33</v>
      </c>
      <c r="C53" s="40" t="s">
        <v>107</v>
      </c>
      <c r="D53" s="7"/>
      <c r="E53" s="7"/>
      <c r="F53" s="129">
        <f>(D53*E53)*(1-($B$10))</f>
        <v>0</v>
      </c>
      <c r="G53" s="130"/>
      <c r="H53" s="131"/>
      <c r="I53" s="81"/>
      <c r="J53" s="71"/>
      <c r="K53" s="29"/>
    </row>
    <row r="54" spans="1:12" ht="42.75" x14ac:dyDescent="0.25">
      <c r="A54" s="117" t="s">
        <v>159</v>
      </c>
      <c r="B54" s="39" t="s">
        <v>33</v>
      </c>
      <c r="C54" s="40" t="s">
        <v>37</v>
      </c>
      <c r="D54" s="7"/>
      <c r="E54" s="7"/>
      <c r="F54" s="129">
        <f t="shared" ref="F54:F59" si="13">(D54*E54)*(1-($B$10))</f>
        <v>0</v>
      </c>
      <c r="G54" s="130"/>
      <c r="H54" s="131"/>
      <c r="I54" s="81"/>
      <c r="J54" s="71"/>
      <c r="K54" s="29"/>
    </row>
    <row r="55" spans="1:12" x14ac:dyDescent="0.25">
      <c r="A55" s="117" t="s">
        <v>160</v>
      </c>
      <c r="B55" s="39" t="s">
        <v>22</v>
      </c>
      <c r="C55" s="40" t="s">
        <v>37</v>
      </c>
      <c r="D55" s="7"/>
      <c r="E55" s="7"/>
      <c r="F55" s="129">
        <f t="shared" si="13"/>
        <v>0</v>
      </c>
      <c r="G55" s="130"/>
      <c r="H55" s="131"/>
      <c r="I55" s="37"/>
      <c r="J55" s="71"/>
      <c r="K55" s="29"/>
      <c r="L55" s="13" t="s">
        <v>63</v>
      </c>
    </row>
    <row r="56" spans="1:12" ht="27" customHeight="1" x14ac:dyDescent="0.25">
      <c r="A56" s="83" t="s">
        <v>161</v>
      </c>
      <c r="B56" s="39" t="s">
        <v>22</v>
      </c>
      <c r="C56" s="40" t="s">
        <v>48</v>
      </c>
      <c r="D56" s="7"/>
      <c r="E56" s="7"/>
      <c r="F56" s="129">
        <f t="shared" si="13"/>
        <v>0</v>
      </c>
      <c r="G56" s="130"/>
      <c r="H56" s="131"/>
      <c r="I56" s="37"/>
      <c r="J56" s="71"/>
      <c r="K56" s="29"/>
      <c r="L56" t="s">
        <v>119</v>
      </c>
    </row>
    <row r="57" spans="1:12" x14ac:dyDescent="0.25">
      <c r="A57" s="83" t="s">
        <v>162</v>
      </c>
      <c r="B57" s="39" t="s">
        <v>22</v>
      </c>
      <c r="C57" s="40" t="s">
        <v>48</v>
      </c>
      <c r="D57" s="7"/>
      <c r="E57" s="7"/>
      <c r="F57" s="129">
        <f>(D57*E57)*(1-($B$10))</f>
        <v>0</v>
      </c>
      <c r="G57" s="130"/>
      <c r="H57" s="131"/>
      <c r="I57" s="37"/>
      <c r="J57" s="71"/>
      <c r="L57" s="13" t="s">
        <v>60</v>
      </c>
    </row>
    <row r="58" spans="1:12" ht="31.5" customHeight="1" x14ac:dyDescent="0.25">
      <c r="A58" s="83" t="s">
        <v>163</v>
      </c>
      <c r="B58" s="39" t="s">
        <v>22</v>
      </c>
      <c r="C58" s="40" t="s">
        <v>48</v>
      </c>
      <c r="D58" s="7"/>
      <c r="E58" s="7"/>
      <c r="F58" s="129">
        <f t="shared" si="13"/>
        <v>0</v>
      </c>
      <c r="G58" s="130"/>
      <c r="H58" s="131"/>
      <c r="I58" s="37"/>
      <c r="J58" s="71"/>
      <c r="L58" s="13" t="s">
        <v>61</v>
      </c>
    </row>
    <row r="59" spans="1:12" ht="15.75" thickBot="1" x14ac:dyDescent="0.3">
      <c r="A59" s="84" t="s">
        <v>164</v>
      </c>
      <c r="B59" s="67" t="s">
        <v>22</v>
      </c>
      <c r="C59" s="85" t="s">
        <v>48</v>
      </c>
      <c r="D59" s="68"/>
      <c r="E59" s="7"/>
      <c r="F59" s="129">
        <f t="shared" si="13"/>
        <v>0</v>
      </c>
      <c r="G59" s="130"/>
      <c r="H59" s="131"/>
      <c r="I59" s="37"/>
      <c r="J59" s="74"/>
    </row>
    <row r="60" spans="1:12" ht="16.5" thickBot="1" x14ac:dyDescent="0.3">
      <c r="A60" s="145" t="s">
        <v>40</v>
      </c>
      <c r="B60" s="146"/>
      <c r="C60" s="146"/>
      <c r="D60" s="146"/>
      <c r="E60" s="146"/>
      <c r="F60" s="161">
        <f>SUM(F53:F59)</f>
        <v>0</v>
      </c>
      <c r="G60" s="162"/>
      <c r="H60" s="163"/>
      <c r="I60" s="11"/>
      <c r="L60" s="13" t="s">
        <v>60</v>
      </c>
    </row>
    <row r="61" spans="1:12" ht="19.5" customHeight="1" thickBot="1" x14ac:dyDescent="0.3">
      <c r="A61" s="147" t="s">
        <v>49</v>
      </c>
      <c r="B61" s="148"/>
      <c r="C61" s="148"/>
      <c r="D61" s="148"/>
      <c r="E61" s="148"/>
      <c r="F61" s="66">
        <f>F49+F60</f>
        <v>0</v>
      </c>
      <c r="G61" s="120">
        <f>G49+SUM(F53:H59)</f>
        <v>0</v>
      </c>
      <c r="H61" s="66">
        <f>H49+F60</f>
        <v>0</v>
      </c>
      <c r="I61" s="12"/>
      <c r="L61" s="13" t="s">
        <v>61</v>
      </c>
    </row>
    <row r="62" spans="1:12" x14ac:dyDescent="0.25">
      <c r="A62" s="2"/>
      <c r="B62" s="2"/>
      <c r="C62" s="26"/>
      <c r="D62" s="8"/>
      <c r="E62" s="8"/>
      <c r="F62" s="8"/>
      <c r="G62" s="8"/>
      <c r="H62" s="8"/>
      <c r="I62" s="2"/>
      <c r="L62" t="s">
        <v>54</v>
      </c>
    </row>
    <row r="63" spans="1:12" x14ac:dyDescent="0.25">
      <c r="A63" s="149" t="s">
        <v>47</v>
      </c>
      <c r="B63" s="150"/>
      <c r="C63" s="150"/>
      <c r="D63" s="150"/>
      <c r="E63" s="150"/>
      <c r="F63" s="150"/>
      <c r="G63" s="150"/>
      <c r="H63" s="150"/>
      <c r="I63" s="150"/>
      <c r="L63" t="s">
        <v>118</v>
      </c>
    </row>
    <row r="64" spans="1:12" ht="43.5" customHeight="1" x14ac:dyDescent="0.25">
      <c r="A64" s="132" t="s">
        <v>116</v>
      </c>
      <c r="B64" s="132"/>
      <c r="C64" s="132"/>
      <c r="D64" s="132"/>
      <c r="E64" s="132"/>
      <c r="F64" s="132"/>
      <c r="G64" s="132"/>
      <c r="H64" s="132"/>
      <c r="I64" s="132"/>
      <c r="J64" s="132"/>
    </row>
    <row r="65" spans="1:10" ht="46.5" customHeight="1" x14ac:dyDescent="0.25">
      <c r="A65" s="133" t="s">
        <v>154</v>
      </c>
      <c r="B65" s="134"/>
      <c r="C65" s="134"/>
      <c r="D65" s="134"/>
      <c r="E65" s="134"/>
      <c r="F65" s="134"/>
      <c r="G65" s="134"/>
      <c r="H65" s="134"/>
      <c r="I65" s="134"/>
      <c r="J65" s="135"/>
    </row>
    <row r="66" spans="1:10" ht="48.75" customHeight="1" x14ac:dyDescent="0.25">
      <c r="A66" s="122" t="s">
        <v>143</v>
      </c>
      <c r="B66" s="122"/>
      <c r="C66" s="122"/>
      <c r="D66" s="122"/>
      <c r="E66" s="122"/>
      <c r="F66" s="122"/>
      <c r="G66" s="122"/>
      <c r="H66" s="122"/>
      <c r="I66" s="122"/>
      <c r="J66" s="122"/>
    </row>
    <row r="67" spans="1:10" ht="44.25" customHeight="1" x14ac:dyDescent="0.25">
      <c r="A67" s="122" t="s">
        <v>144</v>
      </c>
      <c r="B67" s="122"/>
      <c r="C67" s="122"/>
      <c r="D67" s="122"/>
      <c r="E67" s="122"/>
      <c r="F67" s="122"/>
      <c r="G67" s="122"/>
      <c r="H67" s="122"/>
      <c r="I67" s="122"/>
      <c r="J67" s="122"/>
    </row>
    <row r="68" spans="1:10" ht="54.75" customHeight="1" x14ac:dyDescent="0.25">
      <c r="A68" s="133" t="s">
        <v>145</v>
      </c>
      <c r="B68" s="134"/>
      <c r="C68" s="134"/>
      <c r="D68" s="134"/>
      <c r="E68" s="134"/>
      <c r="F68" s="134"/>
      <c r="G68" s="134"/>
      <c r="H68" s="134"/>
      <c r="I68" s="134"/>
      <c r="J68" s="135"/>
    </row>
    <row r="69" spans="1:10" ht="15" customHeight="1" x14ac:dyDescent="0.25">
      <c r="A69" s="122" t="s">
        <v>146</v>
      </c>
      <c r="B69" s="122"/>
      <c r="C69" s="122"/>
      <c r="D69" s="122"/>
      <c r="E69" s="122"/>
      <c r="F69" s="122"/>
      <c r="G69" s="122"/>
      <c r="H69" s="122"/>
      <c r="I69" s="122"/>
      <c r="J69" s="122"/>
    </row>
    <row r="70" spans="1:10" ht="15" customHeight="1" x14ac:dyDescent="0.25">
      <c r="A70" s="122" t="s">
        <v>147</v>
      </c>
      <c r="B70" s="122"/>
      <c r="C70" s="122"/>
      <c r="D70" s="122"/>
      <c r="E70" s="122"/>
      <c r="F70" s="122"/>
      <c r="G70" s="122"/>
      <c r="H70" s="122"/>
      <c r="I70" s="122"/>
      <c r="J70" s="122"/>
    </row>
    <row r="71" spans="1:10" ht="31.5" customHeight="1" x14ac:dyDescent="0.25">
      <c r="A71" s="122" t="s">
        <v>148</v>
      </c>
      <c r="B71" s="122"/>
      <c r="C71" s="122"/>
      <c r="D71" s="122"/>
      <c r="E71" s="122"/>
      <c r="F71" s="122"/>
      <c r="G71" s="122"/>
      <c r="H71" s="122"/>
      <c r="I71" s="122"/>
      <c r="J71" s="122"/>
    </row>
    <row r="72" spans="1:10" x14ac:dyDescent="0.25">
      <c r="A72" s="121" t="s">
        <v>149</v>
      </c>
      <c r="B72" s="121"/>
      <c r="C72" s="121"/>
      <c r="D72" s="121"/>
      <c r="E72" s="121"/>
      <c r="F72" s="121"/>
      <c r="G72" s="121"/>
      <c r="H72" s="121"/>
      <c r="I72" s="121"/>
      <c r="J72" s="121"/>
    </row>
    <row r="73" spans="1:10" x14ac:dyDescent="0.25">
      <c r="A73" s="2"/>
      <c r="B73" s="2"/>
      <c r="C73" s="26"/>
      <c r="D73" s="8"/>
      <c r="E73" s="8"/>
      <c r="F73" s="8"/>
      <c r="G73" s="8"/>
      <c r="H73" s="8"/>
      <c r="I73" s="2"/>
    </row>
    <row r="74" spans="1:10" ht="15" customHeight="1" x14ac:dyDescent="0.25"/>
    <row r="75" spans="1:10" x14ac:dyDescent="0.25">
      <c r="A75" s="28"/>
      <c r="B75" s="28"/>
      <c r="C75" s="28"/>
      <c r="D75" s="28"/>
      <c r="E75" s="28"/>
      <c r="F75" s="28"/>
      <c r="G75" s="28"/>
      <c r="H75" s="28"/>
      <c r="I75" s="28"/>
    </row>
    <row r="76" spans="1:10" x14ac:dyDescent="0.25">
      <c r="A76" s="3"/>
      <c r="B76" s="3"/>
      <c r="C76" s="27"/>
      <c r="D76" s="9"/>
      <c r="E76" s="9"/>
      <c r="F76" s="9"/>
      <c r="G76" s="9"/>
      <c r="H76" s="9"/>
      <c r="I76" s="3"/>
    </row>
  </sheetData>
  <sheetProtection formatCells="0" formatColumns="0" autoFilter="0" pivotTables="0"/>
  <protectedRanges>
    <protectedRange sqref="J43 J53:J59 J45:J47 J36:J37" name="Rozsah4"/>
    <protectedRange sqref="A45:B47" name="Rozsah3"/>
    <protectedRange sqref="D15:E15 E43:E44 D26 D19 D16 D17:E18 D33" name="Rozsah2"/>
    <protectedRange sqref="E16 C15:C19 C26 C33" name="Rozsah1"/>
  </protectedRanges>
  <dataConsolidate/>
  <mergeCells count="36">
    <mergeCell ref="A19:E19"/>
    <mergeCell ref="A27:J27"/>
    <mergeCell ref="A70:J70"/>
    <mergeCell ref="F60:H60"/>
    <mergeCell ref="A67:J67"/>
    <mergeCell ref="A66:J66"/>
    <mergeCell ref="F54:H54"/>
    <mergeCell ref="A2:J2"/>
    <mergeCell ref="B8:J8"/>
    <mergeCell ref="B9:J9"/>
    <mergeCell ref="A65:J65"/>
    <mergeCell ref="A6:I6"/>
    <mergeCell ref="A13:J13"/>
    <mergeCell ref="A26:E26"/>
    <mergeCell ref="A33:E33"/>
    <mergeCell ref="A60:E60"/>
    <mergeCell ref="A61:E61"/>
    <mergeCell ref="A63:I63"/>
    <mergeCell ref="A49:E49"/>
    <mergeCell ref="A34:J34"/>
    <mergeCell ref="A48:E48"/>
    <mergeCell ref="A20:J20"/>
    <mergeCell ref="A12:J12"/>
    <mergeCell ref="A72:J72"/>
    <mergeCell ref="A69:J69"/>
    <mergeCell ref="A51:J51"/>
    <mergeCell ref="A71:J71"/>
    <mergeCell ref="F52:H52"/>
    <mergeCell ref="F53:H53"/>
    <mergeCell ref="F55:H55"/>
    <mergeCell ref="F56:H56"/>
    <mergeCell ref="F57:H57"/>
    <mergeCell ref="F58:H58"/>
    <mergeCell ref="F59:H59"/>
    <mergeCell ref="A64:J64"/>
    <mergeCell ref="A68:J68"/>
  </mergeCells>
  <dataValidations xWindow="1350" yWindow="920" count="18">
    <dataValidation type="list" allowBlank="1" showInputMessage="1" showErrorMessage="1" sqref="I33 I48">
      <formula1>#REF!</formula1>
    </dataValidation>
    <dataValidation type="list" allowBlank="1" showInputMessage="1" showErrorMessage="1" sqref="I53">
      <formula1>$L$56</formula1>
    </dataValidation>
    <dataValidation type="list" allowBlank="1" showInputMessage="1" showErrorMessage="1" prompt="Z roletového menu vyberte príslušný spôsob stanovenia výšky výdavku" sqref="I55:I59">
      <formula1>$L$57:$L$58</formula1>
    </dataValidation>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J45:J47"/>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J43 J36:J37"/>
    <dataValidation type="list" allowBlank="1" showInputMessage="1" showErrorMessage="1" prompt="Z roletového menu vyberte príslušný spôsob stanovenia výšky výdavku. V prípade potreby špecifikujte spôsob stanovenia výšky výdavku v poli &quot;Vecný popis výdavku&quot;" sqref="I36:I37 I43">
      <formula1>$L$8:$L$12</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44">
      <formula1>$L$63</formula1>
    </dataValidation>
    <dataValidation type="list" allowBlank="1" showInputMessage="1" showErrorMessage="1" sqref="I54">
      <formula1>$L$55</formula1>
    </dataValidation>
    <dataValidation allowBlank="1" showInputMessage="1" showErrorMessage="1" prompt="V prípade potreby uveďte ďalšie typy výdavkov" sqref="A45:A47"/>
    <dataValidation allowBlank="1" showInputMessage="1" showErrorMessage="1" prompt="Rešpektujte stanovené finančné limity na stavebný dozor, ktoré sú uvedené v Prílohe č. 2 Príručky k oprávnenosti výdavkov - Finančné a percentuálne limity." sqref="E43"/>
    <dataValidation allowBlank="1" showInputMessage="1" showErrorMessage="1" prompt="Povinný nástroj pre informovanie a komunikáciu pri projektoch slúžiacich na financovanie infraštruktúry alebo stavebných činností a celkovej výške NFP nad 500 000,- EUR" sqref="A56"/>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7"/>
    <dataValidation allowBlank="1" showInputMessage="1" showErrorMessage="1" prompt="Povinný nástroj pre informovanie a komunikáciu pri projektoch, na ktoré sa nevzťahuje povinnosť osadenia dočasného pútača a osadenia stálej tabule" sqref="A58"/>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9"/>
    <dataValidation allowBlank="1" showInputMessage="1" showErrorMessage="1" prompt="Rešpektujte stanovený percentuálny limit pre rezervu na nepredvídané výdavky súvisiace so stavebnými prácam vo výške max. 2,5 % celkových oprávnených výdavkov na stavebné práce, ktorý je uvedený v Prílohe č. 2 Príručky k oprávnenosti výdavkov   " sqref="E44"/>
    <dataValidation type="list" allowBlank="1" showInputMessage="1" showErrorMessage="1" prompt="Z roletového menu vyberte príslušnú skupinu oprávnených výdavkov v súlade s prílohou výzvy č. 4 - Zoznam skupín oprávnených výdavkov a stanovené hodnoty benchmarkov_x000a_" sqref="B45:B47">
      <formula1>#REF!</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I29:I32 I38:I42 I15:I18 I22:I25 I45:I47">
      <formula1>$L$14:$L$17</formula1>
    </dataValidation>
    <dataValidation allowBlank="1" showInputMessage="1" showErrorMessage="1" prompt="Rešpektujte stanovený finančný limit uvedený v Príručke k oprávnenosti výdavkov." sqref="E53:E59"/>
  </dataValidations>
  <pageMargins left="0.70866141732283472" right="0.70866141732283472" top="0.74803149606299213" bottom="0.74803149606299213" header="0.31496062992125984" footer="0.31496062992125984"/>
  <pageSetup paperSize="9" scale="51" orientation="landscape" r:id="rId1"/>
  <rowBreaks count="1" manualBreakCount="1">
    <brk id="49"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I63"/>
  <sheetViews>
    <sheetView view="pageBreakPreview" zoomScale="85" zoomScaleNormal="90" zoomScaleSheetLayoutView="85" workbookViewId="0"/>
  </sheetViews>
  <sheetFormatPr defaultRowHeight="15" x14ac:dyDescent="0.25"/>
  <cols>
    <col min="1" max="1" width="45.42578125" customWidth="1"/>
    <col min="2" max="2" width="19" customWidth="1"/>
    <col min="3" max="3" width="20.140625" customWidth="1"/>
    <col min="4" max="4" width="12.7109375" customWidth="1"/>
    <col min="5" max="5" width="57.42578125" customWidth="1"/>
    <col min="6" max="6" width="9.140625" customWidth="1"/>
    <col min="7" max="7" width="9.140625" hidden="1" customWidth="1"/>
    <col min="8" max="8" width="48.140625" customWidth="1"/>
    <col min="9" max="12" width="9.140625" customWidth="1"/>
  </cols>
  <sheetData>
    <row r="2" spans="1:5" x14ac:dyDescent="0.25">
      <c r="A2" s="136" t="s">
        <v>165</v>
      </c>
      <c r="B2" s="136"/>
      <c r="C2" s="136"/>
      <c r="D2" s="136"/>
      <c r="E2" s="136"/>
    </row>
    <row r="3" spans="1:5" x14ac:dyDescent="0.25">
      <c r="A3" s="57"/>
      <c r="B3" s="57"/>
      <c r="C3" s="57"/>
      <c r="D3" s="57"/>
      <c r="E3" s="57"/>
    </row>
    <row r="4" spans="1:5" x14ac:dyDescent="0.25">
      <c r="A4" s="57"/>
      <c r="B4" s="57"/>
      <c r="C4" s="57"/>
      <c r="D4" s="57"/>
      <c r="E4" s="57"/>
    </row>
    <row r="5" spans="1:5" x14ac:dyDescent="0.25">
      <c r="A5" s="57"/>
      <c r="B5" s="57"/>
      <c r="C5" s="57"/>
      <c r="D5" s="57"/>
      <c r="E5" s="57"/>
    </row>
    <row r="8" spans="1:5" x14ac:dyDescent="0.25">
      <c r="A8" s="42"/>
      <c r="B8" s="41"/>
      <c r="C8" s="41"/>
      <c r="D8" s="41"/>
    </row>
    <row r="9" spans="1:5" ht="20.25" x14ac:dyDescent="0.25">
      <c r="A9" s="203" t="s">
        <v>80</v>
      </c>
      <c r="B9" s="203"/>
      <c r="C9" s="203"/>
      <c r="D9" s="203"/>
      <c r="E9" s="203"/>
    </row>
    <row r="10" spans="1:5" ht="20.25" x14ac:dyDescent="0.25">
      <c r="A10" s="207" t="s">
        <v>75</v>
      </c>
      <c r="B10" s="207"/>
      <c r="C10" s="207"/>
      <c r="D10" s="207"/>
      <c r="E10" s="207"/>
    </row>
    <row r="11" spans="1:5" ht="15" customHeight="1" x14ac:dyDescent="0.25">
      <c r="A11" s="204"/>
      <c r="B11" s="204"/>
      <c r="C11" s="204"/>
      <c r="D11" s="204"/>
      <c r="E11" s="204"/>
    </row>
    <row r="12" spans="1:5" ht="20.25" customHeight="1" x14ac:dyDescent="0.25">
      <c r="A12" s="52" t="s">
        <v>0</v>
      </c>
      <c r="B12" s="205">
        <f>'Podrobný rozpočet projektu'!B8:J8</f>
        <v>0</v>
      </c>
      <c r="C12" s="205"/>
      <c r="D12" s="205"/>
      <c r="E12" s="205"/>
    </row>
    <row r="13" spans="1:5" ht="20.25" customHeight="1" x14ac:dyDescent="0.25">
      <c r="A13" s="51" t="s">
        <v>1</v>
      </c>
      <c r="B13" s="206">
        <f>'Podrobný rozpočet projektu'!B9:J9</f>
        <v>0</v>
      </c>
      <c r="C13" s="206"/>
      <c r="D13" s="206"/>
      <c r="E13" s="206"/>
    </row>
    <row r="14" spans="1:5" x14ac:dyDescent="0.25">
      <c r="A14" s="2"/>
      <c r="B14" s="2"/>
      <c r="C14" s="2"/>
      <c r="D14" s="2"/>
      <c r="E14" s="2"/>
    </row>
    <row r="15" spans="1:5" ht="23.25" customHeight="1" thickBot="1" x14ac:dyDescent="0.3">
      <c r="A15" s="187" t="s">
        <v>136</v>
      </c>
      <c r="B15" s="187"/>
      <c r="C15" s="187"/>
      <c r="D15" s="187"/>
      <c r="E15" s="187"/>
    </row>
    <row r="16" spans="1:5" x14ac:dyDescent="0.25">
      <c r="A16" s="188" t="s">
        <v>34</v>
      </c>
      <c r="B16" s="194" t="s">
        <v>80</v>
      </c>
      <c r="C16" s="195"/>
      <c r="D16" s="196"/>
      <c r="E16" s="190" t="s">
        <v>67</v>
      </c>
    </row>
    <row r="17" spans="1:9" x14ac:dyDescent="0.25">
      <c r="A17" s="189"/>
      <c r="B17" s="197"/>
      <c r="C17" s="198"/>
      <c r="D17" s="199"/>
      <c r="E17" s="191"/>
    </row>
    <row r="18" spans="1:9" ht="30" customHeight="1" x14ac:dyDescent="0.25">
      <c r="A18" s="55" t="s">
        <v>123</v>
      </c>
      <c r="B18" s="200" t="s">
        <v>151</v>
      </c>
      <c r="C18" s="201"/>
      <c r="D18" s="202"/>
      <c r="E18" s="75" t="s">
        <v>73</v>
      </c>
      <c r="G18" s="59">
        <v>425000</v>
      </c>
      <c r="I18" s="59"/>
    </row>
    <row r="19" spans="1:9" ht="30" customHeight="1" x14ac:dyDescent="0.25">
      <c r="A19" s="56" t="s">
        <v>124</v>
      </c>
      <c r="B19" s="200" t="s">
        <v>152</v>
      </c>
      <c r="C19" s="201"/>
      <c r="D19" s="202"/>
      <c r="E19" s="75" t="s">
        <v>76</v>
      </c>
      <c r="G19" s="59">
        <v>480000</v>
      </c>
      <c r="I19" s="59"/>
    </row>
    <row r="20" spans="1:9" ht="30" customHeight="1" thickBot="1" x14ac:dyDescent="0.3">
      <c r="A20" s="56" t="s">
        <v>125</v>
      </c>
      <c r="B20" s="200" t="s">
        <v>72</v>
      </c>
      <c r="C20" s="201"/>
      <c r="D20" s="202"/>
      <c r="E20" s="75" t="s">
        <v>79</v>
      </c>
      <c r="G20" s="59">
        <v>250000</v>
      </c>
      <c r="I20" s="59"/>
    </row>
    <row r="21" spans="1:9" x14ac:dyDescent="0.25">
      <c r="A21" s="193"/>
      <c r="B21" s="193"/>
      <c r="C21" s="193"/>
      <c r="D21" s="193"/>
      <c r="E21" s="193"/>
    </row>
    <row r="22" spans="1:9" ht="14.25" customHeight="1" thickBot="1" x14ac:dyDescent="0.3">
      <c r="A22" s="192"/>
      <c r="B22" s="192"/>
      <c r="C22" s="192"/>
      <c r="D22" s="192"/>
      <c r="E22" s="192"/>
    </row>
    <row r="23" spans="1:9" ht="53.25" customHeight="1" x14ac:dyDescent="0.25">
      <c r="A23" s="208" t="s">
        <v>126</v>
      </c>
      <c r="B23" s="209"/>
      <c r="C23" s="209"/>
      <c r="D23" s="209"/>
      <c r="E23" s="210"/>
    </row>
    <row r="24" spans="1:9" ht="27" customHeight="1" x14ac:dyDescent="0.25">
      <c r="A24" s="48" t="s">
        <v>34</v>
      </c>
      <c r="B24" s="166" t="str">
        <f>A18</f>
        <v>Zníženie energetickej náročnosti verejných budov – Zateplenie obvodového plášťa</v>
      </c>
      <c r="C24" s="166"/>
      <c r="D24" s="166"/>
      <c r="E24" s="167"/>
    </row>
    <row r="25" spans="1:9" ht="18" customHeight="1" x14ac:dyDescent="0.25">
      <c r="A25" s="76" t="s">
        <v>67</v>
      </c>
      <c r="B25" s="166" t="str">
        <f>E18</f>
        <v>Zateplenie plochy obvodového plášťa</v>
      </c>
      <c r="C25" s="166"/>
      <c r="D25" s="166"/>
      <c r="E25" s="167"/>
    </row>
    <row r="26" spans="1:9" ht="33" customHeight="1" x14ac:dyDescent="0.25">
      <c r="A26" s="49" t="s">
        <v>81</v>
      </c>
      <c r="B26" s="171">
        <v>85</v>
      </c>
      <c r="C26" s="171"/>
      <c r="D26" s="171"/>
      <c r="E26" s="172"/>
    </row>
    <row r="27" spans="1:9" ht="28.5" customHeight="1" x14ac:dyDescent="0.25">
      <c r="A27" s="77" t="s">
        <v>50</v>
      </c>
      <c r="B27" s="173">
        <f>'Podrobný rozpočet projektu'!F19</f>
        <v>0</v>
      </c>
      <c r="C27" s="174"/>
      <c r="D27" s="174"/>
      <c r="E27" s="175"/>
    </row>
    <row r="28" spans="1:9" ht="32.25" customHeight="1" thickBot="1" x14ac:dyDescent="0.3">
      <c r="A28" s="88" t="s">
        <v>74</v>
      </c>
      <c r="B28" s="176"/>
      <c r="C28" s="176"/>
      <c r="D28" s="176"/>
      <c r="E28" s="177"/>
    </row>
    <row r="29" spans="1:9" ht="50.25" customHeight="1" thickBot="1" x14ac:dyDescent="0.3">
      <c r="A29" s="50" t="s">
        <v>82</v>
      </c>
      <c r="B29" s="178" t="e">
        <f>B27/B28</f>
        <v>#DIV/0!</v>
      </c>
      <c r="C29" s="179"/>
      <c r="D29" s="179"/>
      <c r="E29" s="180"/>
    </row>
    <row r="30" spans="1:9" ht="21" customHeight="1" thickBot="1" x14ac:dyDescent="0.35">
      <c r="A30" s="181" t="e">
        <f>IF(B29&gt;B26,"Je potrebné zdôvodniť prekročenie benchmarku !","OK")</f>
        <v>#DIV/0!</v>
      </c>
      <c r="B30" s="182"/>
      <c r="C30" s="182"/>
      <c r="D30" s="182"/>
      <c r="E30" s="183"/>
    </row>
    <row r="31" spans="1:9" ht="9" customHeight="1" thickBot="1" x14ac:dyDescent="0.3">
      <c r="B31" s="60"/>
      <c r="C31" s="60"/>
      <c r="D31" s="60"/>
      <c r="E31" s="60"/>
    </row>
    <row r="32" spans="1:9" ht="118.5" customHeight="1" x14ac:dyDescent="0.25">
      <c r="A32" s="184" t="s">
        <v>155</v>
      </c>
      <c r="B32" s="185"/>
      <c r="C32" s="185"/>
      <c r="D32" s="185"/>
      <c r="E32" s="186"/>
    </row>
    <row r="33" spans="1:5" ht="11.25" customHeight="1" x14ac:dyDescent="0.25">
      <c r="A33" s="214"/>
      <c r="B33" s="215"/>
      <c r="C33" s="215"/>
      <c r="D33" s="215"/>
      <c r="E33" s="216"/>
    </row>
    <row r="34" spans="1:5" ht="13.5" customHeight="1" thickBot="1" x14ac:dyDescent="0.3">
      <c r="A34" s="168"/>
      <c r="B34" s="169"/>
      <c r="C34" s="169"/>
      <c r="D34" s="169"/>
      <c r="E34" s="170"/>
    </row>
    <row r="35" spans="1:5" ht="63" customHeight="1" x14ac:dyDescent="0.25">
      <c r="A35" s="208" t="s">
        <v>83</v>
      </c>
      <c r="B35" s="209"/>
      <c r="C35" s="209"/>
      <c r="D35" s="209"/>
      <c r="E35" s="210"/>
    </row>
    <row r="36" spans="1:5" ht="27" customHeight="1" x14ac:dyDescent="0.25">
      <c r="A36" s="48" t="s">
        <v>34</v>
      </c>
      <c r="B36" s="211" t="str">
        <f>A19</f>
        <v xml:space="preserve">Zníženie energetickej náročnosti verejných budov – Zateplenie strešného plášťa </v>
      </c>
      <c r="C36" s="212"/>
      <c r="D36" s="212"/>
      <c r="E36" s="213"/>
    </row>
    <row r="37" spans="1:5" ht="15" customHeight="1" x14ac:dyDescent="0.25">
      <c r="A37" s="76" t="s">
        <v>67</v>
      </c>
      <c r="B37" s="211" t="str">
        <f>E19</f>
        <v xml:space="preserve">Zateplenie plochy strešného plášťa </v>
      </c>
      <c r="C37" s="212"/>
      <c r="D37" s="212"/>
      <c r="E37" s="213"/>
    </row>
    <row r="38" spans="1:5" ht="35.25" customHeight="1" x14ac:dyDescent="0.25">
      <c r="A38" s="49" t="s">
        <v>81</v>
      </c>
      <c r="B38" s="171">
        <v>70</v>
      </c>
      <c r="C38" s="171"/>
      <c r="D38" s="171"/>
      <c r="E38" s="172"/>
    </row>
    <row r="39" spans="1:5" ht="28.5" customHeight="1" x14ac:dyDescent="0.25">
      <c r="A39" s="77" t="s">
        <v>50</v>
      </c>
      <c r="B39" s="173">
        <f>'Podrobný rozpočet projektu'!F26</f>
        <v>0</v>
      </c>
      <c r="C39" s="174"/>
      <c r="D39" s="174"/>
      <c r="E39" s="175"/>
    </row>
    <row r="40" spans="1:5" ht="33.75" customHeight="1" thickBot="1" x14ac:dyDescent="0.3">
      <c r="A40" s="88" t="s">
        <v>77</v>
      </c>
      <c r="B40" s="176"/>
      <c r="C40" s="176"/>
      <c r="D40" s="176"/>
      <c r="E40" s="177"/>
    </row>
    <row r="41" spans="1:5" ht="52.5" customHeight="1" thickBot="1" x14ac:dyDescent="0.3">
      <c r="A41" s="50" t="s">
        <v>82</v>
      </c>
      <c r="B41" s="178" t="e">
        <f>B39/B40</f>
        <v>#DIV/0!</v>
      </c>
      <c r="C41" s="179"/>
      <c r="D41" s="179"/>
      <c r="E41" s="180"/>
    </row>
    <row r="42" spans="1:5" ht="21" customHeight="1" thickBot="1" x14ac:dyDescent="0.35">
      <c r="A42" s="181" t="e">
        <f>IF(B41&gt;B38,"Je potrebné zdôvodniť prekročenie benchmarku !","OK")</f>
        <v>#DIV/0!</v>
      </c>
      <c r="B42" s="182"/>
      <c r="C42" s="182"/>
      <c r="D42" s="182"/>
      <c r="E42" s="183"/>
    </row>
    <row r="43" spans="1:5" ht="9" customHeight="1" thickBot="1" x14ac:dyDescent="0.3">
      <c r="A43" s="60"/>
      <c r="B43" s="60"/>
      <c r="C43" s="60"/>
      <c r="D43" s="60"/>
      <c r="E43" s="60"/>
    </row>
    <row r="44" spans="1:5" ht="123" customHeight="1" x14ac:dyDescent="0.25">
      <c r="A44" s="184" t="s">
        <v>155</v>
      </c>
      <c r="B44" s="185"/>
      <c r="C44" s="185"/>
      <c r="D44" s="185"/>
      <c r="E44" s="186"/>
    </row>
    <row r="45" spans="1:5" ht="18" customHeight="1" thickBot="1" x14ac:dyDescent="0.3">
      <c r="A45" s="168"/>
      <c r="B45" s="169"/>
      <c r="C45" s="169"/>
      <c r="D45" s="169"/>
      <c r="E45" s="170"/>
    </row>
    <row r="46" spans="1:5" ht="18" customHeight="1" thickBot="1" x14ac:dyDescent="0.3">
      <c r="A46" s="217"/>
      <c r="B46" s="217"/>
      <c r="C46" s="217"/>
      <c r="D46" s="217"/>
      <c r="E46" s="217"/>
    </row>
    <row r="47" spans="1:5" ht="63" customHeight="1" x14ac:dyDescent="0.25">
      <c r="A47" s="208" t="s">
        <v>84</v>
      </c>
      <c r="B47" s="209"/>
      <c r="C47" s="209"/>
      <c r="D47" s="209"/>
      <c r="E47" s="210"/>
    </row>
    <row r="48" spans="1:5" ht="19.5" customHeight="1" x14ac:dyDescent="0.25">
      <c r="A48" s="48" t="s">
        <v>34</v>
      </c>
      <c r="B48" s="166" t="str">
        <f>A20</f>
        <v>Zníženie energetickej náročnosti verejných budov – Výmena otvorových konštrukcií</v>
      </c>
      <c r="C48" s="166"/>
      <c r="D48" s="166"/>
      <c r="E48" s="167"/>
    </row>
    <row r="49" spans="1:9" ht="18.75" customHeight="1" x14ac:dyDescent="0.25">
      <c r="A49" s="76" t="s">
        <v>67</v>
      </c>
      <c r="B49" s="166" t="str">
        <f>E20</f>
        <v>Výmena vonkajšej otvorovej konštrukcie</v>
      </c>
      <c r="C49" s="166"/>
      <c r="D49" s="166"/>
      <c r="E49" s="167"/>
    </row>
    <row r="50" spans="1:9" ht="39" customHeight="1" x14ac:dyDescent="0.25">
      <c r="A50" s="49" t="s">
        <v>81</v>
      </c>
      <c r="B50" s="171">
        <v>350</v>
      </c>
      <c r="C50" s="171"/>
      <c r="D50" s="171"/>
      <c r="E50" s="172"/>
    </row>
    <row r="51" spans="1:9" ht="31.5" customHeight="1" x14ac:dyDescent="0.25">
      <c r="A51" s="77" t="s">
        <v>50</v>
      </c>
      <c r="B51" s="173">
        <f>'Podrobný rozpočet projektu'!F33</f>
        <v>0</v>
      </c>
      <c r="C51" s="174"/>
      <c r="D51" s="174"/>
      <c r="E51" s="175"/>
    </row>
    <row r="52" spans="1:9" ht="31.5" customHeight="1" thickBot="1" x14ac:dyDescent="0.3">
      <c r="A52" s="88" t="s">
        <v>78</v>
      </c>
      <c r="B52" s="176"/>
      <c r="C52" s="176"/>
      <c r="D52" s="176"/>
      <c r="E52" s="177"/>
    </row>
    <row r="53" spans="1:9" ht="51" thickBot="1" x14ac:dyDescent="0.3">
      <c r="A53" s="50" t="s">
        <v>82</v>
      </c>
      <c r="B53" s="178" t="e">
        <f>B51/B52</f>
        <v>#DIV/0!</v>
      </c>
      <c r="C53" s="179"/>
      <c r="D53" s="179"/>
      <c r="E53" s="180"/>
    </row>
    <row r="54" spans="1:9" ht="21" thickBot="1" x14ac:dyDescent="0.35">
      <c r="A54" s="181" t="e">
        <f>IF(B53&gt;B50,"Je potrebné zdôvodniť prekročenie benchmarku !","OK")</f>
        <v>#DIV/0!</v>
      </c>
      <c r="B54" s="182"/>
      <c r="C54" s="182"/>
      <c r="D54" s="182"/>
      <c r="E54" s="183"/>
    </row>
    <row r="55" spans="1:9" ht="9" customHeight="1" thickBot="1" x14ac:dyDescent="0.3">
      <c r="A55" s="60"/>
      <c r="B55" s="60"/>
      <c r="C55" s="60"/>
      <c r="D55" s="60"/>
      <c r="E55" s="60"/>
    </row>
    <row r="56" spans="1:9" ht="120" customHeight="1" x14ac:dyDescent="0.25">
      <c r="A56" s="184" t="s">
        <v>155</v>
      </c>
      <c r="B56" s="185"/>
      <c r="C56" s="185"/>
      <c r="D56" s="185"/>
      <c r="E56" s="186"/>
    </row>
    <row r="57" spans="1:9" ht="200.25" customHeight="1" thickBot="1" x14ac:dyDescent="0.3">
      <c r="A57" s="168"/>
      <c r="B57" s="169"/>
      <c r="C57" s="169"/>
      <c r="D57" s="169"/>
      <c r="E57" s="170"/>
    </row>
    <row r="62" spans="1:9" x14ac:dyDescent="0.25">
      <c r="D62" s="165"/>
      <c r="E62" s="165"/>
    </row>
    <row r="63" spans="1:9" x14ac:dyDescent="0.25">
      <c r="A63" s="2" t="s">
        <v>51</v>
      </c>
      <c r="B63" s="2"/>
      <c r="C63" s="2"/>
      <c r="D63" s="164" t="s">
        <v>52</v>
      </c>
      <c r="E63" s="164"/>
      <c r="F63" s="2"/>
      <c r="G63" s="2"/>
      <c r="H63" s="2"/>
      <c r="I63" s="2"/>
    </row>
  </sheetData>
  <mergeCells count="49">
    <mergeCell ref="A47:E47"/>
    <mergeCell ref="A46:E46"/>
    <mergeCell ref="A44:E44"/>
    <mergeCell ref="A45:E45"/>
    <mergeCell ref="B38:E38"/>
    <mergeCell ref="B39:E39"/>
    <mergeCell ref="B40:E40"/>
    <mergeCell ref="B41:E41"/>
    <mergeCell ref="A42:E42"/>
    <mergeCell ref="A34:E34"/>
    <mergeCell ref="A23:E23"/>
    <mergeCell ref="A35:E35"/>
    <mergeCell ref="B36:E36"/>
    <mergeCell ref="B37:E37"/>
    <mergeCell ref="B29:E29"/>
    <mergeCell ref="A30:E30"/>
    <mergeCell ref="A32:E32"/>
    <mergeCell ref="B24:E24"/>
    <mergeCell ref="B27:E27"/>
    <mergeCell ref="B28:E28"/>
    <mergeCell ref="B25:E25"/>
    <mergeCell ref="B26:E26"/>
    <mergeCell ref="A33:E33"/>
    <mergeCell ref="A2:E2"/>
    <mergeCell ref="A9:E9"/>
    <mergeCell ref="A11:E11"/>
    <mergeCell ref="B12:E12"/>
    <mergeCell ref="B13:E13"/>
    <mergeCell ref="A10:E10"/>
    <mergeCell ref="A15:E15"/>
    <mergeCell ref="A16:A17"/>
    <mergeCell ref="E16:E17"/>
    <mergeCell ref="A22:E22"/>
    <mergeCell ref="A21:E21"/>
    <mergeCell ref="B16:D17"/>
    <mergeCell ref="B20:D20"/>
    <mergeCell ref="B19:D19"/>
    <mergeCell ref="B18:D18"/>
    <mergeCell ref="D63:E63"/>
    <mergeCell ref="D62:E62"/>
    <mergeCell ref="B48:E48"/>
    <mergeCell ref="A57:E57"/>
    <mergeCell ref="B50:E50"/>
    <mergeCell ref="B51:E51"/>
    <mergeCell ref="B52:E52"/>
    <mergeCell ref="B53:E53"/>
    <mergeCell ref="A54:E54"/>
    <mergeCell ref="A56:E56"/>
    <mergeCell ref="B49:E49"/>
  </mergeCells>
  <conditionalFormatting sqref="A54:E54">
    <cfRule type="containsText" dxfId="3" priority="3" operator="containsText" text="benchmark">
      <formula>NOT(ISERROR(SEARCH("benchmark",A54)))</formula>
    </cfRule>
  </conditionalFormatting>
  <conditionalFormatting sqref="A30:E30">
    <cfRule type="containsText" dxfId="2" priority="2" operator="containsText" text="benchmark">
      <formula>NOT(ISERROR(SEARCH("benchmark",A30)))</formula>
    </cfRule>
  </conditionalFormatting>
  <conditionalFormatting sqref="A42:E42">
    <cfRule type="containsText" dxfId="1" priority="1" operator="containsText" text="benchmark">
      <formula>NOT(ISERROR(SEARCH("benchmark",A42)))</formula>
    </cfRule>
  </conditionalFormatting>
  <dataValidations xWindow="725" yWindow="504" count="1">
    <dataValidation allowBlank="1" showErrorMessage="1" sqref="B52:E52 B40:E40 B28:E28"/>
  </dataValidations>
  <pageMargins left="0.7" right="0.7" top="0.75" bottom="0.75" header="0.3" footer="0.3"/>
  <pageSetup paperSize="9" scale="56" fitToHeight="0" orientation="portrait" r:id="rId1"/>
  <rowBreaks count="1" manualBreakCount="1">
    <brk id="45" max="4"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0"/>
  <sheetViews>
    <sheetView view="pageBreakPreview" zoomScaleNormal="90" zoomScaleSheetLayoutView="100" workbookViewId="0"/>
  </sheetViews>
  <sheetFormatPr defaultColWidth="9.140625" defaultRowHeight="15" x14ac:dyDescent="0.25"/>
  <cols>
    <col min="1" max="1" width="9.140625" style="95" customWidth="1"/>
    <col min="2" max="2" width="18.28515625" style="95" customWidth="1"/>
    <col min="3" max="3" width="7.7109375" style="95" customWidth="1"/>
    <col min="4" max="4" width="5.140625" style="95" customWidth="1"/>
    <col min="5" max="5" width="4.7109375" style="95" customWidth="1"/>
    <col min="6" max="6" width="14.140625" style="95" customWidth="1"/>
    <col min="7" max="7" width="13.85546875" style="95" customWidth="1"/>
    <col min="8" max="8" width="25.5703125" style="95" customWidth="1"/>
    <col min="9" max="9" width="34.140625" style="95" customWidth="1"/>
    <col min="10" max="14" width="9.140625" style="95" hidden="1" customWidth="1"/>
    <col min="15" max="16384" width="9.140625" style="95"/>
  </cols>
  <sheetData>
    <row r="2" spans="1:10" x14ac:dyDescent="0.25">
      <c r="A2" s="242" t="s">
        <v>165</v>
      </c>
      <c r="B2" s="242"/>
      <c r="C2" s="242"/>
      <c r="D2" s="242"/>
      <c r="E2" s="242"/>
      <c r="F2" s="242"/>
      <c r="G2" s="242"/>
      <c r="H2" s="242"/>
      <c r="I2" s="242"/>
      <c r="J2" s="242"/>
    </row>
    <row r="3" spans="1:10" x14ac:dyDescent="0.25">
      <c r="A3" s="110"/>
      <c r="B3" s="110"/>
      <c r="C3" s="110"/>
      <c r="D3" s="110"/>
      <c r="E3" s="110"/>
      <c r="F3" s="110"/>
      <c r="G3" s="110"/>
      <c r="H3" s="110"/>
      <c r="I3" s="110"/>
      <c r="J3" s="110"/>
    </row>
    <row r="4" spans="1:10" x14ac:dyDescent="0.25">
      <c r="A4" s="110"/>
      <c r="B4" s="110"/>
      <c r="C4" s="110"/>
      <c r="D4" s="110"/>
      <c r="E4" s="110"/>
      <c r="F4" s="110"/>
      <c r="G4" s="110"/>
      <c r="H4" s="110"/>
      <c r="I4" s="110"/>
      <c r="J4" s="110"/>
    </row>
    <row r="9" spans="1:10" x14ac:dyDescent="0.25">
      <c r="A9" s="107"/>
      <c r="B9" s="107"/>
      <c r="C9" s="106"/>
      <c r="D9" s="106"/>
      <c r="E9" s="106"/>
      <c r="F9" s="106"/>
      <c r="G9" s="106"/>
      <c r="H9" s="106"/>
      <c r="I9" s="106"/>
      <c r="J9" s="106"/>
    </row>
    <row r="10" spans="1:10" x14ac:dyDescent="0.25">
      <c r="A10" s="107"/>
      <c r="B10" s="107"/>
      <c r="C10" s="106"/>
      <c r="D10" s="106"/>
      <c r="E10" s="106"/>
      <c r="F10" s="106"/>
      <c r="G10" s="106"/>
      <c r="H10" s="106"/>
      <c r="I10" s="106"/>
      <c r="J10" s="106"/>
    </row>
    <row r="11" spans="1:10" ht="20.25" x14ac:dyDescent="0.3">
      <c r="A11" s="229" t="s">
        <v>43</v>
      </c>
      <c r="B11" s="229"/>
      <c r="C11" s="229"/>
      <c r="D11" s="229"/>
      <c r="E11" s="229"/>
      <c r="F11" s="229"/>
      <c r="G11" s="229"/>
      <c r="H11" s="229"/>
      <c r="I11" s="229"/>
      <c r="J11" s="229"/>
    </row>
    <row r="12" spans="1:10" x14ac:dyDescent="0.25">
      <c r="A12" s="107"/>
      <c r="B12" s="107"/>
      <c r="C12" s="106"/>
      <c r="D12" s="106"/>
      <c r="E12" s="106"/>
      <c r="F12" s="106"/>
      <c r="G12" s="106"/>
      <c r="H12" s="106"/>
      <c r="I12" s="106"/>
      <c r="J12" s="106"/>
    </row>
    <row r="13" spans="1:10" x14ac:dyDescent="0.25">
      <c r="A13" s="107"/>
      <c r="B13" s="107"/>
      <c r="C13" s="106"/>
      <c r="D13" s="106"/>
      <c r="E13" s="106"/>
      <c r="F13" s="106"/>
      <c r="G13" s="106"/>
      <c r="H13" s="106"/>
      <c r="I13" s="106"/>
      <c r="J13" s="106"/>
    </row>
    <row r="14" spans="1:10" ht="20.25" customHeight="1" x14ac:dyDescent="0.25">
      <c r="A14" s="230" t="s">
        <v>0</v>
      </c>
      <c r="B14" s="230"/>
      <c r="C14" s="222">
        <v>0</v>
      </c>
      <c r="D14" s="222"/>
      <c r="E14" s="222"/>
      <c r="F14" s="222"/>
      <c r="G14" s="222"/>
      <c r="H14" s="222"/>
      <c r="I14" s="222"/>
      <c r="J14" s="222"/>
    </row>
    <row r="15" spans="1:10" ht="20.25" customHeight="1" x14ac:dyDescent="0.25">
      <c r="A15" s="230" t="s">
        <v>1</v>
      </c>
      <c r="B15" s="230"/>
      <c r="C15" s="222">
        <v>0</v>
      </c>
      <c r="D15" s="222"/>
      <c r="E15" s="222"/>
      <c r="F15" s="222"/>
      <c r="G15" s="222"/>
      <c r="H15" s="222"/>
      <c r="I15" s="222"/>
      <c r="J15" s="222"/>
    </row>
    <row r="17" spans="1:10" ht="15.75" x14ac:dyDescent="0.25">
      <c r="A17" s="236" t="s">
        <v>3</v>
      </c>
      <c r="B17" s="236"/>
      <c r="C17" s="236"/>
      <c r="D17" s="236"/>
      <c r="E17" s="222"/>
      <c r="F17" s="222"/>
      <c r="G17" s="222"/>
      <c r="H17" s="222"/>
      <c r="I17" s="222"/>
      <c r="J17" s="222"/>
    </row>
    <row r="18" spans="1:10" ht="15.75" x14ac:dyDescent="0.25">
      <c r="A18" s="236" t="s">
        <v>133</v>
      </c>
      <c r="B18" s="236"/>
      <c r="C18" s="236"/>
      <c r="D18" s="236"/>
      <c r="E18" s="222"/>
      <c r="F18" s="222"/>
      <c r="G18" s="222"/>
      <c r="H18" s="222"/>
      <c r="I18" s="222"/>
      <c r="J18" s="222"/>
    </row>
    <row r="21" spans="1:10" ht="15.75" x14ac:dyDescent="0.25">
      <c r="A21" s="223" t="s">
        <v>105</v>
      </c>
      <c r="B21" s="223"/>
      <c r="C21" s="223"/>
      <c r="D21" s="223"/>
      <c r="E21" s="223"/>
      <c r="F21" s="223"/>
      <c r="G21" s="223"/>
      <c r="H21" s="223"/>
      <c r="I21" s="223"/>
      <c r="J21" s="223"/>
    </row>
    <row r="23" spans="1:10" x14ac:dyDescent="0.25">
      <c r="A23" s="237" t="s">
        <v>104</v>
      </c>
      <c r="B23" s="237" t="s">
        <v>15</v>
      </c>
      <c r="C23" s="237"/>
      <c r="D23" s="237"/>
      <c r="E23" s="237"/>
      <c r="F23" s="237" t="s">
        <v>8</v>
      </c>
      <c r="G23" s="237"/>
      <c r="H23" s="237" t="s">
        <v>103</v>
      </c>
      <c r="I23" s="238" t="s">
        <v>41</v>
      </c>
      <c r="J23" s="239"/>
    </row>
    <row r="24" spans="1:10" ht="15.75" x14ac:dyDescent="0.25">
      <c r="A24" s="237"/>
      <c r="B24" s="237"/>
      <c r="C24" s="237"/>
      <c r="D24" s="237"/>
      <c r="E24" s="237"/>
      <c r="F24" s="105" t="s">
        <v>9</v>
      </c>
      <c r="G24" s="105" t="s">
        <v>10</v>
      </c>
      <c r="H24" s="237"/>
      <c r="I24" s="240"/>
      <c r="J24" s="241"/>
    </row>
    <row r="25" spans="1:10" ht="15.75" customHeight="1" x14ac:dyDescent="0.25">
      <c r="A25" s="104" t="s">
        <v>11</v>
      </c>
      <c r="B25" s="218"/>
      <c r="C25" s="218"/>
      <c r="D25" s="218"/>
      <c r="E25" s="218"/>
      <c r="F25" s="103"/>
      <c r="G25" s="103"/>
      <c r="H25" s="103"/>
      <c r="I25" s="231"/>
      <c r="J25" s="232"/>
    </row>
    <row r="26" spans="1:10" ht="15.75" customHeight="1" x14ac:dyDescent="0.25">
      <c r="A26" s="104" t="s">
        <v>12</v>
      </c>
      <c r="B26" s="218"/>
      <c r="C26" s="218"/>
      <c r="D26" s="218"/>
      <c r="E26" s="218"/>
      <c r="F26" s="103"/>
      <c r="G26" s="103"/>
      <c r="H26" s="103"/>
      <c r="I26" s="231"/>
      <c r="J26" s="232"/>
    </row>
    <row r="27" spans="1:10" ht="15.75" x14ac:dyDescent="0.25">
      <c r="A27" s="104" t="s">
        <v>13</v>
      </c>
      <c r="B27" s="218"/>
      <c r="C27" s="218"/>
      <c r="D27" s="218"/>
      <c r="E27" s="218"/>
      <c r="F27" s="103"/>
      <c r="G27" s="103"/>
      <c r="H27" s="103"/>
      <c r="I27" s="231"/>
      <c r="J27" s="232"/>
    </row>
    <row r="28" spans="1:10" ht="15.75" x14ac:dyDescent="0.25">
      <c r="A28" s="219" t="s">
        <v>102</v>
      </c>
      <c r="B28" s="220"/>
      <c r="C28" s="220"/>
      <c r="D28" s="220"/>
      <c r="E28" s="221"/>
      <c r="F28" s="102">
        <f>(F25+F26+F27)/3</f>
        <v>0</v>
      </c>
      <c r="G28" s="102">
        <f>(G25+G26+G27)/3</f>
        <v>0</v>
      </c>
      <c r="H28" s="101"/>
      <c r="I28" s="100"/>
      <c r="J28" s="99"/>
    </row>
    <row r="29" spans="1:10" x14ac:dyDescent="0.25">
      <c r="A29" s="98"/>
    </row>
    <row r="30" spans="1:10" x14ac:dyDescent="0.25">
      <c r="A30" s="98"/>
    </row>
    <row r="31" spans="1:10" ht="15.75" x14ac:dyDescent="0.25">
      <c r="A31" s="223" t="s">
        <v>14</v>
      </c>
      <c r="B31" s="223"/>
      <c r="C31" s="223"/>
      <c r="D31" s="223"/>
      <c r="E31" s="223"/>
      <c r="F31" s="223"/>
      <c r="G31" s="223"/>
      <c r="H31" s="223"/>
      <c r="I31" s="223"/>
      <c r="J31" s="223"/>
    </row>
    <row r="32" spans="1:10" ht="15.75" x14ac:dyDescent="0.25">
      <c r="A32" s="97"/>
      <c r="B32" s="97"/>
      <c r="C32" s="97"/>
      <c r="D32" s="97"/>
      <c r="E32" s="97"/>
      <c r="F32" s="97"/>
      <c r="G32" s="97"/>
      <c r="H32" s="97"/>
      <c r="I32" s="97"/>
      <c r="J32" s="97"/>
    </row>
    <row r="33" spans="1:12" ht="54" customHeight="1" x14ac:dyDescent="0.25">
      <c r="A33" s="224" t="s">
        <v>101</v>
      </c>
      <c r="B33" s="225"/>
      <c r="C33" s="226"/>
      <c r="D33" s="227"/>
      <c r="E33" s="227"/>
      <c r="F33" s="227"/>
      <c r="G33" s="227"/>
      <c r="H33" s="227"/>
      <c r="I33" s="227"/>
      <c r="J33" s="228"/>
      <c r="L33" s="109"/>
    </row>
    <row r="34" spans="1:12" x14ac:dyDescent="0.25">
      <c r="L34" s="109"/>
    </row>
    <row r="35" spans="1:12" ht="22.5" customHeight="1" x14ac:dyDescent="0.25"/>
    <row r="36" spans="1:12" ht="19.5" customHeight="1" x14ac:dyDescent="0.25">
      <c r="F36" s="244"/>
      <c r="G36" s="244"/>
      <c r="H36" s="244"/>
      <c r="I36" s="244"/>
    </row>
    <row r="37" spans="1:12" x14ac:dyDescent="0.25">
      <c r="A37" s="96" t="s">
        <v>53</v>
      </c>
      <c r="B37" s="96"/>
      <c r="C37" s="96"/>
      <c r="D37" s="96"/>
      <c r="E37" s="96"/>
      <c r="F37" s="243" t="s">
        <v>52</v>
      </c>
      <c r="G37" s="243"/>
      <c r="H37" s="243"/>
      <c r="I37" s="243"/>
      <c r="J37" s="243"/>
    </row>
    <row r="38" spans="1:12" x14ac:dyDescent="0.25">
      <c r="A38" s="108"/>
      <c r="B38" s="108"/>
      <c r="C38" s="108"/>
      <c r="D38" s="108"/>
      <c r="E38" s="108"/>
      <c r="F38" s="108"/>
      <c r="G38" s="108"/>
      <c r="H38" s="108"/>
      <c r="I38" s="108"/>
      <c r="J38" s="108"/>
    </row>
    <row r="39" spans="1:12" x14ac:dyDescent="0.25">
      <c r="A39" s="247" t="s">
        <v>64</v>
      </c>
      <c r="B39" s="247"/>
      <c r="C39" s="247"/>
      <c r="D39" s="247"/>
      <c r="E39" s="247"/>
      <c r="F39" s="247"/>
      <c r="G39" s="247"/>
      <c r="H39" s="247"/>
      <c r="I39" s="247"/>
      <c r="J39" s="247"/>
    </row>
    <row r="40" spans="1:12" ht="74.25" customHeight="1" x14ac:dyDescent="0.25">
      <c r="A40" s="248" t="s">
        <v>135</v>
      </c>
      <c r="B40" s="249"/>
      <c r="C40" s="249"/>
      <c r="D40" s="249"/>
      <c r="E40" s="249"/>
      <c r="F40" s="249"/>
      <c r="G40" s="249"/>
      <c r="H40" s="249"/>
      <c r="I40" s="249"/>
      <c r="J40" s="250"/>
    </row>
    <row r="41" spans="1:12" ht="60" customHeight="1" x14ac:dyDescent="0.25">
      <c r="A41" s="248" t="s">
        <v>110</v>
      </c>
      <c r="B41" s="249"/>
      <c r="C41" s="249"/>
      <c r="D41" s="249"/>
      <c r="E41" s="249"/>
      <c r="F41" s="249"/>
      <c r="G41" s="249"/>
      <c r="H41" s="249"/>
      <c r="I41" s="249"/>
      <c r="J41" s="250"/>
    </row>
    <row r="42" spans="1:12" ht="48" customHeight="1" x14ac:dyDescent="0.25">
      <c r="A42" s="233" t="s">
        <v>150</v>
      </c>
      <c r="B42" s="234"/>
      <c r="C42" s="234"/>
      <c r="D42" s="234"/>
      <c r="E42" s="234"/>
      <c r="F42" s="234"/>
      <c r="G42" s="234"/>
      <c r="H42" s="234"/>
      <c r="I42" s="234"/>
      <c r="J42" s="235"/>
    </row>
    <row r="43" spans="1:12" ht="62.25" customHeight="1" x14ac:dyDescent="0.25">
      <c r="A43" s="233" t="s">
        <v>127</v>
      </c>
      <c r="B43" s="234"/>
      <c r="C43" s="234"/>
      <c r="D43" s="234"/>
      <c r="E43" s="234"/>
      <c r="F43" s="234"/>
      <c r="G43" s="234"/>
      <c r="H43" s="234"/>
      <c r="I43" s="234"/>
      <c r="J43" s="235"/>
    </row>
    <row r="44" spans="1:12" ht="33.75" customHeight="1" x14ac:dyDescent="0.25">
      <c r="A44" s="233" t="s">
        <v>65</v>
      </c>
      <c r="B44" s="234"/>
      <c r="C44" s="234"/>
      <c r="D44" s="234"/>
      <c r="E44" s="234"/>
      <c r="F44" s="234"/>
      <c r="G44" s="234"/>
      <c r="H44" s="234"/>
      <c r="I44" s="234"/>
      <c r="J44" s="235"/>
    </row>
    <row r="45" spans="1:12" ht="20.25" x14ac:dyDescent="0.3">
      <c r="A45" s="229" t="s">
        <v>44</v>
      </c>
      <c r="B45" s="229"/>
      <c r="C45" s="229"/>
      <c r="D45" s="229"/>
      <c r="E45" s="229"/>
      <c r="F45" s="229"/>
      <c r="G45" s="229"/>
      <c r="H45" s="229"/>
      <c r="I45" s="229"/>
      <c r="J45" s="229"/>
    </row>
    <row r="46" spans="1:12" x14ac:dyDescent="0.25">
      <c r="A46" s="107"/>
      <c r="B46" s="107"/>
      <c r="C46" s="106"/>
      <c r="D46" s="106"/>
      <c r="E46" s="106"/>
      <c r="F46" s="106"/>
      <c r="G46" s="106"/>
      <c r="H46" s="106"/>
      <c r="I46" s="106"/>
      <c r="J46" s="106"/>
    </row>
    <row r="47" spans="1:12" ht="15.75" x14ac:dyDescent="0.25">
      <c r="A47" s="230" t="s">
        <v>0</v>
      </c>
      <c r="B47" s="230"/>
      <c r="C47" s="222">
        <v>0</v>
      </c>
      <c r="D47" s="222"/>
      <c r="E47" s="222"/>
      <c r="F47" s="222"/>
      <c r="G47" s="222"/>
      <c r="H47" s="222"/>
      <c r="I47" s="222"/>
      <c r="J47" s="222"/>
    </row>
    <row r="48" spans="1:12" ht="15.75" x14ac:dyDescent="0.25">
      <c r="A48" s="230" t="s">
        <v>1</v>
      </c>
      <c r="B48" s="230"/>
      <c r="C48" s="222" t="s">
        <v>107</v>
      </c>
      <c r="D48" s="222"/>
      <c r="E48" s="222"/>
      <c r="F48" s="222"/>
      <c r="G48" s="222"/>
      <c r="H48" s="222"/>
      <c r="I48" s="222"/>
      <c r="J48" s="222"/>
    </row>
    <row r="50" spans="1:10" ht="15.75" x14ac:dyDescent="0.25">
      <c r="A50" s="236" t="s">
        <v>3</v>
      </c>
      <c r="B50" s="236"/>
      <c r="C50" s="236"/>
      <c r="D50" s="236"/>
      <c r="E50" s="222"/>
      <c r="F50" s="222"/>
      <c r="G50" s="222"/>
      <c r="H50" s="222"/>
      <c r="I50" s="222"/>
      <c r="J50" s="222"/>
    </row>
    <row r="51" spans="1:10" ht="15.75" x14ac:dyDescent="0.25">
      <c r="A51" s="236" t="s">
        <v>106</v>
      </c>
      <c r="B51" s="236"/>
      <c r="C51" s="236"/>
      <c r="D51" s="236"/>
      <c r="E51" s="222"/>
      <c r="F51" s="222"/>
      <c r="G51" s="222"/>
      <c r="H51" s="222"/>
      <c r="I51" s="222"/>
      <c r="J51" s="222"/>
    </row>
    <row r="54" spans="1:10" ht="15.75" x14ac:dyDescent="0.25">
      <c r="A54" s="223" t="s">
        <v>105</v>
      </c>
      <c r="B54" s="223"/>
      <c r="C54" s="223"/>
      <c r="D54" s="223"/>
      <c r="E54" s="223"/>
      <c r="F54" s="223"/>
      <c r="G54" s="223"/>
      <c r="H54" s="223"/>
      <c r="I54" s="223"/>
      <c r="J54" s="223"/>
    </row>
    <row r="55" spans="1:10" ht="15" customHeight="1" x14ac:dyDescent="0.25"/>
    <row r="56" spans="1:10" x14ac:dyDescent="0.25">
      <c r="A56" s="237" t="s">
        <v>104</v>
      </c>
      <c r="B56" s="237" t="s">
        <v>15</v>
      </c>
      <c r="C56" s="237"/>
      <c r="D56" s="237"/>
      <c r="E56" s="237"/>
      <c r="F56" s="237" t="s">
        <v>8</v>
      </c>
      <c r="G56" s="237"/>
      <c r="H56" s="237" t="s">
        <v>103</v>
      </c>
      <c r="I56" s="238" t="s">
        <v>41</v>
      </c>
      <c r="J56" s="239"/>
    </row>
    <row r="57" spans="1:10" ht="15.75" x14ac:dyDescent="0.25">
      <c r="A57" s="237"/>
      <c r="B57" s="237"/>
      <c r="C57" s="237"/>
      <c r="D57" s="237"/>
      <c r="E57" s="237"/>
      <c r="F57" s="105" t="s">
        <v>9</v>
      </c>
      <c r="G57" s="105" t="s">
        <v>10</v>
      </c>
      <c r="H57" s="237"/>
      <c r="I57" s="240"/>
      <c r="J57" s="241"/>
    </row>
    <row r="58" spans="1:10" ht="15.75" x14ac:dyDescent="0.25">
      <c r="A58" s="104" t="s">
        <v>11</v>
      </c>
      <c r="B58" s="218"/>
      <c r="C58" s="218"/>
      <c r="D58" s="218"/>
      <c r="E58" s="218"/>
      <c r="F58" s="103"/>
      <c r="G58" s="103"/>
      <c r="H58" s="103"/>
      <c r="I58" s="245"/>
      <c r="J58" s="246"/>
    </row>
    <row r="59" spans="1:10" ht="15.75" x14ac:dyDescent="0.25">
      <c r="A59" s="104" t="s">
        <v>12</v>
      </c>
      <c r="B59" s="218"/>
      <c r="C59" s="218"/>
      <c r="D59" s="218"/>
      <c r="E59" s="218"/>
      <c r="F59" s="103"/>
      <c r="G59" s="103"/>
      <c r="H59" s="103"/>
      <c r="I59" s="245"/>
      <c r="J59" s="246"/>
    </row>
    <row r="60" spans="1:10" ht="15.75" x14ac:dyDescent="0.25">
      <c r="A60" s="104" t="s">
        <v>13</v>
      </c>
      <c r="B60" s="218"/>
      <c r="C60" s="218"/>
      <c r="D60" s="218"/>
      <c r="E60" s="218"/>
      <c r="F60" s="103"/>
      <c r="G60" s="103"/>
      <c r="H60" s="103"/>
      <c r="I60" s="245"/>
      <c r="J60" s="246"/>
    </row>
    <row r="61" spans="1:10" ht="15.75" x14ac:dyDescent="0.25">
      <c r="A61" s="219" t="s">
        <v>102</v>
      </c>
      <c r="B61" s="220"/>
      <c r="C61" s="220"/>
      <c r="D61" s="220"/>
      <c r="E61" s="221"/>
      <c r="F61" s="102">
        <f>(F58+F59+F60)/3</f>
        <v>0</v>
      </c>
      <c r="G61" s="102">
        <f>(G58+G59+G60)/3</f>
        <v>0</v>
      </c>
      <c r="H61" s="101"/>
      <c r="I61" s="100"/>
      <c r="J61" s="99"/>
    </row>
    <row r="62" spans="1:10" x14ac:dyDescent="0.25">
      <c r="A62" s="98"/>
    </row>
    <row r="63" spans="1:10" ht="15" customHeight="1" x14ac:dyDescent="0.25">
      <c r="A63" s="98"/>
    </row>
    <row r="64" spans="1:10" ht="69.75" customHeight="1" x14ac:dyDescent="0.25">
      <c r="A64" s="223" t="s">
        <v>14</v>
      </c>
      <c r="B64" s="223"/>
      <c r="C64" s="223"/>
      <c r="D64" s="223"/>
      <c r="E64" s="223"/>
      <c r="F64" s="223"/>
      <c r="G64" s="223"/>
      <c r="H64" s="223"/>
      <c r="I64" s="223"/>
      <c r="J64" s="223"/>
    </row>
    <row r="65" spans="1:10" ht="15.75" x14ac:dyDescent="0.25">
      <c r="A65" s="97"/>
      <c r="B65" s="97"/>
      <c r="C65" s="97"/>
      <c r="D65" s="97"/>
      <c r="E65" s="97"/>
      <c r="F65" s="97"/>
      <c r="G65" s="97"/>
      <c r="H65" s="97"/>
      <c r="I65" s="97"/>
      <c r="J65" s="97"/>
    </row>
    <row r="66" spans="1:10" ht="32.25" customHeight="1" x14ac:dyDescent="0.25">
      <c r="A66" s="224" t="s">
        <v>101</v>
      </c>
      <c r="B66" s="225"/>
      <c r="C66" s="226"/>
      <c r="D66" s="227"/>
      <c r="E66" s="227"/>
      <c r="F66" s="227"/>
      <c r="G66" s="227"/>
      <c r="H66" s="227"/>
      <c r="I66" s="227"/>
      <c r="J66" s="228"/>
    </row>
    <row r="69" spans="1:10" x14ac:dyDescent="0.25">
      <c r="F69" s="244"/>
      <c r="G69" s="244"/>
      <c r="H69" s="244"/>
      <c r="I69" s="244"/>
    </row>
    <row r="70" spans="1:10" x14ac:dyDescent="0.25">
      <c r="A70" s="96" t="s">
        <v>53</v>
      </c>
      <c r="B70" s="96"/>
      <c r="C70" s="96"/>
      <c r="D70" s="96"/>
      <c r="E70" s="96"/>
      <c r="F70" s="243" t="s">
        <v>52</v>
      </c>
      <c r="G70" s="243"/>
      <c r="H70" s="243"/>
      <c r="I70" s="243"/>
      <c r="J70" s="243"/>
    </row>
  </sheetData>
  <mergeCells count="61">
    <mergeCell ref="B60:E60"/>
    <mergeCell ref="A61:E61"/>
    <mergeCell ref="F36:I36"/>
    <mergeCell ref="F37:J37"/>
    <mergeCell ref="A39:J39"/>
    <mergeCell ref="I60:J60"/>
    <mergeCell ref="A42:J42"/>
    <mergeCell ref="A40:J40"/>
    <mergeCell ref="A41:J41"/>
    <mergeCell ref="E50:J50"/>
    <mergeCell ref="I56:J57"/>
    <mergeCell ref="A47:B47"/>
    <mergeCell ref="B59:E59"/>
    <mergeCell ref="F70:J70"/>
    <mergeCell ref="A66:B66"/>
    <mergeCell ref="C66:J66"/>
    <mergeCell ref="C48:J48"/>
    <mergeCell ref="A64:J64"/>
    <mergeCell ref="A54:J54"/>
    <mergeCell ref="A56:A57"/>
    <mergeCell ref="B56:E57"/>
    <mergeCell ref="F56:G56"/>
    <mergeCell ref="H56:H57"/>
    <mergeCell ref="F69:I69"/>
    <mergeCell ref="B58:E58"/>
    <mergeCell ref="I58:J58"/>
    <mergeCell ref="I59:J59"/>
    <mergeCell ref="A50:D50"/>
    <mergeCell ref="A51:D51"/>
    <mergeCell ref="A2:J2"/>
    <mergeCell ref="A11:J11"/>
    <mergeCell ref="C14:J14"/>
    <mergeCell ref="C15:J15"/>
    <mergeCell ref="E17:J17"/>
    <mergeCell ref="A14:B14"/>
    <mergeCell ref="A15:B15"/>
    <mergeCell ref="A17:D17"/>
    <mergeCell ref="A18:D18"/>
    <mergeCell ref="E18:J18"/>
    <mergeCell ref="A21:J21"/>
    <mergeCell ref="A23:A24"/>
    <mergeCell ref="B23:E24"/>
    <mergeCell ref="F23:G23"/>
    <mergeCell ref="H23:H24"/>
    <mergeCell ref="I23:J24"/>
    <mergeCell ref="B27:E27"/>
    <mergeCell ref="B25:E25"/>
    <mergeCell ref="B26:E26"/>
    <mergeCell ref="A28:E28"/>
    <mergeCell ref="E51:J51"/>
    <mergeCell ref="A31:J31"/>
    <mergeCell ref="A33:B33"/>
    <mergeCell ref="C33:J33"/>
    <mergeCell ref="A45:J45"/>
    <mergeCell ref="C47:J47"/>
    <mergeCell ref="A48:B48"/>
    <mergeCell ref="I25:J25"/>
    <mergeCell ref="I26:J26"/>
    <mergeCell ref="I27:J27"/>
    <mergeCell ref="A43:J43"/>
    <mergeCell ref="A44:J44"/>
  </mergeCells>
  <pageMargins left="0.70866141732283472" right="0.70866141732283472" top="0.74803149606299213" bottom="0.35433070866141736" header="0.31496062992125984" footer="0.31496062992125984"/>
  <pageSetup paperSize="9" scale="62" fitToHeight="0" orientation="portrait"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V36"/>
  <sheetViews>
    <sheetView view="pageBreakPreview" zoomScaleNormal="90" zoomScaleSheetLayoutView="100" workbookViewId="0">
      <selection activeCell="C19" sqref="C19"/>
    </sheetView>
  </sheetViews>
  <sheetFormatPr defaultRowHeight="15" x14ac:dyDescent="0.25"/>
  <cols>
    <col min="1" max="1" width="39.42578125" customWidth="1"/>
    <col min="2" max="2" width="26" customWidth="1"/>
    <col min="3" max="3" width="20.42578125" customWidth="1"/>
    <col min="4" max="4" width="21.28515625" customWidth="1"/>
    <col min="5" max="5" width="45" customWidth="1"/>
    <col min="18" max="18" width="12.42578125" customWidth="1"/>
    <col min="21" max="21" width="73.7109375" hidden="1" customWidth="1"/>
  </cols>
  <sheetData>
    <row r="2" spans="1:22" x14ac:dyDescent="0.25">
      <c r="A2" s="251" t="s">
        <v>165</v>
      </c>
      <c r="B2" s="251"/>
      <c r="C2" s="251"/>
      <c r="D2" s="251"/>
      <c r="E2" s="251"/>
    </row>
    <row r="11" spans="1:22" ht="26.25" x14ac:dyDescent="0.4">
      <c r="A11" s="261" t="s">
        <v>35</v>
      </c>
      <c r="B11" s="261"/>
      <c r="C11" s="261"/>
      <c r="D11" s="261"/>
      <c r="E11" s="261"/>
      <c r="F11" s="22"/>
      <c r="G11" s="22"/>
      <c r="H11" s="22"/>
      <c r="I11" s="22"/>
      <c r="J11" s="22"/>
      <c r="K11" s="22"/>
      <c r="L11" s="22"/>
      <c r="M11" s="22"/>
      <c r="N11" s="22"/>
      <c r="O11" s="22"/>
      <c r="P11" s="22"/>
      <c r="Q11" s="22"/>
      <c r="R11" s="22"/>
      <c r="S11" s="16"/>
      <c r="T11" s="16"/>
      <c r="U11" s="16"/>
      <c r="V11" s="16"/>
    </row>
    <row r="12" spans="1:22" ht="14.25" customHeight="1" x14ac:dyDescent="0.4">
      <c r="A12" s="53"/>
      <c r="B12" s="53"/>
      <c r="C12" s="53"/>
      <c r="D12" s="53"/>
      <c r="E12" s="53"/>
      <c r="F12" s="22"/>
      <c r="G12" s="22"/>
      <c r="H12" s="22"/>
      <c r="I12" s="22"/>
      <c r="J12" s="22"/>
      <c r="K12" s="22"/>
      <c r="L12" s="22"/>
      <c r="M12" s="22"/>
      <c r="N12" s="22"/>
      <c r="O12" s="22"/>
      <c r="P12" s="22"/>
      <c r="Q12" s="22"/>
      <c r="R12" s="22"/>
      <c r="S12" s="16"/>
      <c r="T12" s="16"/>
      <c r="U12" s="16"/>
      <c r="V12" s="16"/>
    </row>
    <row r="13" spans="1:22" ht="14.25" customHeight="1" x14ac:dyDescent="0.4">
      <c r="A13" s="53"/>
      <c r="B13" s="53"/>
      <c r="C13" s="53"/>
      <c r="D13" s="53"/>
      <c r="E13" s="53"/>
      <c r="F13" s="22"/>
      <c r="G13" s="22"/>
      <c r="H13" s="22"/>
      <c r="I13" s="22"/>
      <c r="J13" s="22"/>
      <c r="K13" s="22"/>
      <c r="L13" s="22"/>
      <c r="M13" s="22"/>
      <c r="N13" s="22"/>
      <c r="O13" s="22"/>
      <c r="P13" s="22"/>
      <c r="Q13" s="22"/>
      <c r="R13" s="22"/>
      <c r="S13" s="16"/>
      <c r="T13" s="16"/>
      <c r="U13" s="16"/>
      <c r="V13" s="16"/>
    </row>
    <row r="14" spans="1:22" ht="20.25" customHeight="1" x14ac:dyDescent="0.4">
      <c r="A14" s="54" t="s">
        <v>0</v>
      </c>
      <c r="B14" s="205">
        <f>'Podrobný rozpočet projektu'!B8:J8</f>
        <v>0</v>
      </c>
      <c r="C14" s="205"/>
      <c r="D14" s="205"/>
      <c r="E14" s="205"/>
      <c r="F14" s="22"/>
      <c r="G14" s="22"/>
      <c r="H14" s="22"/>
      <c r="I14" s="22"/>
      <c r="J14" s="22"/>
      <c r="K14" s="22"/>
      <c r="L14" s="22"/>
      <c r="M14" s="22"/>
      <c r="N14" s="22"/>
      <c r="O14" s="22"/>
      <c r="P14" s="22"/>
      <c r="Q14" s="22"/>
      <c r="R14" s="22"/>
      <c r="S14" s="16"/>
      <c r="T14" s="16"/>
      <c r="U14" s="16"/>
      <c r="V14" s="16"/>
    </row>
    <row r="15" spans="1:22" ht="20.25" customHeight="1" x14ac:dyDescent="0.4">
      <c r="A15" s="54" t="s">
        <v>1</v>
      </c>
      <c r="B15" s="205">
        <f>'Podrobný rozpočet projektu'!B9:J9</f>
        <v>0</v>
      </c>
      <c r="C15" s="205"/>
      <c r="D15" s="205"/>
      <c r="E15" s="205"/>
      <c r="F15" s="22"/>
      <c r="G15" s="22"/>
      <c r="H15" s="22"/>
      <c r="I15" s="22"/>
      <c r="J15" s="22"/>
      <c r="K15" s="22"/>
      <c r="L15" s="22"/>
      <c r="M15" s="22"/>
      <c r="N15" s="22"/>
      <c r="O15" s="22"/>
      <c r="P15" s="22"/>
      <c r="Q15" s="22"/>
      <c r="R15" s="22"/>
      <c r="S15" s="16"/>
      <c r="T15" s="16"/>
      <c r="U15" s="16"/>
      <c r="V15" s="16"/>
    </row>
    <row r="17" spans="1:21" ht="58.15" customHeight="1" x14ac:dyDescent="0.25">
      <c r="A17" s="267" t="s">
        <v>109</v>
      </c>
      <c r="B17" s="267"/>
      <c r="C17" s="267"/>
      <c r="D17" s="267"/>
      <c r="E17" s="267"/>
      <c r="F17" s="18"/>
      <c r="G17" s="18"/>
      <c r="H17" s="18"/>
      <c r="I17" s="18"/>
      <c r="J17" s="18"/>
      <c r="K17" s="18"/>
      <c r="L17" s="18"/>
      <c r="M17" s="18"/>
      <c r="N17" s="18"/>
      <c r="O17" s="18"/>
      <c r="P17" s="18"/>
      <c r="Q17" s="18"/>
      <c r="R17" s="18"/>
      <c r="S17" s="18"/>
      <c r="T17" s="18"/>
    </row>
    <row r="18" spans="1:21" ht="15.75" thickBot="1" x14ac:dyDescent="0.3">
      <c r="B18" s="17"/>
      <c r="C18" s="17"/>
      <c r="D18" s="17"/>
      <c r="E18" s="17"/>
      <c r="F18" s="17"/>
      <c r="G18" s="17"/>
      <c r="H18" s="17"/>
      <c r="I18" s="17"/>
      <c r="J18" s="17"/>
      <c r="K18" s="17"/>
      <c r="L18" s="17"/>
      <c r="M18" s="17"/>
      <c r="N18" s="17"/>
      <c r="O18" s="17"/>
      <c r="P18" s="17"/>
      <c r="Q18" s="17"/>
      <c r="R18" s="17"/>
      <c r="S18" s="18"/>
      <c r="T18" s="18"/>
    </row>
    <row r="19" spans="1:21" ht="63" customHeight="1" x14ac:dyDescent="0.25">
      <c r="A19" s="63" t="s">
        <v>34</v>
      </c>
      <c r="B19" s="61" t="s">
        <v>23</v>
      </c>
      <c r="C19" s="61" t="s">
        <v>68</v>
      </c>
      <c r="D19" s="61" t="s">
        <v>27</v>
      </c>
      <c r="E19" s="62" t="s">
        <v>29</v>
      </c>
      <c r="F19" s="17"/>
      <c r="G19" s="17"/>
      <c r="H19" s="17"/>
      <c r="I19" s="17"/>
      <c r="J19" s="17"/>
      <c r="K19" s="17"/>
      <c r="L19" s="17"/>
      <c r="M19" s="17"/>
      <c r="N19" s="17"/>
      <c r="O19" s="17"/>
      <c r="P19" s="17"/>
      <c r="Q19" s="17"/>
      <c r="R19" s="17"/>
      <c r="S19" s="18"/>
      <c r="T19" s="18"/>
    </row>
    <row r="20" spans="1:21" x14ac:dyDescent="0.25">
      <c r="A20" s="262" t="s">
        <v>66</v>
      </c>
      <c r="B20" s="64" t="s">
        <v>24</v>
      </c>
      <c r="C20" s="64" t="s">
        <v>85</v>
      </c>
      <c r="D20" s="64">
        <v>5</v>
      </c>
      <c r="E20" s="263" t="s">
        <v>71</v>
      </c>
      <c r="F20" s="17"/>
      <c r="G20" s="17"/>
      <c r="H20" s="17"/>
      <c r="I20" s="17"/>
      <c r="J20" s="17"/>
      <c r="K20" s="17"/>
      <c r="L20" s="17"/>
      <c r="M20" s="17"/>
      <c r="N20" s="17"/>
      <c r="O20" s="17"/>
      <c r="P20" s="17"/>
      <c r="Q20" s="17"/>
      <c r="R20" s="17"/>
      <c r="S20" s="18"/>
      <c r="T20" s="18"/>
    </row>
    <row r="21" spans="1:21" x14ac:dyDescent="0.25">
      <c r="A21" s="262"/>
      <c r="B21" s="64" t="s">
        <v>25</v>
      </c>
      <c r="C21" s="87" t="s">
        <v>128</v>
      </c>
      <c r="D21" s="64">
        <v>10</v>
      </c>
      <c r="E21" s="263"/>
      <c r="F21" s="17"/>
      <c r="G21" s="17"/>
      <c r="H21" s="17"/>
      <c r="I21" s="17"/>
      <c r="J21" s="17"/>
      <c r="K21" s="17"/>
      <c r="L21" s="17"/>
      <c r="M21" s="17"/>
      <c r="N21" s="17"/>
      <c r="O21" s="17"/>
      <c r="P21" s="17"/>
      <c r="Q21" s="17"/>
      <c r="R21" s="17"/>
      <c r="S21" s="18"/>
      <c r="T21" s="18"/>
    </row>
    <row r="22" spans="1:21" x14ac:dyDescent="0.25">
      <c r="A22" s="262"/>
      <c r="B22" s="64" t="s">
        <v>26</v>
      </c>
      <c r="C22" s="64" t="s">
        <v>86</v>
      </c>
      <c r="D22" s="64">
        <v>15</v>
      </c>
      <c r="E22" s="263"/>
      <c r="F22" s="17"/>
      <c r="G22" s="17"/>
      <c r="H22" s="17"/>
      <c r="I22" s="17"/>
      <c r="J22" s="17"/>
      <c r="K22" s="17"/>
      <c r="L22" s="17"/>
      <c r="M22" s="17"/>
      <c r="N22" s="17"/>
      <c r="O22" s="17"/>
      <c r="P22" s="17"/>
      <c r="Q22" s="17"/>
      <c r="R22" s="17"/>
      <c r="S22" s="18"/>
      <c r="T22" s="18"/>
    </row>
    <row r="23" spans="1:21" x14ac:dyDescent="0.25">
      <c r="B23" s="17"/>
      <c r="C23" s="17"/>
      <c r="D23" s="17"/>
      <c r="E23" s="17"/>
      <c r="F23" s="17"/>
      <c r="G23" s="17"/>
      <c r="H23" s="17"/>
      <c r="I23" s="17"/>
      <c r="J23" s="17"/>
      <c r="K23" s="17"/>
      <c r="L23" s="17"/>
      <c r="M23" s="17"/>
      <c r="N23" s="17"/>
      <c r="O23" s="17"/>
      <c r="P23" s="17"/>
      <c r="Q23" s="17"/>
      <c r="R23" s="17"/>
      <c r="S23" s="18"/>
      <c r="T23" s="18"/>
    </row>
    <row r="24" spans="1:21" x14ac:dyDescent="0.25">
      <c r="B24" s="17"/>
      <c r="C24" s="17"/>
      <c r="D24" s="17"/>
      <c r="E24" s="17"/>
      <c r="F24" s="17"/>
      <c r="G24" s="17"/>
      <c r="H24" s="17"/>
      <c r="I24" s="17"/>
      <c r="J24" s="17"/>
      <c r="K24" s="17"/>
      <c r="L24" s="17"/>
      <c r="M24" s="17"/>
      <c r="N24" s="17"/>
      <c r="O24" s="17"/>
      <c r="P24" s="17"/>
      <c r="Q24" s="17"/>
      <c r="R24" s="17"/>
      <c r="S24" s="18"/>
      <c r="T24" s="18"/>
    </row>
    <row r="25" spans="1:21" ht="134.44999999999999" customHeight="1" x14ac:dyDescent="0.25">
      <c r="A25" s="268" t="s">
        <v>129</v>
      </c>
      <c r="B25" s="268"/>
      <c r="C25" s="268"/>
      <c r="D25" s="268"/>
      <c r="E25" s="268"/>
      <c r="F25" s="17"/>
      <c r="G25" s="17"/>
      <c r="H25" s="17"/>
      <c r="I25" s="17"/>
      <c r="J25" s="17"/>
      <c r="K25" s="17"/>
      <c r="L25" s="17"/>
      <c r="M25" s="17"/>
      <c r="N25" s="17"/>
      <c r="O25" s="17"/>
      <c r="P25" s="17"/>
      <c r="Q25" s="17"/>
      <c r="R25" s="17"/>
      <c r="S25" s="18"/>
      <c r="T25" s="18"/>
    </row>
    <row r="26" spans="1:21" ht="15" customHeight="1" x14ac:dyDescent="0.25">
      <c r="A26" s="58"/>
      <c r="B26" s="58"/>
      <c r="C26" s="58"/>
      <c r="D26" s="58"/>
      <c r="E26" s="58"/>
      <c r="F26" s="17"/>
      <c r="G26" s="17"/>
      <c r="H26" s="17"/>
      <c r="I26" s="17"/>
      <c r="J26" s="17"/>
      <c r="K26" s="17"/>
      <c r="L26" s="17"/>
      <c r="M26" s="17"/>
      <c r="N26" s="17"/>
      <c r="O26" s="17"/>
      <c r="P26" s="17"/>
      <c r="Q26" s="17"/>
      <c r="R26" s="17"/>
      <c r="S26" s="18"/>
      <c r="T26" s="18"/>
    </row>
    <row r="27" spans="1:21" ht="15" customHeight="1" thickBot="1" x14ac:dyDescent="0.3">
      <c r="F27" s="15"/>
      <c r="U27" s="21" t="s">
        <v>28</v>
      </c>
    </row>
    <row r="28" spans="1:21" ht="39.75" customHeight="1" thickBot="1" x14ac:dyDescent="0.3">
      <c r="A28" s="275" t="s">
        <v>69</v>
      </c>
      <c r="B28" s="276"/>
      <c r="C28" s="276"/>
      <c r="D28" s="276"/>
      <c r="E28" s="277"/>
      <c r="F28" s="15"/>
      <c r="U28" s="21"/>
    </row>
    <row r="29" spans="1:21" ht="21" customHeight="1" x14ac:dyDescent="0.25">
      <c r="A29" s="269" t="s">
        <v>45</v>
      </c>
      <c r="B29" s="270"/>
      <c r="C29" s="252">
        <f>'Podrobný rozpočet projektu'!F49</f>
        <v>0</v>
      </c>
      <c r="D29" s="253"/>
      <c r="E29" s="254"/>
      <c r="F29" s="19"/>
      <c r="G29" s="265"/>
      <c r="H29" s="265"/>
      <c r="I29" s="265"/>
      <c r="J29" s="265"/>
      <c r="K29" s="265"/>
      <c r="U29" s="18"/>
    </row>
    <row r="30" spans="1:21" ht="21" customHeight="1" x14ac:dyDescent="0.25">
      <c r="A30" s="271" t="s">
        <v>70</v>
      </c>
      <c r="B30" s="272"/>
      <c r="C30" s="255"/>
      <c r="D30" s="256"/>
      <c r="E30" s="257"/>
      <c r="H30" s="266"/>
      <c r="I30" s="266"/>
      <c r="J30" s="266"/>
      <c r="K30" s="266"/>
      <c r="U30" s="18"/>
    </row>
    <row r="31" spans="1:21" ht="21" customHeight="1" thickBot="1" x14ac:dyDescent="0.3">
      <c r="A31" s="273" t="s">
        <v>30</v>
      </c>
      <c r="B31" s="274"/>
      <c r="C31" s="258" t="e">
        <f>C29/C30</f>
        <v>#DIV/0!</v>
      </c>
      <c r="D31" s="259"/>
      <c r="E31" s="260"/>
      <c r="G31" s="20"/>
      <c r="H31" s="266"/>
      <c r="I31" s="266"/>
      <c r="J31" s="266"/>
      <c r="K31" s="266"/>
    </row>
    <row r="35" spans="1:9" x14ac:dyDescent="0.25">
      <c r="D35" s="264"/>
      <c r="E35" s="264"/>
    </row>
    <row r="36" spans="1:9" x14ac:dyDescent="0.25">
      <c r="A36" s="2" t="s">
        <v>53</v>
      </c>
      <c r="B36" s="2"/>
      <c r="C36" s="2"/>
      <c r="D36" s="164" t="s">
        <v>52</v>
      </c>
      <c r="E36" s="164"/>
      <c r="F36" s="2"/>
      <c r="G36" s="2"/>
      <c r="H36" s="2"/>
      <c r="I36" s="2"/>
    </row>
  </sheetData>
  <mergeCells count="20">
    <mergeCell ref="D35:E35"/>
    <mergeCell ref="G29:K29"/>
    <mergeCell ref="H30:K30"/>
    <mergeCell ref="D36:E36"/>
    <mergeCell ref="A17:E17"/>
    <mergeCell ref="H31:K31"/>
    <mergeCell ref="A25:E25"/>
    <mergeCell ref="A29:B29"/>
    <mergeCell ref="A30:B30"/>
    <mergeCell ref="A31:B31"/>
    <mergeCell ref="A28:E28"/>
    <mergeCell ref="A2:E2"/>
    <mergeCell ref="C29:E29"/>
    <mergeCell ref="C30:E30"/>
    <mergeCell ref="C31:E31"/>
    <mergeCell ref="B14:E14"/>
    <mergeCell ref="B15:E15"/>
    <mergeCell ref="A11:E11"/>
    <mergeCell ref="A20:A22"/>
    <mergeCell ref="E20:E22"/>
  </mergeCells>
  <pageMargins left="0.7" right="0.7" top="0.75" bottom="0.75" header="0.3" footer="0.3"/>
  <pageSetup paperSize="9" scale="57"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
  <sheetViews>
    <sheetView view="pageBreakPreview" zoomScale="115" zoomScaleNormal="85" zoomScaleSheetLayoutView="115" workbookViewId="0"/>
  </sheetViews>
  <sheetFormatPr defaultColWidth="9.140625" defaultRowHeight="14.25" x14ac:dyDescent="0.2"/>
  <cols>
    <col min="1" max="1" width="38.140625" style="2" customWidth="1"/>
    <col min="2" max="2" width="14" style="2" customWidth="1"/>
    <col min="3" max="3" width="18.42578125" style="2" customWidth="1"/>
    <col min="4" max="4" width="23.85546875" style="26" customWidth="1"/>
    <col min="5" max="5" width="25.85546875" style="8" customWidth="1"/>
    <col min="6" max="6" width="17.42578125" style="8" customWidth="1"/>
    <col min="7" max="7" width="15.42578125" style="8" customWidth="1"/>
    <col min="8" max="8" width="6" style="2" customWidth="1"/>
    <col min="9" max="9" width="9.140625" style="2" customWidth="1"/>
    <col min="10" max="10" width="5" style="2" customWidth="1"/>
    <col min="11" max="11" width="9.140625" style="2"/>
    <col min="12" max="12" width="6.42578125" style="2" hidden="1" customWidth="1"/>
    <col min="13" max="13" width="5.85546875" style="2" hidden="1" customWidth="1"/>
    <col min="14" max="14" width="9.140625" style="2" hidden="1" customWidth="1"/>
    <col min="15" max="16" width="9.140625" style="2" customWidth="1"/>
    <col min="17" max="16384" width="9.140625" style="2"/>
  </cols>
  <sheetData>
    <row r="1" spans="1:10" x14ac:dyDescent="0.2">
      <c r="A1" s="89"/>
      <c r="B1" s="136" t="s">
        <v>165</v>
      </c>
      <c r="C1" s="136"/>
      <c r="D1" s="136"/>
      <c r="E1" s="136"/>
      <c r="F1" s="136"/>
      <c r="G1" s="136"/>
    </row>
    <row r="8" spans="1:10" ht="20.25" x14ac:dyDescent="0.3">
      <c r="A8" s="138" t="s">
        <v>108</v>
      </c>
      <c r="B8" s="138"/>
      <c r="C8" s="138"/>
      <c r="D8" s="138"/>
      <c r="E8" s="138"/>
      <c r="F8" s="138"/>
      <c r="G8" s="138"/>
      <c r="H8" s="92"/>
      <c r="I8" s="92"/>
      <c r="J8" s="92"/>
    </row>
    <row r="10" spans="1:10" ht="15" customHeight="1" x14ac:dyDescent="0.2">
      <c r="A10" s="307" t="s">
        <v>0</v>
      </c>
      <c r="B10" s="308"/>
      <c r="C10" s="309"/>
      <c r="D10" s="281">
        <v>0</v>
      </c>
      <c r="E10" s="281"/>
      <c r="F10" s="281"/>
      <c r="G10" s="281"/>
    </row>
    <row r="11" spans="1:10" ht="15" customHeight="1" x14ac:dyDescent="0.2">
      <c r="A11" s="307" t="s">
        <v>1</v>
      </c>
      <c r="B11" s="308"/>
      <c r="C11" s="309"/>
      <c r="D11" s="281">
        <v>0</v>
      </c>
      <c r="E11" s="281"/>
      <c r="F11" s="281"/>
      <c r="G11" s="281"/>
    </row>
    <row r="12" spans="1:10" ht="15" customHeight="1" x14ac:dyDescent="0.2">
      <c r="A12" s="307" t="s">
        <v>114</v>
      </c>
      <c r="B12" s="308"/>
      <c r="C12" s="309"/>
      <c r="D12" s="319"/>
      <c r="E12" s="320"/>
      <c r="F12" s="320"/>
      <c r="G12" s="320"/>
    </row>
    <row r="13" spans="1:10" ht="15" thickBot="1" x14ac:dyDescent="0.25"/>
    <row r="14" spans="1:10" ht="18" customHeight="1" thickBot="1" x14ac:dyDescent="0.25">
      <c r="A14" s="291" t="s">
        <v>99</v>
      </c>
      <c r="B14" s="292"/>
      <c r="C14" s="293"/>
      <c r="D14" s="285" t="s">
        <v>100</v>
      </c>
      <c r="E14" s="297"/>
      <c r="F14" s="297"/>
      <c r="G14" s="286"/>
    </row>
    <row r="15" spans="1:10" ht="17.25" customHeight="1" x14ac:dyDescent="0.2">
      <c r="A15" s="294" t="s">
        <v>93</v>
      </c>
      <c r="B15" s="295"/>
      <c r="C15" s="296"/>
      <c r="D15" s="310">
        <v>2.5</v>
      </c>
      <c r="E15" s="311"/>
      <c r="F15" s="311"/>
      <c r="G15" s="312"/>
    </row>
    <row r="16" spans="1:10" ht="18.75" customHeight="1" thickBot="1" x14ac:dyDescent="0.25">
      <c r="A16" s="316" t="s">
        <v>92</v>
      </c>
      <c r="B16" s="317"/>
      <c r="C16" s="318"/>
      <c r="D16" s="313">
        <v>1.5</v>
      </c>
      <c r="E16" s="314"/>
      <c r="F16" s="314"/>
      <c r="G16" s="315"/>
    </row>
    <row r="17" spans="1:16" ht="18.75" customHeight="1" thickBot="1" x14ac:dyDescent="0.3">
      <c r="A17" s="282" t="s">
        <v>91</v>
      </c>
      <c r="B17" s="283"/>
      <c r="C17" s="283"/>
      <c r="D17" s="283"/>
      <c r="E17" s="283"/>
      <c r="F17" s="283"/>
      <c r="G17" s="284"/>
    </row>
    <row r="18" spans="1:16" ht="27" customHeight="1" thickBot="1" x14ac:dyDescent="0.25">
      <c r="A18" s="300" t="s">
        <v>88</v>
      </c>
      <c r="B18" s="301"/>
      <c r="C18" s="302"/>
      <c r="D18" s="303">
        <f>100*((D15-D16)/D15)</f>
        <v>40</v>
      </c>
      <c r="E18" s="304"/>
      <c r="F18" s="304"/>
      <c r="G18" s="305"/>
      <c r="L18" s="2" t="str">
        <f>IF(D18&gt;50,"1",IF(D18&gt;=40,"2",IF(D18&gt;=30,"3","0")))</f>
        <v>2</v>
      </c>
      <c r="M18" s="2">
        <v>0</v>
      </c>
      <c r="N18" s="2" t="s">
        <v>98</v>
      </c>
      <c r="P18" s="91"/>
    </row>
    <row r="19" spans="1:16" ht="16.5" thickBot="1" x14ac:dyDescent="0.3">
      <c r="A19" s="282" t="s">
        <v>87</v>
      </c>
      <c r="B19" s="283"/>
      <c r="C19" s="283"/>
      <c r="D19" s="283"/>
      <c r="E19" s="283"/>
      <c r="F19" s="283"/>
      <c r="G19" s="284"/>
      <c r="M19" s="2">
        <v>5</v>
      </c>
      <c r="N19" s="2" t="s">
        <v>97</v>
      </c>
    </row>
    <row r="20" spans="1:16" ht="16.5" customHeight="1" thickBot="1" x14ac:dyDescent="0.25">
      <c r="A20" s="298" t="s">
        <v>94</v>
      </c>
      <c r="B20" s="299"/>
      <c r="C20" s="299"/>
      <c r="D20" s="299"/>
      <c r="E20" s="299"/>
      <c r="F20" s="285" t="s">
        <v>95</v>
      </c>
      <c r="G20" s="286"/>
      <c r="M20" s="2">
        <v>10</v>
      </c>
      <c r="N20" s="2" t="s">
        <v>96</v>
      </c>
    </row>
    <row r="21" spans="1:16" ht="44.25" customHeight="1" x14ac:dyDescent="0.2">
      <c r="A21" s="288" t="str">
        <f>IF(D18&gt;50,N18,IF(D18&gt;=40,N19,IF(D18&gt;=30,N20,N21)))</f>
        <v>Celková výška oprávnených výdavkov sa zníži o 5 percentuálnych bodov, ak plánovaná úspora energie na vykurovanie dosiahne viac ako 40 %, ale nepresiahne 50 %, t. j. žiadateľ určí výšku oprávnených výdavkov na projekt ako 95 % celkovej výšky oprávnených výdavkov projektu.</v>
      </c>
      <c r="B21" s="289"/>
      <c r="C21" s="289"/>
      <c r="D21" s="289"/>
      <c r="E21" s="290"/>
      <c r="F21" s="287" t="str">
        <f>IF(D18&gt;50,"0%",IF(D18&gt;=40,"5%",IF(D18&gt;=30,"10%","projekt je neoprávnený")))</f>
        <v>5%</v>
      </c>
      <c r="G21" s="287"/>
      <c r="M21" s="2">
        <v>100</v>
      </c>
      <c r="N21" s="2" t="s">
        <v>121</v>
      </c>
    </row>
    <row r="23" spans="1:16" ht="15" x14ac:dyDescent="0.25">
      <c r="A23" s="93" t="s">
        <v>47</v>
      </c>
      <c r="B23" s="3"/>
      <c r="C23" s="3"/>
      <c r="D23" s="3"/>
      <c r="E23" s="3"/>
      <c r="F23" s="3"/>
      <c r="G23" s="3"/>
    </row>
    <row r="24" spans="1:16" ht="30" customHeight="1" x14ac:dyDescent="0.25">
      <c r="A24" s="321" t="s">
        <v>117</v>
      </c>
      <c r="B24" s="322"/>
      <c r="C24" s="322"/>
      <c r="D24" s="322"/>
      <c r="E24" s="322"/>
      <c r="F24" s="322"/>
      <c r="G24" s="323"/>
    </row>
    <row r="25" spans="1:16" x14ac:dyDescent="0.2">
      <c r="A25" s="278" t="s">
        <v>89</v>
      </c>
      <c r="B25" s="279"/>
      <c r="C25" s="279"/>
      <c r="D25" s="279"/>
      <c r="E25" s="279"/>
      <c r="F25" s="279"/>
      <c r="G25" s="280"/>
    </row>
    <row r="26" spans="1:16" x14ac:dyDescent="0.2">
      <c r="A26" s="306" t="s">
        <v>90</v>
      </c>
      <c r="B26" s="306"/>
      <c r="C26" s="306"/>
      <c r="D26" s="306"/>
      <c r="E26" s="306"/>
      <c r="F26" s="306"/>
      <c r="G26" s="306"/>
    </row>
    <row r="27" spans="1:16" ht="42" customHeight="1" x14ac:dyDescent="0.2">
      <c r="A27" s="306" t="s">
        <v>130</v>
      </c>
      <c r="B27" s="306"/>
      <c r="C27" s="306"/>
      <c r="D27" s="306"/>
      <c r="E27" s="306"/>
      <c r="F27" s="306"/>
      <c r="G27" s="306"/>
    </row>
    <row r="28" spans="1:16" ht="60" customHeight="1" x14ac:dyDescent="0.2">
      <c r="A28" s="306" t="s">
        <v>122</v>
      </c>
      <c r="B28" s="306"/>
      <c r="C28" s="306"/>
      <c r="D28" s="306"/>
      <c r="E28" s="306"/>
      <c r="F28" s="306"/>
      <c r="G28" s="306"/>
    </row>
    <row r="29" spans="1:16" x14ac:dyDescent="0.2">
      <c r="F29" s="94"/>
    </row>
    <row r="30" spans="1:16" x14ac:dyDescent="0.2">
      <c r="H30" s="3"/>
      <c r="I30" s="3"/>
    </row>
    <row r="32" spans="1:16" ht="46.5" customHeight="1" x14ac:dyDescent="0.2"/>
  </sheetData>
  <mergeCells count="27">
    <mergeCell ref="A26:G26"/>
    <mergeCell ref="A27:G27"/>
    <mergeCell ref="A28:G28"/>
    <mergeCell ref="A8:G8"/>
    <mergeCell ref="A10:C10"/>
    <mergeCell ref="A11:C11"/>
    <mergeCell ref="D15:G15"/>
    <mergeCell ref="D16:G16"/>
    <mergeCell ref="A16:C16"/>
    <mergeCell ref="A12:C12"/>
    <mergeCell ref="D12:G12"/>
    <mergeCell ref="A24:G24"/>
    <mergeCell ref="B1:G1"/>
    <mergeCell ref="A25:G25"/>
    <mergeCell ref="D10:G10"/>
    <mergeCell ref="D11:G11"/>
    <mergeCell ref="A19:G19"/>
    <mergeCell ref="F20:G20"/>
    <mergeCell ref="F21:G21"/>
    <mergeCell ref="A21:E21"/>
    <mergeCell ref="A14:C14"/>
    <mergeCell ref="A15:C15"/>
    <mergeCell ref="D14:G14"/>
    <mergeCell ref="A17:G17"/>
    <mergeCell ref="A20:E20"/>
    <mergeCell ref="A18:C18"/>
    <mergeCell ref="D18:G18"/>
  </mergeCells>
  <conditionalFormatting sqref="F21:G21">
    <cfRule type="cellIs" dxfId="0" priority="1" operator="equal">
      <formula>"projekt je neoprávnený"</formula>
    </cfRule>
  </conditionalFormatting>
  <pageMargins left="0.59055118110236227" right="0.59055118110236227" top="0.98425196850393704" bottom="0.59055118110236227" header="0.51181102362204722" footer="0.51181102362204722"/>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5</vt:i4>
      </vt:variant>
      <vt:variant>
        <vt:lpstr>Pomenované rozsahy</vt:lpstr>
      </vt:variant>
      <vt:variant>
        <vt:i4>6</vt:i4>
      </vt:variant>
    </vt:vector>
  </HeadingPairs>
  <TitlesOfParts>
    <vt:vector size="11" baseType="lpstr">
      <vt:lpstr>Podrobný rozpočet projektu</vt:lpstr>
      <vt:lpstr>Referenčné hodnoty</vt:lpstr>
      <vt:lpstr>Prieskum trhu</vt:lpstr>
      <vt:lpstr>Value for Money</vt:lpstr>
      <vt:lpstr>Úspora-vykurovanie</vt:lpstr>
      <vt:lpstr>'Value for Money'!_ftn2</vt:lpstr>
      <vt:lpstr>'Podrobný rozpočet projektu'!Oblasť_tlače</vt:lpstr>
      <vt:lpstr>'Prieskum trhu'!Oblasť_tlače</vt:lpstr>
      <vt:lpstr>'Referenčné hodnoty'!Oblasť_tlače</vt:lpstr>
      <vt:lpstr>'Úspora-vykurovanie'!Oblasť_tlače</vt:lpstr>
      <vt:lpstr>'Value for Money'!Oblasť_tlače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Rakovska Denisa</cp:lastModifiedBy>
  <cp:lastPrinted>2015-09-10T11:50:33Z</cp:lastPrinted>
  <dcterms:created xsi:type="dcterms:W3CDTF">2015-05-13T12:53:37Z</dcterms:created>
  <dcterms:modified xsi:type="dcterms:W3CDTF">2019-03-18T12:15:27Z</dcterms:modified>
</cp:coreProperties>
</file>