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ekova2728387\Desktop\PpP\prijate zmeny\"/>
    </mc:Choice>
  </mc:AlternateContent>
  <bookViews>
    <workbookView xWindow="0" yWindow="0" windowWidth="23040" windowHeight="9960" activeTab="1"/>
  </bookViews>
  <sheets>
    <sheet name="Výpočet mzdových výdavkov" sheetId="3" r:id="rId1"/>
    <sheet name="Výpočet mzdových výdavkov_HaZZ" sheetId="6" r:id="rId2"/>
    <sheet name="limity" sheetId="4" state="hidden" r:id="rId3"/>
  </sheets>
  <definedNames>
    <definedName name="_xlnm.Print_Titles" localSheetId="0">'Výpočet mzdových výdavkov'!$17:$20</definedName>
    <definedName name="_xlnm.Print_Area" localSheetId="0">'Výpočet mzdových výdavkov'!$A$1:$Y$61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AK22" i="6" l="1"/>
  <c r="AK23" i="6"/>
  <c r="AA23" i="6" s="1"/>
  <c r="AK25" i="6"/>
  <c r="AA25" i="6" s="1"/>
  <c r="AA28" i="6" s="1"/>
  <c r="AK26" i="6"/>
  <c r="AK27" i="6"/>
  <c r="AK21" i="6"/>
  <c r="AA21" i="6" s="1"/>
  <c r="AA24" i="6" s="1"/>
  <c r="AA45" i="6"/>
  <c r="AA44" i="6"/>
  <c r="AA46" i="6" s="1"/>
  <c r="AA43" i="6"/>
  <c r="AA42" i="6"/>
  <c r="AA41" i="6"/>
  <c r="AA38" i="6"/>
  <c r="AA36" i="6"/>
  <c r="AA37" i="6"/>
  <c r="AA35" i="6"/>
  <c r="AA34" i="6"/>
  <c r="AA39" i="6" s="1"/>
  <c r="AA32" i="6"/>
  <c r="AA33" i="6"/>
  <c r="AA31" i="6"/>
  <c r="AA26" i="6"/>
  <c r="AA27" i="6"/>
  <c r="AA22" i="6"/>
  <c r="AA47" i="6" l="1"/>
  <c r="AA48" i="6"/>
  <c r="AA29" i="6"/>
  <c r="R46" i="3"/>
  <c r="R45" i="3"/>
  <c r="R43" i="3"/>
  <c r="R42" i="3"/>
  <c r="R33" i="3"/>
  <c r="R34" i="3"/>
  <c r="R36" i="3"/>
  <c r="R37" i="3"/>
  <c r="R38" i="3"/>
  <c r="R32" i="3"/>
  <c r="R23" i="3"/>
  <c r="R24" i="3"/>
  <c r="R26" i="3"/>
  <c r="R27" i="3"/>
  <c r="R28" i="3"/>
  <c r="R22" i="3"/>
  <c r="F22" i="3" l="1"/>
  <c r="F42" i="3"/>
  <c r="F38" i="3"/>
  <c r="F37" i="3"/>
  <c r="F36" i="3"/>
  <c r="F34" i="3"/>
  <c r="F33" i="3"/>
  <c r="F32" i="3"/>
  <c r="F28" i="3"/>
  <c r="F27" i="3"/>
  <c r="F26" i="3"/>
  <c r="F24" i="3"/>
  <c r="F23" i="3"/>
  <c r="X45" i="6" l="1"/>
  <c r="W45" i="6"/>
  <c r="V45" i="6"/>
  <c r="U45" i="6"/>
  <c r="T45" i="6"/>
  <c r="X42" i="6"/>
  <c r="W42" i="6"/>
  <c r="V42" i="6"/>
  <c r="U42" i="6"/>
  <c r="T42" i="6"/>
  <c r="U38" i="6"/>
  <c r="X36" i="6"/>
  <c r="X37" i="6"/>
  <c r="W36" i="6"/>
  <c r="W37" i="6"/>
  <c r="V36" i="6"/>
  <c r="V37" i="6"/>
  <c r="U36" i="6"/>
  <c r="U37" i="6"/>
  <c r="T36" i="6"/>
  <c r="T37" i="6"/>
  <c r="X32" i="6"/>
  <c r="X33" i="6"/>
  <c r="W32" i="6"/>
  <c r="W33" i="6"/>
  <c r="V32" i="6"/>
  <c r="V33" i="6"/>
  <c r="U32" i="6"/>
  <c r="U33" i="6"/>
  <c r="T32" i="6"/>
  <c r="T33" i="6"/>
  <c r="X44" i="6"/>
  <c r="X46" i="6" s="1"/>
  <c r="X41" i="6"/>
  <c r="X43" i="6" s="1"/>
  <c r="X47" i="6" s="1"/>
  <c r="X35" i="6"/>
  <c r="X38" i="6" s="1"/>
  <c r="X31" i="6"/>
  <c r="X34" i="6" s="1"/>
  <c r="W44" i="6"/>
  <c r="W46" i="6" s="1"/>
  <c r="W41" i="6"/>
  <c r="W43" i="6" s="1"/>
  <c r="W47" i="6" s="1"/>
  <c r="W35" i="6"/>
  <c r="W38" i="6" s="1"/>
  <c r="W31" i="6"/>
  <c r="W34" i="6" s="1"/>
  <c r="W39" i="6" s="1"/>
  <c r="V44" i="6"/>
  <c r="V46" i="6" s="1"/>
  <c r="V41" i="6"/>
  <c r="V43" i="6" s="1"/>
  <c r="V47" i="6" s="1"/>
  <c r="V35" i="6"/>
  <c r="V38" i="6" s="1"/>
  <c r="V31" i="6"/>
  <c r="V34" i="6" s="1"/>
  <c r="U44" i="6"/>
  <c r="U46" i="6" s="1"/>
  <c r="U41" i="6"/>
  <c r="U43" i="6" s="1"/>
  <c r="U47" i="6" s="1"/>
  <c r="U35" i="6"/>
  <c r="U31" i="6"/>
  <c r="U34" i="6" s="1"/>
  <c r="T44" i="6"/>
  <c r="T46" i="6" s="1"/>
  <c r="T41" i="6"/>
  <c r="T43" i="6" s="1"/>
  <c r="T47" i="6" s="1"/>
  <c r="T35" i="6"/>
  <c r="T38" i="6" s="1"/>
  <c r="T31" i="6"/>
  <c r="T34" i="6" s="1"/>
  <c r="T28" i="6"/>
  <c r="V28" i="6"/>
  <c r="X28" i="6"/>
  <c r="X26" i="6"/>
  <c r="X27" i="6"/>
  <c r="W26" i="6"/>
  <c r="W27" i="6"/>
  <c r="V26" i="6"/>
  <c r="V27" i="6"/>
  <c r="U26" i="6"/>
  <c r="U27" i="6"/>
  <c r="T26" i="6"/>
  <c r="T27" i="6"/>
  <c r="X25" i="6"/>
  <c r="W25" i="6"/>
  <c r="W28" i="6" s="1"/>
  <c r="V25" i="6"/>
  <c r="U25" i="6"/>
  <c r="U28" i="6" s="1"/>
  <c r="T25" i="6"/>
  <c r="X22" i="6"/>
  <c r="X23" i="6"/>
  <c r="W22" i="6"/>
  <c r="W23" i="6"/>
  <c r="V22" i="6"/>
  <c r="V23" i="6"/>
  <c r="U22" i="6"/>
  <c r="U23" i="6"/>
  <c r="T22" i="6"/>
  <c r="T23" i="6"/>
  <c r="U39" i="6" l="1"/>
  <c r="V39" i="6"/>
  <c r="X39" i="6"/>
  <c r="T39" i="6"/>
  <c r="AR45" i="6"/>
  <c r="AR44" i="6"/>
  <c r="AR42" i="6"/>
  <c r="AR41" i="6"/>
  <c r="AR37" i="6"/>
  <c r="AR36" i="6"/>
  <c r="AR35" i="6"/>
  <c r="AR33" i="6"/>
  <c r="AR32" i="6"/>
  <c r="AR31" i="6"/>
  <c r="AR27" i="6"/>
  <c r="AR26" i="6"/>
  <c r="AR25" i="6"/>
  <c r="AR22" i="6"/>
  <c r="AH22" i="6" s="1"/>
  <c r="AR23" i="6"/>
  <c r="AH23" i="6" s="1"/>
  <c r="S27" i="6"/>
  <c r="S45" i="6"/>
  <c r="S44" i="6"/>
  <c r="S42" i="6"/>
  <c r="S41" i="6"/>
  <c r="S37" i="6"/>
  <c r="S36" i="6"/>
  <c r="S35" i="6"/>
  <c r="S32" i="6"/>
  <c r="S33" i="6"/>
  <c r="S31" i="6"/>
  <c r="S34" i="6" s="1"/>
  <c r="S26" i="6"/>
  <c r="S25" i="6"/>
  <c r="AG22" i="6"/>
  <c r="AG23" i="6"/>
  <c r="S22" i="6"/>
  <c r="S23" i="6"/>
  <c r="O22" i="6"/>
  <c r="P22" i="6"/>
  <c r="AM22" i="6" s="1"/>
  <c r="AC22" i="6" s="1"/>
  <c r="O23" i="6"/>
  <c r="P23" i="6"/>
  <c r="AL23" i="6" s="1"/>
  <c r="AB23" i="6" s="1"/>
  <c r="X21" i="6"/>
  <c r="X24" i="6" s="1"/>
  <c r="X29" i="6" s="1"/>
  <c r="W21" i="6"/>
  <c r="W24" i="6" s="1"/>
  <c r="W29" i="6" s="1"/>
  <c r="W48" i="6" s="1"/>
  <c r="V21" i="6"/>
  <c r="V24" i="6" s="1"/>
  <c r="V29" i="6" s="1"/>
  <c r="V48" i="6" s="1"/>
  <c r="U21" i="6"/>
  <c r="U24" i="6" s="1"/>
  <c r="U29" i="6" s="1"/>
  <c r="U48" i="6" s="1"/>
  <c r="T21" i="6"/>
  <c r="O21" i="6"/>
  <c r="P21" i="6"/>
  <c r="AJ21" i="6" s="1"/>
  <c r="Z21" i="6" s="1"/>
  <c r="AR21" i="6"/>
  <c r="AN22" i="6" l="1"/>
  <c r="AD22" i="6" s="1"/>
  <c r="X48" i="6"/>
  <c r="AO23" i="6"/>
  <c r="AE23" i="6" s="1"/>
  <c r="AN23" i="6"/>
  <c r="AD23" i="6" s="1"/>
  <c r="AM23" i="6"/>
  <c r="AC23" i="6" s="1"/>
  <c r="S21" i="6"/>
  <c r="T24" i="6"/>
  <c r="T29" i="6" s="1"/>
  <c r="T48" i="6" s="1"/>
  <c r="AJ23" i="6"/>
  <c r="Z23" i="6" s="1"/>
  <c r="Y23" i="6" s="1"/>
  <c r="AP22" i="6"/>
  <c r="AF22" i="6" s="1"/>
  <c r="AL22" i="6"/>
  <c r="AB22" i="6" s="1"/>
  <c r="AP23" i="6"/>
  <c r="AF23" i="6" s="1"/>
  <c r="AO22" i="6"/>
  <c r="AE22" i="6" s="1"/>
  <c r="AJ22" i="6"/>
  <c r="Z22" i="6" s="1"/>
  <c r="Y22" i="6" s="1"/>
  <c r="AN21" i="6"/>
  <c r="AO21" i="6"/>
  <c r="AE21" i="6" s="1"/>
  <c r="AL21" i="6"/>
  <c r="AP21" i="6"/>
  <c r="AM21" i="6"/>
  <c r="AC21" i="6" s="1"/>
  <c r="AH45" i="6"/>
  <c r="P45" i="6"/>
  <c r="O45" i="6"/>
  <c r="F45" i="6"/>
  <c r="AH44" i="6"/>
  <c r="P44" i="6"/>
  <c r="O44" i="6"/>
  <c r="O46" i="6" s="1"/>
  <c r="F44" i="6"/>
  <c r="AH42" i="6"/>
  <c r="P42" i="6"/>
  <c r="O42" i="6"/>
  <c r="F42" i="6"/>
  <c r="AH41" i="6"/>
  <c r="AH43" i="6" s="1"/>
  <c r="P41" i="6"/>
  <c r="O41" i="6"/>
  <c r="O43" i="6" s="1"/>
  <c r="F41" i="6"/>
  <c r="AH37" i="6"/>
  <c r="P37" i="6"/>
  <c r="O37" i="6"/>
  <c r="F37" i="6"/>
  <c r="AH36" i="6"/>
  <c r="P36" i="6"/>
  <c r="O36" i="6"/>
  <c r="F36" i="6"/>
  <c r="AH35" i="6"/>
  <c r="P35" i="6"/>
  <c r="O35" i="6"/>
  <c r="F35" i="6"/>
  <c r="AH33" i="6"/>
  <c r="P33" i="6"/>
  <c r="O33" i="6"/>
  <c r="F33" i="6"/>
  <c r="AH32" i="6"/>
  <c r="P32" i="6"/>
  <c r="O32" i="6"/>
  <c r="F32" i="6"/>
  <c r="AH31" i="6"/>
  <c r="P31" i="6"/>
  <c r="O31" i="6"/>
  <c r="O34" i="6" s="1"/>
  <c r="F31" i="6"/>
  <c r="AH27" i="6"/>
  <c r="P27" i="6"/>
  <c r="O27" i="6"/>
  <c r="F27" i="6"/>
  <c r="AH26" i="6"/>
  <c r="P26" i="6"/>
  <c r="O26" i="6"/>
  <c r="F26" i="6"/>
  <c r="AH25" i="6"/>
  <c r="P25" i="6"/>
  <c r="O25" i="6"/>
  <c r="O28" i="6" s="1"/>
  <c r="F25" i="6"/>
  <c r="F23" i="6"/>
  <c r="F22" i="6"/>
  <c r="AH21" i="6"/>
  <c r="AH24" i="6" s="1"/>
  <c r="F21" i="6"/>
  <c r="AP25" i="6" l="1"/>
  <c r="AF25" i="6" s="1"/>
  <c r="AL25" i="6"/>
  <c r="AB25" i="6" s="1"/>
  <c r="AO25" i="6"/>
  <c r="AE25" i="6" s="1"/>
  <c r="AJ25" i="6"/>
  <c r="Z25" i="6" s="1"/>
  <c r="AN25" i="6"/>
  <c r="AM25" i="6"/>
  <c r="AC25" i="6" s="1"/>
  <c r="AG26" i="6"/>
  <c r="AM26" i="6"/>
  <c r="AC26" i="6" s="1"/>
  <c r="AP26" i="6"/>
  <c r="AL26" i="6"/>
  <c r="AB26" i="6" s="1"/>
  <c r="AO26" i="6"/>
  <c r="AE26" i="6" s="1"/>
  <c r="AJ26" i="6"/>
  <c r="Z26" i="6" s="1"/>
  <c r="AN26" i="6"/>
  <c r="AN27" i="6"/>
  <c r="AD27" i="6" s="1"/>
  <c r="AM27" i="6"/>
  <c r="AC27" i="6" s="1"/>
  <c r="AP27" i="6"/>
  <c r="AF27" i="6" s="1"/>
  <c r="AL27" i="6"/>
  <c r="AO27" i="6"/>
  <c r="AJ27" i="6"/>
  <c r="Z27" i="6" s="1"/>
  <c r="AO31" i="6"/>
  <c r="AE31" i="6" s="1"/>
  <c r="AJ31" i="6"/>
  <c r="Z31" i="6" s="1"/>
  <c r="AN31" i="6"/>
  <c r="AM31" i="6"/>
  <c r="AC31" i="6" s="1"/>
  <c r="AP31" i="6"/>
  <c r="AF31" i="6" s="1"/>
  <c r="AL31" i="6"/>
  <c r="AB31" i="6" s="1"/>
  <c r="AO32" i="6"/>
  <c r="AJ32" i="6"/>
  <c r="Z32" i="6" s="1"/>
  <c r="AN32" i="6"/>
  <c r="AD32" i="6" s="1"/>
  <c r="AM32" i="6"/>
  <c r="AC32" i="6" s="1"/>
  <c r="AP32" i="6"/>
  <c r="AF32" i="6" s="1"/>
  <c r="AL32" i="6"/>
  <c r="AB32" i="6" s="1"/>
  <c r="AG33" i="6"/>
  <c r="AP33" i="6"/>
  <c r="AF33" i="6" s="1"/>
  <c r="AL33" i="6"/>
  <c r="AB33" i="6" s="1"/>
  <c r="AO33" i="6"/>
  <c r="AE33" i="6" s="1"/>
  <c r="AJ33" i="6"/>
  <c r="Z33" i="6" s="1"/>
  <c r="AN33" i="6"/>
  <c r="AD33" i="6" s="1"/>
  <c r="AM33" i="6"/>
  <c r="AC33" i="6" s="1"/>
  <c r="AM35" i="6"/>
  <c r="AC35" i="6" s="1"/>
  <c r="AP35" i="6"/>
  <c r="AF35" i="6" s="1"/>
  <c r="AL35" i="6"/>
  <c r="AB35" i="6" s="1"/>
  <c r="AO35" i="6"/>
  <c r="AE35" i="6" s="1"/>
  <c r="AJ35" i="6"/>
  <c r="Z35" i="6" s="1"/>
  <c r="AN35" i="6"/>
  <c r="AD35" i="6" s="1"/>
  <c r="AG36" i="6"/>
  <c r="AN36" i="6"/>
  <c r="AD36" i="6" s="1"/>
  <c r="AM36" i="6"/>
  <c r="AC36" i="6" s="1"/>
  <c r="AP36" i="6"/>
  <c r="AF36" i="6" s="1"/>
  <c r="AL36" i="6"/>
  <c r="AB36" i="6" s="1"/>
  <c r="AO36" i="6"/>
  <c r="AE36" i="6" s="1"/>
  <c r="AJ36" i="6"/>
  <c r="Z36" i="6" s="1"/>
  <c r="AD37" i="6"/>
  <c r="AO37" i="6"/>
  <c r="AJ37" i="6"/>
  <c r="Z37" i="6" s="1"/>
  <c r="Y37" i="6" s="1"/>
  <c r="AN37" i="6"/>
  <c r="AM37" i="6"/>
  <c r="AC37" i="6" s="1"/>
  <c r="AP37" i="6"/>
  <c r="AF37" i="6" s="1"/>
  <c r="AL37" i="6"/>
  <c r="P43" i="6"/>
  <c r="AP41" i="6"/>
  <c r="AF41" i="6" s="1"/>
  <c r="AF43" i="6" s="1"/>
  <c r="AL41" i="6"/>
  <c r="AB41" i="6" s="1"/>
  <c r="AO41" i="6"/>
  <c r="AE41" i="6" s="1"/>
  <c r="AJ41" i="6"/>
  <c r="Z41" i="6" s="1"/>
  <c r="AN41" i="6"/>
  <c r="AD41" i="6" s="1"/>
  <c r="AM41" i="6"/>
  <c r="AM42" i="6"/>
  <c r="AC42" i="6" s="1"/>
  <c r="AP42" i="6"/>
  <c r="AF42" i="6" s="1"/>
  <c r="AL42" i="6"/>
  <c r="AB42" i="6" s="1"/>
  <c r="AO42" i="6"/>
  <c r="AJ42" i="6"/>
  <c r="Z42" i="6" s="1"/>
  <c r="AN42" i="6"/>
  <c r="P46" i="6"/>
  <c r="P47" i="6" s="1"/>
  <c r="AN44" i="6"/>
  <c r="AD44" i="6" s="1"/>
  <c r="AM44" i="6"/>
  <c r="AC44" i="6" s="1"/>
  <c r="AP44" i="6"/>
  <c r="AF44" i="6" s="1"/>
  <c r="AF46" i="6" s="1"/>
  <c r="AL44" i="6"/>
  <c r="AB44" i="6" s="1"/>
  <c r="AO44" i="6"/>
  <c r="AE44" i="6" s="1"/>
  <c r="AJ44" i="6"/>
  <c r="Z44" i="6" s="1"/>
  <c r="AO45" i="6"/>
  <c r="AE45" i="6" s="1"/>
  <c r="AJ45" i="6"/>
  <c r="Z45" i="6" s="1"/>
  <c r="AN45" i="6"/>
  <c r="AD45" i="6" s="1"/>
  <c r="AM45" i="6"/>
  <c r="AC45" i="6" s="1"/>
  <c r="AP45" i="6"/>
  <c r="AF45" i="6" s="1"/>
  <c r="AL45" i="6"/>
  <c r="AB45" i="6" s="1"/>
  <c r="AH34" i="6"/>
  <c r="AH38" i="6"/>
  <c r="Q21" i="6"/>
  <c r="AH28" i="6"/>
  <c r="AH29" i="6" s="1"/>
  <c r="AH46" i="6"/>
  <c r="AH47" i="6" s="1"/>
  <c r="AF26" i="6"/>
  <c r="O47" i="6"/>
  <c r="O24" i="6"/>
  <c r="O29" i="6" s="1"/>
  <c r="O38" i="6"/>
  <c r="O39" i="6" s="1"/>
  <c r="AG37" i="6"/>
  <c r="AE32" i="6"/>
  <c r="AG27" i="6"/>
  <c r="AE42" i="6"/>
  <c r="AB27" i="6"/>
  <c r="P24" i="6"/>
  <c r="AB21" i="6"/>
  <c r="Y21" i="6" s="1"/>
  <c r="AI21" i="6" s="1"/>
  <c r="AG25" i="6"/>
  <c r="AD26" i="6"/>
  <c r="AE27" i="6"/>
  <c r="AG32" i="6"/>
  <c r="AG35" i="6"/>
  <c r="AG38" i="6" s="1"/>
  <c r="AE37" i="6"/>
  <c r="AG42" i="6"/>
  <c r="AG45" i="6"/>
  <c r="AD21" i="6"/>
  <c r="AD31" i="6"/>
  <c r="AF21" i="6"/>
  <c r="AG21" i="6"/>
  <c r="AD25" i="6"/>
  <c r="AD28" i="6" s="1"/>
  <c r="P28" i="6"/>
  <c r="AG31" i="6"/>
  <c r="AB37" i="6"/>
  <c r="P38" i="6"/>
  <c r="AC41" i="6"/>
  <c r="AG41" i="6"/>
  <c r="AG43" i="6" s="1"/>
  <c r="AD42" i="6"/>
  <c r="AG44" i="6"/>
  <c r="P34" i="6"/>
  <c r="Y46" i="3"/>
  <c r="Y45" i="3"/>
  <c r="Y43" i="3"/>
  <c r="Y42" i="3"/>
  <c r="Y38" i="3"/>
  <c r="Y37" i="3"/>
  <c r="Y36" i="3"/>
  <c r="Y34" i="3"/>
  <c r="Y33" i="3"/>
  <c r="Y32" i="3"/>
  <c r="Y28" i="3"/>
  <c r="Y27" i="3"/>
  <c r="Y26" i="3"/>
  <c r="Y24" i="3"/>
  <c r="Y23" i="3"/>
  <c r="Y22" i="3"/>
  <c r="Y44" i="6" l="1"/>
  <c r="Y45" i="6"/>
  <c r="AI45" i="6" s="1"/>
  <c r="Y42" i="6"/>
  <c r="Y41" i="6"/>
  <c r="AC43" i="6"/>
  <c r="Y36" i="6"/>
  <c r="Y35" i="6"/>
  <c r="Y31" i="6"/>
  <c r="AH39" i="6"/>
  <c r="Y32" i="6"/>
  <c r="Y33" i="6"/>
  <c r="Y26" i="6"/>
  <c r="Y25" i="6"/>
  <c r="Y27" i="6"/>
  <c r="Q22" i="6"/>
  <c r="Q23" i="6"/>
  <c r="AH48" i="6"/>
  <c r="AB38" i="6"/>
  <c r="AE34" i="6"/>
  <c r="O48" i="6"/>
  <c r="AF38" i="6"/>
  <c r="Z34" i="6"/>
  <c r="AD43" i="6"/>
  <c r="AD38" i="6"/>
  <c r="AB46" i="6"/>
  <c r="AB34" i="6"/>
  <c r="AB39" i="6" s="1"/>
  <c r="AF28" i="6"/>
  <c r="Z24" i="6"/>
  <c r="AG34" i="6"/>
  <c r="AG39" i="6" s="1"/>
  <c r="AE46" i="6"/>
  <c r="AG46" i="6"/>
  <c r="AG47" i="6" s="1"/>
  <c r="AG24" i="6"/>
  <c r="AD34" i="6"/>
  <c r="AB24" i="6"/>
  <c r="AE24" i="6"/>
  <c r="AE43" i="6"/>
  <c r="AD46" i="6"/>
  <c r="AC34" i="6"/>
  <c r="AC38" i="6"/>
  <c r="AF34" i="6"/>
  <c r="Z38" i="6"/>
  <c r="Z46" i="6"/>
  <c r="Z43" i="6"/>
  <c r="AC46" i="6"/>
  <c r="AC24" i="6"/>
  <c r="AD24" i="6"/>
  <c r="AF47" i="6"/>
  <c r="AG28" i="6"/>
  <c r="AE28" i="6"/>
  <c r="AE38" i="6"/>
  <c r="AB28" i="6"/>
  <c r="AF24" i="6"/>
  <c r="AB43" i="6"/>
  <c r="AC28" i="6"/>
  <c r="Z28" i="6"/>
  <c r="Q45" i="6"/>
  <c r="Q33" i="6"/>
  <c r="AI22" i="6"/>
  <c r="Q42" i="6"/>
  <c r="AI42" i="6" s="1"/>
  <c r="Q32" i="6"/>
  <c r="Q36" i="6"/>
  <c r="P39" i="6"/>
  <c r="Q35" i="6"/>
  <c r="Q27" i="6"/>
  <c r="Q31" i="6"/>
  <c r="Q44" i="6"/>
  <c r="Q41" i="6"/>
  <c r="Q37" i="6"/>
  <c r="AI37" i="6" s="1"/>
  <c r="P48" i="6"/>
  <c r="P29" i="6"/>
  <c r="Q25" i="6"/>
  <c r="AI23" i="6"/>
  <c r="S46" i="6"/>
  <c r="S38" i="6"/>
  <c r="S28" i="6"/>
  <c r="Q26" i="6"/>
  <c r="AI26" i="6" s="1"/>
  <c r="S24" i="6"/>
  <c r="S43" i="6"/>
  <c r="K46" i="3"/>
  <c r="K45" i="3"/>
  <c r="K43" i="3"/>
  <c r="K42" i="3"/>
  <c r="K38" i="3"/>
  <c r="K37" i="3"/>
  <c r="K36" i="3"/>
  <c r="K34" i="3"/>
  <c r="K33" i="3"/>
  <c r="K32" i="3"/>
  <c r="K28" i="3"/>
  <c r="K27" i="3"/>
  <c r="K24" i="3"/>
  <c r="K23" i="3"/>
  <c r="K22" i="3"/>
  <c r="AI33" i="6" l="1"/>
  <c r="AB47" i="6"/>
  <c r="AC47" i="6"/>
  <c r="AI36" i="6"/>
  <c r="AI32" i="6"/>
  <c r="AI27" i="6"/>
  <c r="S47" i="6"/>
  <c r="AE39" i="6"/>
  <c r="AF39" i="6"/>
  <c r="AB29" i="6"/>
  <c r="AD47" i="6"/>
  <c r="AG48" i="6"/>
  <c r="Z39" i="6"/>
  <c r="Z48" i="6"/>
  <c r="Z29" i="6"/>
  <c r="AG29" i="6"/>
  <c r="AE48" i="6"/>
  <c r="Z47" i="6"/>
  <c r="AC39" i="6"/>
  <c r="AE47" i="6"/>
  <c r="AD39" i="6"/>
  <c r="AD48" i="6"/>
  <c r="AD29" i="6"/>
  <c r="AB48" i="6"/>
  <c r="AE29" i="6"/>
  <c r="AF48" i="6"/>
  <c r="AF29" i="6"/>
  <c r="AC48" i="6"/>
  <c r="AC29" i="6"/>
  <c r="S29" i="6"/>
  <c r="Q34" i="6"/>
  <c r="Y34" i="6"/>
  <c r="Y38" i="6"/>
  <c r="AI35" i="6"/>
  <c r="AI38" i="6" s="1"/>
  <c r="Q28" i="6"/>
  <c r="Q43" i="6"/>
  <c r="Q46" i="6"/>
  <c r="Q24" i="6"/>
  <c r="S39" i="6"/>
  <c r="Q38" i="6"/>
  <c r="K26" i="3"/>
  <c r="S48" i="6" l="1"/>
  <c r="Y39" i="6"/>
  <c r="Q39" i="6"/>
  <c r="AI31" i="6"/>
  <c r="AI34" i="6" s="1"/>
  <c r="AI39" i="6" s="1"/>
  <c r="Y43" i="6"/>
  <c r="AI41" i="6"/>
  <c r="AI43" i="6" s="1"/>
  <c r="Y46" i="6"/>
  <c r="AI44" i="6"/>
  <c r="AI46" i="6" s="1"/>
  <c r="Y28" i="6"/>
  <c r="AI25" i="6"/>
  <c r="AI28" i="6" s="1"/>
  <c r="Y24" i="6"/>
  <c r="AI24" i="6"/>
  <c r="Q48" i="6"/>
  <c r="Q29" i="6"/>
  <c r="Q47" i="6"/>
  <c r="X22" i="3"/>
  <c r="Q22" i="3"/>
  <c r="S22" i="3"/>
  <c r="T22" i="3"/>
  <c r="U22" i="3"/>
  <c r="V22" i="3"/>
  <c r="Y29" i="6" l="1"/>
  <c r="AI47" i="6"/>
  <c r="AI29" i="6"/>
  <c r="Y47" i="6"/>
  <c r="J22" i="3"/>
  <c r="AI48" i="6" l="1"/>
  <c r="Y48" i="6"/>
  <c r="N22" i="3"/>
  <c r="J23" i="3" l="1"/>
  <c r="J24" i="3"/>
  <c r="N23" i="3" l="1"/>
  <c r="V23" i="3"/>
  <c r="Q23" i="3"/>
  <c r="U23" i="3"/>
  <c r="X23" i="3"/>
  <c r="T23" i="3"/>
  <c r="W23" i="3"/>
  <c r="S23" i="3"/>
  <c r="N24" i="3"/>
  <c r="W24" i="3"/>
  <c r="S24" i="3"/>
  <c r="V24" i="3"/>
  <c r="Q24" i="3"/>
  <c r="U24" i="3"/>
  <c r="X24" i="3"/>
  <c r="T24" i="3"/>
  <c r="J25" i="3"/>
  <c r="K25" i="3"/>
  <c r="N25" i="3" l="1"/>
  <c r="L24" i="3"/>
  <c r="O24" i="3" s="1"/>
  <c r="P24" i="3" s="1"/>
  <c r="L23" i="3"/>
  <c r="O23" i="3" l="1"/>
  <c r="P23" i="3" s="1"/>
  <c r="W22" i="3"/>
  <c r="J46" i="3" l="1"/>
  <c r="J45" i="3"/>
  <c r="J43" i="3"/>
  <c r="J42" i="3"/>
  <c r="J38" i="3"/>
  <c r="J37" i="3"/>
  <c r="J36" i="3"/>
  <c r="J34" i="3"/>
  <c r="J33" i="3"/>
  <c r="J32" i="3"/>
  <c r="J26" i="3"/>
  <c r="J27" i="3"/>
  <c r="J28" i="3"/>
  <c r="J47" i="3" l="1"/>
  <c r="J44" i="3"/>
  <c r="J39" i="3"/>
  <c r="J29" i="3"/>
  <c r="J35" i="3"/>
  <c r="F46" i="3"/>
  <c r="F45" i="3"/>
  <c r="F43" i="3"/>
  <c r="N26" i="3"/>
  <c r="J48" i="3" l="1"/>
  <c r="J40" i="3"/>
  <c r="J49" i="3"/>
  <c r="J30" i="3"/>
  <c r="N28" i="3" l="1"/>
  <c r="V28" i="3"/>
  <c r="Q28" i="3"/>
  <c r="U28" i="3"/>
  <c r="X28" i="3"/>
  <c r="T28" i="3"/>
  <c r="W28" i="3"/>
  <c r="S28" i="3"/>
  <c r="N38" i="3"/>
  <c r="X38" i="3"/>
  <c r="T38" i="3"/>
  <c r="W38" i="3"/>
  <c r="S38" i="3"/>
  <c r="V38" i="3"/>
  <c r="Q38" i="3"/>
  <c r="U38" i="3"/>
  <c r="N46" i="3"/>
  <c r="X46" i="3"/>
  <c r="T46" i="3"/>
  <c r="W46" i="3"/>
  <c r="S46" i="3"/>
  <c r="V46" i="3"/>
  <c r="Q46" i="3"/>
  <c r="U46" i="3"/>
  <c r="N27" i="3"/>
  <c r="U27" i="3"/>
  <c r="X27" i="3"/>
  <c r="T27" i="3"/>
  <c r="W27" i="3"/>
  <c r="S27" i="3"/>
  <c r="V27" i="3"/>
  <c r="Q27" i="3"/>
  <c r="N42" i="3"/>
  <c r="U42" i="3"/>
  <c r="X42" i="3"/>
  <c r="T42" i="3"/>
  <c r="W42" i="3"/>
  <c r="S42" i="3"/>
  <c r="V42" i="3"/>
  <c r="Q42" i="3"/>
  <c r="N43" i="3"/>
  <c r="V43" i="3"/>
  <c r="Q43" i="3"/>
  <c r="U43" i="3"/>
  <c r="X43" i="3"/>
  <c r="T43" i="3"/>
  <c r="W43" i="3"/>
  <c r="S43" i="3"/>
  <c r="N33" i="3"/>
  <c r="X33" i="3"/>
  <c r="T33" i="3"/>
  <c r="W33" i="3"/>
  <c r="S33" i="3"/>
  <c r="V33" i="3"/>
  <c r="Q33" i="3"/>
  <c r="U33" i="3"/>
  <c r="N37" i="3"/>
  <c r="W37" i="3"/>
  <c r="S37" i="3"/>
  <c r="V37" i="3"/>
  <c r="Q37" i="3"/>
  <c r="U37" i="3"/>
  <c r="X37" i="3"/>
  <c r="T37" i="3"/>
  <c r="N29" i="3"/>
  <c r="N30" i="3" s="1"/>
  <c r="X26" i="3"/>
  <c r="T26" i="3"/>
  <c r="W26" i="3"/>
  <c r="S26" i="3"/>
  <c r="V26" i="3"/>
  <c r="Q26" i="3"/>
  <c r="U26" i="3"/>
  <c r="N36" i="3"/>
  <c r="V36" i="3"/>
  <c r="Q36" i="3"/>
  <c r="U36" i="3"/>
  <c r="X36" i="3"/>
  <c r="T36" i="3"/>
  <c r="W36" i="3"/>
  <c r="S36" i="3"/>
  <c r="N32" i="3"/>
  <c r="W32" i="3"/>
  <c r="S32" i="3"/>
  <c r="V32" i="3"/>
  <c r="Q32" i="3"/>
  <c r="U32" i="3"/>
  <c r="X32" i="3"/>
  <c r="T32" i="3"/>
  <c r="N34" i="3"/>
  <c r="U34" i="3"/>
  <c r="X34" i="3"/>
  <c r="T34" i="3"/>
  <c r="W34" i="3"/>
  <c r="S34" i="3"/>
  <c r="V34" i="3"/>
  <c r="Q34" i="3"/>
  <c r="N45" i="3"/>
  <c r="W45" i="3"/>
  <c r="S45" i="3"/>
  <c r="V45" i="3"/>
  <c r="Q45" i="3"/>
  <c r="U45" i="3"/>
  <c r="X45" i="3"/>
  <c r="T45" i="3"/>
  <c r="K29" i="3"/>
  <c r="K39" i="3"/>
  <c r="K35" i="3"/>
  <c r="K47" i="3"/>
  <c r="K44" i="3"/>
  <c r="N47" i="3" l="1"/>
  <c r="N44" i="3"/>
  <c r="N39" i="3"/>
  <c r="N35" i="3"/>
  <c r="L27" i="3"/>
  <c r="O27" i="3" s="1"/>
  <c r="P27" i="3" s="1"/>
  <c r="L33" i="3"/>
  <c r="O33" i="3" s="1"/>
  <c r="P33" i="3" s="1"/>
  <c r="K40" i="3"/>
  <c r="K48" i="3"/>
  <c r="L26" i="3"/>
  <c r="O26" i="3" s="1"/>
  <c r="P26" i="3" s="1"/>
  <c r="P29" i="3" s="1"/>
  <c r="L38" i="3"/>
  <c r="O38" i="3" s="1"/>
  <c r="P38" i="3" s="1"/>
  <c r="L28" i="3"/>
  <c r="O28" i="3" s="1"/>
  <c r="P28" i="3" s="1"/>
  <c r="L36" i="3"/>
  <c r="O36" i="3" s="1"/>
  <c r="P36" i="3" s="1"/>
  <c r="P39" i="3" s="1"/>
  <c r="N48" i="3"/>
  <c r="L37" i="3"/>
  <c r="O37" i="3" s="1"/>
  <c r="P37" i="3" s="1"/>
  <c r="L34" i="3"/>
  <c r="O34" i="3" s="1"/>
  <c r="P34" i="3" s="1"/>
  <c r="L32" i="3"/>
  <c r="O32" i="3" s="1"/>
  <c r="P32" i="3" s="1"/>
  <c r="P35" i="3" s="1"/>
  <c r="K30" i="3"/>
  <c r="K49" i="3"/>
  <c r="L42" i="3"/>
  <c r="O42" i="3" s="1"/>
  <c r="P42" i="3" s="1"/>
  <c r="P44" i="3" s="1"/>
  <c r="L46" i="3"/>
  <c r="O46" i="3" s="1"/>
  <c r="P46" i="3" s="1"/>
  <c r="L43" i="3"/>
  <c r="O43" i="3" s="1"/>
  <c r="P43" i="3" s="1"/>
  <c r="L45" i="3"/>
  <c r="O45" i="3" s="1"/>
  <c r="P45" i="3" s="1"/>
  <c r="P47" i="3" s="1"/>
  <c r="P48" i="3" l="1"/>
  <c r="N40" i="3"/>
  <c r="N49" i="3" s="1"/>
  <c r="P40" i="3"/>
  <c r="L35" i="3"/>
  <c r="L29" i="3"/>
  <c r="O44" i="3"/>
  <c r="L44" i="3"/>
  <c r="L39" i="3"/>
  <c r="L47" i="3"/>
  <c r="O39" i="3"/>
  <c r="O47" i="3"/>
  <c r="O29" i="3"/>
  <c r="L40" i="3" l="1"/>
  <c r="O35" i="3"/>
  <c r="O40" i="3" s="1"/>
  <c r="L48" i="3"/>
  <c r="O48" i="3"/>
  <c r="L22" i="3"/>
  <c r="O22" i="3" s="1"/>
  <c r="P22" i="3" l="1"/>
  <c r="P25" i="3" s="1"/>
  <c r="P30" i="3" s="1"/>
  <c r="P49" i="3" s="1"/>
  <c r="O25" i="3"/>
  <c r="O30" i="3" s="1"/>
  <c r="O49" i="3" s="1"/>
  <c r="L25" i="3"/>
  <c r="L49" i="3" l="1"/>
  <c r="L30" i="3"/>
</calcChain>
</file>

<file path=xl/sharedStrings.xml><?xml version="1.0" encoding="utf-8"?>
<sst xmlns="http://schemas.openxmlformats.org/spreadsheetml/2006/main" count="245" uniqueCount="146">
  <si>
    <t>A</t>
  </si>
  <si>
    <t>B</t>
  </si>
  <si>
    <t>C</t>
  </si>
  <si>
    <t>D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</si>
  <si>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</si>
  <si>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</si>
  <si>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</si>
  <si>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</si>
  <si>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</si>
  <si>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</si>
  <si>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</si>
  <si>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</si>
  <si>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</si>
  <si>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</si>
  <si>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</si>
  <si>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</si>
  <si>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</si>
  <si>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Hrubá mzda očistená od neoprávnených zložiek mzdy
[EUR]</t>
  </si>
  <si>
    <t>Zamestnanec 3</t>
  </si>
  <si>
    <t>Q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</si>
  <si>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</si>
  <si>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</si>
  <si>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</si>
  <si>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</si>
  <si>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</si>
  <si>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</si>
  <si>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</si>
  <si>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</si>
  <si>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</si>
  <si>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</si>
  <si>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</si>
  <si>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</si>
  <si>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</si>
  <si>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</si>
  <si>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</si>
  <si>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Fond pracovného času vrátane platených sviatkov
[hodiny]</t>
  </si>
  <si>
    <t>Je prijímateľ garančne poistený?</t>
  </si>
  <si>
    <t>G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</si>
  <si>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</si>
  <si>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</si>
  <si>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</si>
  <si>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</si>
  <si>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</si>
  <si>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</si>
  <si>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</si>
  <si>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</si>
  <si>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</si>
  <si>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</si>
  <si>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</si>
  <si>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</si>
  <si>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</si>
  <si>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</si>
  <si>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</si>
  <si>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</si>
  <si>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Odvody zamestnávateľa z vymeriavacieho základu očistené od neoprávnených zložiek mzdy
[EUR]</t>
  </si>
  <si>
    <t>Pracovná pozícia</t>
  </si>
  <si>
    <t>Meno a priezvisko zamestnanca</t>
  </si>
  <si>
    <t>Mesiac a rok
(vo formáte
mm/rrrr)</t>
  </si>
  <si>
    <t>E</t>
  </si>
  <si>
    <t>F
= D-E</t>
  </si>
  <si>
    <t>I</t>
  </si>
  <si>
    <t>J
= G+I</t>
  </si>
  <si>
    <t>K
= G-H</t>
  </si>
  <si>
    <t>L
= SUM (Q až X)</t>
  </si>
  <si>
    <t>M</t>
  </si>
  <si>
    <t>N
= (K/F)*M</t>
  </si>
  <si>
    <t>O
= (I/F)*M</t>
  </si>
  <si>
    <t>P
= N+O</t>
  </si>
  <si>
    <t>X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</si>
  <si>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</si>
  <si>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>Platná verzia Príručky k OV pre DOP</t>
    </r>
    <r>
      <rPr>
        <b/>
        <vertAlign val="superscript"/>
        <sz val="10"/>
        <rFont val="Times New Roman"/>
        <family val="1"/>
        <charset val="238"/>
      </rPr>
      <t>2</t>
    </r>
  </si>
  <si>
    <r>
      <t xml:space="preserve">Počet hodín za DPN, PN a OČR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</si>
  <si>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[EUR]</t>
    </r>
  </si>
  <si>
    <r>
      <t>Celkový počet hodín odpracovaných na aktivite projekt</t>
    </r>
    <r>
      <rPr>
        <strike/>
        <sz val="9"/>
        <rFont val="Times New Roman"/>
        <family val="1"/>
        <charset val="238"/>
      </rPr>
      <t>e</t>
    </r>
    <r>
      <rPr>
        <sz val="9"/>
        <rFont val="Times New Roman"/>
        <family val="1"/>
        <charset val="238"/>
      </rPr>
      <t xml:space="preserve">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</si>
  <si>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7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</si>
  <si>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8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</si>
  <si>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</si>
  <si>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</si>
  <si>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</si>
  <si>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b/>
        <vertAlign val="superscript"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Ďalšie neoprávnené položky, ktoré netvoria súčasť hrubej mzdy</t>
    </r>
    <r>
      <rPr>
        <sz val="10"/>
        <rFont val="Times New Roman"/>
        <family val="1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</si>
  <si>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Odmena ako zložka mzdy je oprávnený výdavok výlučne v prípade</t>
    </r>
    <r>
      <rPr>
        <sz val="10"/>
        <rFont val="Times New Roman"/>
        <family val="1"/>
        <charset val="238"/>
      </rPr>
      <t xml:space="preserve">, ak je poskytnutá </t>
    </r>
    <r>
      <rPr>
        <b/>
        <sz val="10"/>
        <rFont val="Times New Roman"/>
        <family val="1"/>
        <charset val="238"/>
      </rPr>
      <t>zamestnancovi, ktorý pracuje iba na projekte/-och spolufinancovanom/-ých z EŠIF a ŠR SR</t>
    </r>
    <r>
      <rPr>
        <sz val="10"/>
        <rFont val="Times New Roman"/>
        <family val="1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Times New Roman"/>
        <family val="1"/>
        <charset val="238"/>
      </rPr>
      <t>výška mzdy, vrátane odmeny, musí byť v súlade s predchádzajúcou mzdovou politikou zamestnávateľa/Prijímateľa,</t>
    </r>
    <r>
      <rPr>
        <sz val="10"/>
        <rFont val="Times New Roman"/>
        <family val="1"/>
        <charset val="238"/>
      </rPr>
      <t xml:space="preserve"> t. j. nie je možné akceptovať jej navýšenie iba z dôvodu zapojenia zamestnanca do projektu financovaného z prostriedkov EŠIF a ŠR SR.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</si>
  <si>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</si>
  <si>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</si>
  <si>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</si>
  <si>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</si>
  <si>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</si>
  <si>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Osobný príplatok [EUR]</t>
  </si>
  <si>
    <t>Hodnostný príplatok [EUR]</t>
  </si>
  <si>
    <t>Peňažná náhrada za služobnú pohotovosť podľa zákona [EUR]</t>
  </si>
  <si>
    <t>N</t>
  </si>
  <si>
    <t>AC</t>
  </si>
  <si>
    <t>AD</t>
  </si>
  <si>
    <t>AE</t>
  </si>
  <si>
    <t>AF</t>
  </si>
  <si>
    <t>AG</t>
  </si>
  <si>
    <t>AJ</t>
  </si>
  <si>
    <t>Príplatok za zmennosť [EUR]</t>
  </si>
  <si>
    <t>Nárokovaný osobný príplatok [EUR]</t>
  </si>
  <si>
    <t>Nárokovaný hodnostný príplatok [EUR]</t>
  </si>
  <si>
    <t>Nárokovaný príplatok za zmennosť [EUR]</t>
  </si>
  <si>
    <t>Nárokovaný tarifný plat [EUR]</t>
  </si>
  <si>
    <t>Nárokovaná peňažná náhrada za služobnú pohotovosť podľa zákona [EUR]</t>
  </si>
  <si>
    <t>Tarifný plat [EUR]</t>
  </si>
  <si>
    <t>O
= G+M</t>
  </si>
  <si>
    <t>P
= G-L</t>
  </si>
  <si>
    <t>Q
= SUM (AC až AJ)</t>
  </si>
  <si>
    <t>S 
= SUM (T až X)</t>
  </si>
  <si>
    <t>T až X
Nárokované časti hrubej mzdy (služobného platu)</t>
  </si>
  <si>
    <t>Z</t>
  </si>
  <si>
    <t>AA</t>
  </si>
  <si>
    <t>AB</t>
  </si>
  <si>
    <t>Y
= SUM (Z až AG)</t>
  </si>
  <si>
    <t>AK</t>
  </si>
  <si>
    <t>AL</t>
  </si>
  <si>
    <t>AM</t>
  </si>
  <si>
    <t>AN</t>
  </si>
  <si>
    <t>AO</t>
  </si>
  <si>
    <t>AP</t>
  </si>
  <si>
    <t>Kód projektu v ITMS2014+:</t>
  </si>
  <si>
    <r>
      <t>Platná verzia Príručky k OV pre DOP</t>
    </r>
    <r>
      <rPr>
        <b/>
        <vertAlign val="superscript"/>
        <sz val="11"/>
        <rFont val="Times New Roman"/>
        <family val="1"/>
        <charset val="238"/>
      </rPr>
      <t>2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</si>
  <si>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>: odmeny (resp. prémie alebo rôzne variabilné zložky naviazané napr. na hospodárske výsledky Prijímateľa)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</t>
    </r>
  </si>
  <si>
    <r>
      <t>Počet hodín za DPN, PN a OČR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</si>
  <si>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>Celkový počet hodín odpracovaných na aktivite projekt</t>
    </r>
    <r>
      <rPr>
        <sz val="9"/>
        <rFont val="Times New Roman"/>
        <family val="1"/>
        <charset val="238"/>
      </rPr>
      <t xml:space="preserve">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</si>
  <si>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t xml:space="preserve">Výpočet oprávnených mzdových výdavkov zamestnancov </t>
  </si>
  <si>
    <r>
      <t xml:space="preserve">systém sumarizačných hárkov: uplatnený / neuplatnený </t>
    </r>
    <r>
      <rPr>
        <b/>
        <vertAlign val="superscript"/>
        <sz val="11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</si>
  <si>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>v Pracovnom výkaze (</t>
    </r>
    <r>
      <rPr>
        <sz val="10"/>
        <rFont val="Times New Roman"/>
        <family val="1"/>
        <charset val="238"/>
      </rPr>
      <t>Príloha č. 04) zamestnanca.</t>
    </r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</si>
  <si>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</si>
  <si>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</si>
  <si>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t>H až L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Príplatky v zmysle platového dekrétu</t>
    </r>
  </si>
  <si>
    <t>Výpočet oprávnených mzdových výdavkov zamestnancov</t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</si>
  <si>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 xml:space="preserve">v Pracovnom výkaze </t>
    </r>
    <r>
      <rPr>
        <sz val="10"/>
        <rFont val="Times New Roman"/>
        <family val="1"/>
        <charset val="238"/>
      </rPr>
      <t>(Príloha č. 04c) zamestnanca.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</si>
  <si>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</t>
    </r>
    <r>
      <rPr>
        <sz val="10"/>
        <rFont val="Times New Roman"/>
        <family val="1"/>
        <charset val="238"/>
      </rPr>
      <t>; spolu s ostatnými oprávnenými zložkami mzdy (mzdovými výdavkami) neprekročia limit maximálne 12 hodín/deň za všetky pracovné úväzky osoby kumulatívne.</t>
    </r>
  </si>
  <si>
    <t>Zdravotné poistenie
[EUR]                                  621</t>
  </si>
  <si>
    <t>Zdravotné poistenie
[EUR]                         623</t>
  </si>
  <si>
    <t>Y</t>
  </si>
  <si>
    <r>
      <t xml:space="preserve">Q až Y 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</si>
  <si>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t>Zdravotné poistenie
[EUR]                               621</t>
  </si>
  <si>
    <t>Zdravotné poistenie
[EUR]                                   623</t>
  </si>
  <si>
    <t>Zdravotné poistenie
[EUR]                       621</t>
  </si>
  <si>
    <t>Zdravotné poistenie
[EUR]                    623</t>
  </si>
  <si>
    <t>AH</t>
  </si>
  <si>
    <t>Z až AH                                                                                                                                                                                                                                                                                        Nárokované odvody zamestnávateľa na základe hodín skutočne odpracovaných na aktivite projektu v danom mesiaci</t>
  </si>
  <si>
    <t>AI
= S+Y</t>
  </si>
  <si>
    <r>
      <t xml:space="preserve">AJ až AR 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</si>
  <si>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t>AQ</t>
  </si>
  <si>
    <t>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</si>
</sst>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strike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00B0F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b/>
      <vertAlign val="superscript"/>
      <sz val="11"/>
      <name val="Times New Roman"/>
      <family val="1"/>
      <charset val="238"/>
    </font>
    <font>
      <vertAlign val="superscript"/>
      <sz val="9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187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2" fontId="16" fillId="0" borderId="1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29" xfId="1" applyFont="1" applyFill="1" applyBorder="1" applyAlignment="1">
      <alignment horizontal="right" vertical="center"/>
    </xf>
    <xf numFmtId="0" fontId="14" fillId="0" borderId="1" xfId="1" applyFont="1" applyFill="1" applyBorder="1" applyAlignment="1">
      <alignment vertical="center"/>
    </xf>
    <xf numFmtId="4" fontId="16" fillId="2" borderId="22" xfId="0" applyNumberFormat="1" applyFont="1" applyFill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/>
    </xf>
    <xf numFmtId="4" fontId="16" fillId="2" borderId="23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10" fontId="16" fillId="6" borderId="2" xfId="0" applyNumberFormat="1" applyFont="1" applyFill="1" applyBorder="1" applyAlignment="1">
      <alignment horizontal="center" vertical="center" wrapText="1"/>
    </xf>
    <xf numFmtId="10" fontId="16" fillId="6" borderId="15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7" borderId="30" xfId="0" applyFont="1" applyFill="1" applyBorder="1" applyAlignment="1">
      <alignment horizontal="left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4" fontId="16" fillId="4" borderId="1" xfId="0" applyNumberFormat="1" applyFont="1" applyFill="1" applyBorder="1" applyAlignment="1">
      <alignment vertical="center"/>
    </xf>
    <xf numFmtId="4" fontId="16" fillId="4" borderId="7" xfId="0" applyNumberFormat="1" applyFont="1" applyFill="1" applyBorder="1" applyAlignment="1">
      <alignment vertical="center"/>
    </xf>
    <xf numFmtId="0" fontId="16" fillId="0" borderId="6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32" xfId="0" applyFont="1" applyFill="1" applyBorder="1" applyAlignment="1">
      <alignment horizontal="left" vertical="center"/>
    </xf>
    <xf numFmtId="0" fontId="19" fillId="5" borderId="9" xfId="0" applyFont="1" applyFill="1" applyBorder="1" applyAlignment="1">
      <alignment vertical="center"/>
    </xf>
    <xf numFmtId="4" fontId="19" fillId="5" borderId="9" xfId="0" applyNumberFormat="1" applyFont="1" applyFill="1" applyBorder="1" applyAlignment="1">
      <alignment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9" fillId="5" borderId="9" xfId="0" applyNumberFormat="1" applyFont="1" applyFill="1" applyBorder="1" applyAlignment="1">
      <alignment horizontal="center" vertical="center"/>
    </xf>
    <xf numFmtId="4" fontId="16" fillId="5" borderId="10" xfId="0" applyNumberFormat="1" applyFont="1" applyFill="1" applyBorder="1" applyAlignment="1">
      <alignment horizontal="center" vertical="center"/>
    </xf>
    <xf numFmtId="4" fontId="19" fillId="5" borderId="10" xfId="0" applyNumberFormat="1" applyFont="1" applyFill="1" applyBorder="1" applyAlignment="1">
      <alignment vertical="center"/>
    </xf>
    <xf numFmtId="4" fontId="19" fillId="2" borderId="12" xfId="0" applyNumberFormat="1" applyFont="1" applyFill="1" applyBorder="1" applyAlignment="1">
      <alignment horizontal="center" vertical="center"/>
    </xf>
    <xf numFmtId="4" fontId="19" fillId="5" borderId="12" xfId="0" applyNumberFormat="1" applyFont="1" applyFill="1" applyBorder="1" applyAlignment="1">
      <alignment horizontal="center" vertical="center"/>
    </xf>
    <xf numFmtId="4" fontId="16" fillId="2" borderId="12" xfId="0" applyNumberFormat="1" applyFont="1" applyFill="1" applyBorder="1" applyAlignment="1">
      <alignment horizontal="center" vertical="center"/>
    </xf>
    <xf numFmtId="4" fontId="16" fillId="2" borderId="13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9" fillId="8" borderId="18" xfId="0" applyFont="1" applyFill="1" applyBorder="1" applyAlignment="1">
      <alignment horizontal="left" vertical="center"/>
    </xf>
    <xf numFmtId="0" fontId="19" fillId="8" borderId="4" xfId="0" applyFont="1" applyFill="1" applyBorder="1" applyAlignment="1">
      <alignment horizontal="left" vertical="center"/>
    </xf>
    <xf numFmtId="0" fontId="19" fillId="8" borderId="5" xfId="0" applyFont="1" applyFill="1" applyBorder="1" applyAlignment="1">
      <alignment vertical="center"/>
    </xf>
    <xf numFmtId="4" fontId="16" fillId="8" borderId="5" xfId="0" applyNumberFormat="1" applyFont="1" applyFill="1" applyBorder="1" applyAlignment="1">
      <alignment horizontal="center" vertical="center"/>
    </xf>
    <xf numFmtId="4" fontId="16" fillId="8" borderId="5" xfId="0" applyNumberFormat="1" applyFont="1" applyFill="1" applyBorder="1" applyAlignment="1">
      <alignment vertical="center"/>
    </xf>
    <xf numFmtId="4" fontId="16" fillId="8" borderId="11" xfId="0" applyNumberFormat="1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horizontal="left" vertical="center"/>
    </xf>
    <xf numFmtId="0" fontId="19" fillId="9" borderId="30" xfId="0" applyFont="1" applyFill="1" applyBorder="1" applyAlignment="1">
      <alignment horizontal="left" vertical="center"/>
    </xf>
    <xf numFmtId="49" fontId="19" fillId="9" borderId="1" xfId="0" applyNumberFormat="1" applyFont="1" applyFill="1" applyBorder="1" applyAlignment="1">
      <alignment horizontal="center" vertical="center"/>
    </xf>
    <xf numFmtId="4" fontId="19" fillId="9" borderId="1" xfId="0" applyNumberFormat="1" applyFont="1" applyFill="1" applyBorder="1" applyAlignment="1">
      <alignment horizontal="center" vertical="center"/>
    </xf>
    <xf numFmtId="4" fontId="16" fillId="9" borderId="1" xfId="0" applyNumberFormat="1" applyFont="1" applyFill="1" applyBorder="1" applyAlignment="1">
      <alignment horizontal="center" vertical="center"/>
    </xf>
    <xf numFmtId="4" fontId="16" fillId="9" borderId="7" xfId="0" applyNumberFormat="1" applyFont="1" applyFill="1" applyBorder="1" applyAlignment="1">
      <alignment horizontal="center" vertical="center"/>
    </xf>
    <xf numFmtId="4" fontId="19" fillId="9" borderId="1" xfId="0" applyNumberFormat="1" applyFont="1" applyFill="1" applyBorder="1" applyAlignment="1">
      <alignment vertical="center"/>
    </xf>
    <xf numFmtId="4" fontId="19" fillId="9" borderId="7" xfId="0" applyNumberFormat="1" applyFont="1" applyFill="1" applyBorder="1" applyAlignment="1">
      <alignment vertical="center"/>
    </xf>
    <xf numFmtId="0" fontId="19" fillId="8" borderId="18" xfId="0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9" fillId="8" borderId="19" xfId="0" applyFont="1" applyFill="1" applyBorder="1" applyAlignment="1">
      <alignment vertical="center"/>
    </xf>
    <xf numFmtId="0" fontId="19" fillId="8" borderId="17" xfId="0" applyFont="1" applyFill="1" applyBorder="1" applyAlignment="1">
      <alignment vertical="center"/>
    </xf>
    <xf numFmtId="0" fontId="19" fillId="8" borderId="20" xfId="0" applyFont="1" applyFill="1" applyBorder="1" applyAlignment="1">
      <alignment vertical="center"/>
    </xf>
    <xf numFmtId="4" fontId="19" fillId="8" borderId="19" xfId="0" applyNumberFormat="1" applyFont="1" applyFill="1" applyBorder="1" applyAlignment="1">
      <alignment vertical="center"/>
    </xf>
    <xf numFmtId="4" fontId="19" fillId="8" borderId="17" xfId="0" applyNumberFormat="1" applyFont="1" applyFill="1" applyBorder="1" applyAlignment="1">
      <alignment vertical="center"/>
    </xf>
    <xf numFmtId="4" fontId="19" fillId="8" borderId="2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/>
    </xf>
    <xf numFmtId="4" fontId="24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19" fillId="4" borderId="1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4" fontId="16" fillId="2" borderId="22" xfId="0" applyNumberFormat="1" applyFont="1" applyFill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 wrapText="1"/>
    </xf>
    <xf numFmtId="10" fontId="16" fillId="6" borderId="9" xfId="0" applyNumberFormat="1" applyFont="1" applyFill="1" applyBorder="1" applyAlignment="1">
      <alignment horizontal="center" vertical="center" wrapText="1"/>
    </xf>
    <xf numFmtId="10" fontId="1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4" fontId="16" fillId="2" borderId="24" xfId="0" applyNumberFormat="1" applyFont="1" applyFill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 wrapText="1"/>
    </xf>
    <xf numFmtId="49" fontId="16" fillId="2" borderId="24" xfId="0" applyNumberFormat="1" applyFont="1" applyFill="1" applyBorder="1" applyAlignment="1">
      <alignment horizontal="center" vertical="center"/>
    </xf>
    <xf numFmtId="49" fontId="16" fillId="2" borderId="22" xfId="0" applyNumberFormat="1" applyFont="1" applyFill="1" applyBorder="1" applyAlignment="1">
      <alignment horizontal="center" vertical="center"/>
    </xf>
    <xf numFmtId="4" fontId="16" fillId="2" borderId="24" xfId="0" applyNumberFormat="1" applyFont="1" applyFill="1" applyBorder="1" applyAlignment="1">
      <alignment horizontal="center" vertical="center"/>
    </xf>
    <xf numFmtId="4" fontId="16" fillId="2" borderId="2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4" fontId="16" fillId="6" borderId="2" xfId="0" applyNumberFormat="1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16" fillId="6" borderId="31" xfId="0" applyFont="1" applyFill="1" applyBorder="1" applyAlignment="1">
      <alignment horizontal="center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9" fillId="8" borderId="16" xfId="0" applyFont="1" applyFill="1" applyBorder="1" applyAlignment="1">
      <alignment horizontal="left" vertical="center"/>
    </xf>
    <xf numFmtId="0" fontId="19" fillId="8" borderId="17" xfId="0" applyFont="1" applyFill="1" applyBorder="1" applyAlignment="1">
      <alignment horizontal="left" vertical="center"/>
    </xf>
    <xf numFmtId="0" fontId="19" fillId="8" borderId="18" xfId="0" applyFont="1" applyFill="1" applyBorder="1" applyAlignment="1">
      <alignment horizontal="left" vertical="center"/>
    </xf>
    <xf numFmtId="0" fontId="19" fillId="8" borderId="19" xfId="0" applyFont="1" applyFill="1" applyBorder="1" applyAlignment="1">
      <alignment horizontal="left" vertical="center"/>
    </xf>
    <xf numFmtId="0" fontId="19" fillId="8" borderId="20" xfId="0" applyFont="1" applyFill="1" applyBorder="1" applyAlignment="1">
      <alignment horizontal="left" vertical="center"/>
    </xf>
    <xf numFmtId="0" fontId="19" fillId="2" borderId="26" xfId="0" applyFont="1" applyFill="1" applyBorder="1" applyAlignment="1">
      <alignment horizontal="left" vertical="center"/>
    </xf>
    <xf numFmtId="0" fontId="19" fillId="2" borderId="27" xfId="0" applyFont="1" applyFill="1" applyBorder="1" applyAlignment="1">
      <alignment horizontal="left" vertical="center"/>
    </xf>
    <xf numFmtId="0" fontId="19" fillId="2" borderId="28" xfId="0" applyFont="1" applyFill="1" applyBorder="1" applyAlignment="1">
      <alignment horizontal="left" vertical="center"/>
    </xf>
    <xf numFmtId="4" fontId="19" fillId="8" borderId="19" xfId="0" applyNumberFormat="1" applyFont="1" applyFill="1" applyBorder="1" applyAlignment="1">
      <alignment horizontal="left" vertical="center"/>
    </xf>
    <xf numFmtId="4" fontId="19" fillId="8" borderId="17" xfId="0" applyNumberFormat="1" applyFont="1" applyFill="1" applyBorder="1" applyAlignment="1">
      <alignment horizontal="left" vertical="center"/>
    </xf>
    <xf numFmtId="4" fontId="19" fillId="8" borderId="20" xfId="0" applyNumberFormat="1" applyFont="1" applyFill="1" applyBorder="1" applyAlignment="1">
      <alignment horizontal="left" vertical="center"/>
    </xf>
    <xf numFmtId="4" fontId="16" fillId="2" borderId="5" xfId="0" applyNumberFormat="1" applyFont="1" applyFill="1" applyBorder="1" applyAlignment="1">
      <alignment horizontal="center" vertical="center" wrapText="1"/>
    </xf>
    <xf numFmtId="4" fontId="16" fillId="2" borderId="5" xfId="0" applyNumberFormat="1" applyFont="1" applyFill="1" applyBorder="1" applyAlignment="1">
      <alignment horizontal="center" vertical="center"/>
    </xf>
    <xf numFmtId="4" fontId="16" fillId="2" borderId="11" xfId="0" applyNumberFormat="1" applyFont="1" applyFill="1" applyBorder="1" applyAlignment="1">
      <alignment horizontal="center" vertical="center"/>
    </xf>
    <xf numFmtId="49" fontId="16" fillId="2" borderId="24" xfId="0" applyNumberFormat="1" applyFont="1" applyFill="1" applyBorder="1" applyAlignment="1">
      <alignment horizontal="center" vertical="center" wrapText="1"/>
    </xf>
    <xf numFmtId="49" fontId="16" fillId="2" borderId="2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6" borderId="34" xfId="0" applyFont="1" applyFill="1" applyBorder="1" applyAlignment="1">
      <alignment horizontal="center" vertical="center" wrapText="1"/>
    </xf>
    <xf numFmtId="0" fontId="16" fillId="6" borderId="29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4" fontId="16" fillId="2" borderId="19" xfId="0" applyNumberFormat="1" applyFont="1" applyFill="1" applyBorder="1" applyAlignment="1">
      <alignment horizontal="center" vertical="center" wrapText="1"/>
    </xf>
    <xf numFmtId="4" fontId="16" fillId="2" borderId="17" xfId="0" applyNumberFormat="1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41" xfId="0" applyFont="1" applyFill="1" applyBorder="1" applyAlignment="1">
      <alignment horizontal="center" vertical="center" wrapText="1"/>
    </xf>
    <xf numFmtId="4" fontId="16" fillId="2" borderId="38" xfId="0" applyNumberFormat="1" applyFont="1" applyFill="1" applyBorder="1" applyAlignment="1">
      <alignment horizontal="center" vertical="center" wrapText="1"/>
    </xf>
    <xf numFmtId="4" fontId="16" fillId="2" borderId="40" xfId="0" applyNumberFormat="1" applyFont="1" applyFill="1" applyBorder="1" applyAlignment="1">
      <alignment horizontal="center" vertical="center" wrapText="1"/>
    </xf>
    <xf numFmtId="4" fontId="16" fillId="2" borderId="18" xfId="0" applyNumberFormat="1" applyFont="1" applyFill="1" applyBorder="1" applyAlignment="1">
      <alignment horizontal="center" vertical="center" wrapText="1"/>
    </xf>
    <xf numFmtId="0" fontId="9" fillId="0" borderId="35" xfId="1" applyFont="1" applyBorder="1" applyAlignment="1">
      <alignment horizontal="right" vertical="center"/>
    </xf>
    <xf numFmtId="0" fontId="9" fillId="0" borderId="42" xfId="1" applyFont="1" applyFill="1" applyBorder="1" applyAlignment="1">
      <alignment horizontal="left" vertical="center" wrapText="1"/>
    </xf>
    <xf numFmtId="0" fontId="9" fillId="0" borderId="43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horizontal="left" vertical="center" wrapText="1"/>
    </xf>
    <xf numFmtId="0" fontId="10" fillId="0" borderId="0" xfId="1" applyFont="1" applyBorder="1" applyAlignment="1">
      <alignment horizontal="center" vertical="center" wrapText="1"/>
    </xf>
    <xf numFmtId="4" fontId="16" fillId="2" borderId="36" xfId="0" applyNumberFormat="1" applyFont="1" applyFill="1" applyBorder="1" applyAlignment="1">
      <alignment horizontal="center" vertical="center" wrapText="1"/>
    </xf>
    <xf numFmtId="4" fontId="16" fillId="2" borderId="37" xfId="0" applyNumberFormat="1" applyFont="1" applyFill="1" applyBorder="1" applyAlignment="1">
      <alignment horizontal="center" vertical="center" wrapText="1"/>
    </xf>
    <xf numFmtId="4" fontId="16" fillId="2" borderId="39" xfId="0" applyNumberFormat="1" applyFont="1" applyFill="1" applyBorder="1" applyAlignment="1">
      <alignment horizontal="center" vertical="center" wrapText="1"/>
    </xf>
    <xf numFmtId="4" fontId="16" fillId="2" borderId="33" xfId="0" applyNumberFormat="1" applyFont="1" applyFill="1" applyBorder="1" applyAlignment="1">
      <alignment horizontal="center" vertical="center" wrapText="1"/>
    </xf>
    <xf numFmtId="4" fontId="16" fillId="6" borderId="31" xfId="0" applyNumberFormat="1" applyFont="1" applyFill="1" applyBorder="1" applyAlignment="1">
      <alignment horizontal="center" vertical="center" wrapText="1"/>
    </xf>
    <xf numFmtId="4" fontId="16" fillId="0" borderId="36" xfId="0" applyNumberFormat="1" applyFont="1" applyFill="1" applyBorder="1" applyAlignment="1">
      <alignment horizontal="center" vertical="center" wrapText="1"/>
    </xf>
    <xf numFmtId="4" fontId="16" fillId="0" borderId="37" xfId="0" applyNumberFormat="1" applyFont="1" applyFill="1" applyBorder="1" applyAlignment="1">
      <alignment horizontal="center" vertical="center" wrapText="1"/>
    </xf>
    <xf numFmtId="4" fontId="16" fillId="0" borderId="38" xfId="0" applyNumberFormat="1" applyFont="1" applyFill="1" applyBorder="1" applyAlignment="1">
      <alignment horizontal="center" vertical="center" wrapText="1"/>
    </xf>
    <xf numFmtId="4" fontId="16" fillId="0" borderId="39" xfId="0" applyNumberFormat="1" applyFont="1" applyFill="1" applyBorder="1" applyAlignment="1">
      <alignment horizontal="center" vertical="center" wrapText="1"/>
    </xf>
    <xf numFmtId="4" fontId="16" fillId="0" borderId="33" xfId="0" applyNumberFormat="1" applyFont="1" applyFill="1" applyBorder="1" applyAlignment="1">
      <alignment horizontal="center" vertical="center" wrapText="1"/>
    </xf>
    <xf numFmtId="4" fontId="16" fillId="0" borderId="40" xfId="0" applyNumberFormat="1" applyFont="1" applyFill="1" applyBorder="1" applyAlignment="1">
      <alignment horizontal="center" vertical="center" wrapText="1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00FF"/>
      <color rgb="FF006600"/>
      <color rgb="FFD6E3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702626</xdr:colOff>
      <xdr:row>1</xdr:row>
      <xdr:rowOff>104775</xdr:rowOff>
    </xdr:from>
    <xdr:to>
      <xdr:col>13</xdr:col>
      <xdr:colOff>609601</xdr:colOff>
      <xdr:row>3</xdr:row>
      <xdr:rowOff>152400</xdr:rowOff>
    </xdr:to>
    <xdr:pic>
      <xdr:nvPicPr>
        <xdr:cNvPr id="5" name="Obrázok 4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8701" y="266700"/>
          <a:ext cx="65078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807400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8355" y="233796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3:AK556"/>
  <sheetViews>
    <sheetView topLeftCell="G13" zoomScaleNormal="100" zoomScaleSheetLayoutView="110" zoomScalePageLayoutView="85" workbookViewId="0">
      <selection activeCell="AA21" sqref="AA21"/>
    </sheetView>
  </sheetViews>
  <sheetFormatPr defaultColWidth="9.140625" defaultRowHeight="12.75" x14ac:dyDescent="0.2"/>
  <cols>
    <col min="1" max="1" width="25.140625" style="6" customWidth="1"/>
    <col min="2" max="2" width="10.5703125" style="6" customWidth="1"/>
    <col min="3" max="3" width="25.5703125" style="6" customWidth="1"/>
    <col min="4" max="4" width="13.28515625" style="6" customWidth="1"/>
    <col min="5" max="5" width="11.42578125" style="6" customWidth="1"/>
    <col min="6" max="6" width="14.42578125" style="6" customWidth="1"/>
    <col min="7" max="7" width="14.7109375" style="6" customWidth="1"/>
    <col min="8" max="8" width="13" style="6" customWidth="1"/>
    <col min="9" max="9" width="14.85546875" style="6" customWidth="1"/>
    <col min="10" max="10" width="13.140625" style="6" customWidth="1"/>
    <col min="11" max="11" width="12.7109375" style="6" customWidth="1"/>
    <col min="12" max="13" width="15.28515625" style="6" customWidth="1"/>
    <col min="14" max="14" width="16.7109375" style="6" customWidth="1"/>
    <col min="15" max="15" width="16.5703125" style="6" customWidth="1"/>
    <col min="16" max="16" width="16.28515625" style="6" customWidth="1"/>
    <col min="17" max="17" width="9.7109375" style="6" customWidth="1"/>
    <col min="18" max="18" width="9.7109375" style="112" customWidth="1"/>
    <col min="19" max="25" width="9.7109375" style="6" customWidth="1"/>
    <col min="26" max="16384" width="9.140625" style="6"/>
  </cols>
  <sheetData>
    <row r="3" spans="1:37" ht="45.75" customHeight="1" x14ac:dyDescent="0.2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</row>
    <row r="6" spans="1:37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"/>
      <c r="M6" s="2"/>
      <c r="N6" s="2"/>
      <c r="O6" s="2"/>
      <c r="P6" s="3"/>
      <c r="Q6" s="4"/>
      <c r="R6" s="4"/>
      <c r="S6" s="4"/>
      <c r="T6" s="4"/>
      <c r="U6" s="4"/>
      <c r="V6" s="4"/>
      <c r="W6" s="4"/>
      <c r="X6" s="4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s="8" customFormat="1" ht="18" customHeight="1" x14ac:dyDescent="0.2">
      <c r="A7" s="114" t="s">
        <v>123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</row>
    <row r="8" spans="1:37" s="8" customFormat="1" ht="14.25" customHeight="1" x14ac:dyDescent="0.2">
      <c r="A8" s="115" t="s">
        <v>85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</row>
    <row r="9" spans="1:37" s="8" customFormat="1" ht="16.5" customHeight="1" x14ac:dyDescent="0.2">
      <c r="A9" s="116" t="s">
        <v>124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s="8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5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</row>
    <row r="11" spans="1:37" s="8" customFormat="1" ht="15" x14ac:dyDescent="0.2">
      <c r="A11" s="123" t="s">
        <v>13</v>
      </c>
      <c r="B11" s="123"/>
      <c r="C11" s="123"/>
      <c r="D11" s="128"/>
      <c r="E11" s="128"/>
      <c r="F11" s="128"/>
      <c r="G11" s="128"/>
      <c r="H11" s="128"/>
      <c r="I11" s="128"/>
      <c r="J11" s="26"/>
      <c r="K11" s="26"/>
      <c r="L11" s="26"/>
      <c r="M11" s="26"/>
      <c r="N11" s="26"/>
      <c r="O11" s="26"/>
      <c r="P11" s="26"/>
      <c r="Q11" s="26"/>
      <c r="R11" s="26"/>
      <c r="S11" s="24"/>
      <c r="T11" s="24"/>
      <c r="U11" s="24"/>
      <c r="V11" s="24"/>
      <c r="W11" s="24"/>
      <c r="X11" s="24"/>
      <c r="Y11" s="25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s="8" customFormat="1" ht="15" x14ac:dyDescent="0.2">
      <c r="A12" s="123" t="s">
        <v>4</v>
      </c>
      <c r="B12" s="123"/>
      <c r="C12" s="123"/>
      <c r="D12" s="128"/>
      <c r="E12" s="128"/>
      <c r="F12" s="128"/>
      <c r="G12" s="128"/>
      <c r="H12" s="128"/>
      <c r="I12" s="128"/>
      <c r="J12" s="26"/>
      <c r="K12" s="26"/>
      <c r="L12" s="26"/>
      <c r="M12" s="26"/>
      <c r="N12" s="26"/>
      <c r="O12" s="26"/>
      <c r="P12" s="26"/>
      <c r="Q12" s="26"/>
      <c r="R12" s="26"/>
      <c r="S12" s="24"/>
      <c r="T12" s="24"/>
      <c r="U12" s="24"/>
      <c r="V12" s="24"/>
      <c r="W12" s="24"/>
      <c r="X12" s="24"/>
      <c r="Y12" s="25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s="8" customFormat="1" ht="15" x14ac:dyDescent="0.2">
      <c r="A13" s="123" t="s">
        <v>118</v>
      </c>
      <c r="B13" s="123"/>
      <c r="C13" s="123"/>
      <c r="D13" s="128"/>
      <c r="E13" s="128"/>
      <c r="F13" s="128"/>
      <c r="G13" s="128"/>
      <c r="H13" s="128"/>
      <c r="I13" s="128"/>
      <c r="J13" s="26"/>
      <c r="K13" s="26"/>
      <c r="L13" s="26"/>
      <c r="M13" s="26"/>
      <c r="N13" s="26"/>
      <c r="O13" s="26"/>
      <c r="P13" s="26"/>
      <c r="Q13" s="26"/>
      <c r="R13" s="26"/>
      <c r="S13" s="24"/>
      <c r="T13" s="24"/>
      <c r="U13" s="24"/>
      <c r="V13" s="24"/>
      <c r="W13" s="24"/>
      <c r="X13" s="24"/>
      <c r="Y13" s="25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</row>
    <row r="14" spans="1:37" ht="15" x14ac:dyDescent="0.2">
      <c r="A14" s="27"/>
      <c r="B14" s="28"/>
      <c r="C14" s="28"/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30"/>
      <c r="O14" s="30"/>
      <c r="P14" s="31"/>
      <c r="Q14" s="31"/>
      <c r="R14" s="31"/>
      <c r="S14" s="31"/>
      <c r="T14" s="31"/>
      <c r="U14" s="31"/>
      <c r="V14" s="31"/>
      <c r="W14" s="31"/>
      <c r="X14" s="31"/>
      <c r="Y14" s="2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37" ht="16.5" x14ac:dyDescent="0.2">
      <c r="A15" s="27"/>
      <c r="B15" s="27"/>
      <c r="C15" s="103" t="s">
        <v>119</v>
      </c>
      <c r="D15" s="33"/>
      <c r="E15" s="29"/>
      <c r="F15" s="29"/>
      <c r="G15" s="29"/>
      <c r="H15" s="29"/>
      <c r="I15" s="29"/>
      <c r="J15" s="29"/>
      <c r="K15" s="29"/>
      <c r="L15" s="29"/>
      <c r="M15" s="29"/>
      <c r="N15" s="30"/>
      <c r="O15" s="30"/>
      <c r="P15" s="31"/>
      <c r="Q15" s="31"/>
      <c r="R15" s="31"/>
      <c r="S15" s="31"/>
      <c r="T15" s="31"/>
      <c r="U15" s="31"/>
      <c r="V15" s="31"/>
      <c r="W15" s="31"/>
      <c r="X15" s="31"/>
      <c r="Y15" s="2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7" ht="15.75" thickBot="1" x14ac:dyDescent="0.25">
      <c r="A16" s="34"/>
      <c r="B16" s="34"/>
      <c r="C16" s="35" t="s">
        <v>36</v>
      </c>
      <c r="D16" s="36"/>
      <c r="E16" s="29"/>
      <c r="F16" s="29"/>
      <c r="G16" s="29"/>
      <c r="H16" s="29"/>
      <c r="I16" s="29"/>
      <c r="J16" s="29"/>
      <c r="K16" s="29"/>
      <c r="L16" s="29"/>
      <c r="M16" s="29"/>
      <c r="N16" s="30"/>
      <c r="O16" s="30"/>
      <c r="P16" s="31"/>
      <c r="Q16" s="31"/>
      <c r="R16" s="31"/>
      <c r="S16" s="31"/>
      <c r="T16" s="31"/>
      <c r="U16" s="31"/>
      <c r="V16" s="31"/>
      <c r="W16" s="31"/>
      <c r="X16" s="31"/>
      <c r="Y16" s="2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spans="1:37" ht="37.5" customHeight="1" x14ac:dyDescent="0.2">
      <c r="A17" s="126" t="s">
        <v>0</v>
      </c>
      <c r="B17" s="124" t="s">
        <v>1</v>
      </c>
      <c r="C17" s="124" t="s">
        <v>2</v>
      </c>
      <c r="D17" s="121" t="s">
        <v>3</v>
      </c>
      <c r="E17" s="119" t="s">
        <v>58</v>
      </c>
      <c r="F17" s="155" t="s">
        <v>59</v>
      </c>
      <c r="G17" s="121" t="s">
        <v>37</v>
      </c>
      <c r="H17" s="121" t="s">
        <v>12</v>
      </c>
      <c r="I17" s="121" t="s">
        <v>60</v>
      </c>
      <c r="J17" s="117" t="s">
        <v>61</v>
      </c>
      <c r="K17" s="117" t="s">
        <v>62</v>
      </c>
      <c r="L17" s="117" t="s">
        <v>63</v>
      </c>
      <c r="M17" s="121" t="s">
        <v>64</v>
      </c>
      <c r="N17" s="117" t="s">
        <v>65</v>
      </c>
      <c r="O17" s="117" t="s">
        <v>66</v>
      </c>
      <c r="P17" s="117" t="s">
        <v>67</v>
      </c>
      <c r="Q17" s="152" t="s">
        <v>135</v>
      </c>
      <c r="R17" s="152"/>
      <c r="S17" s="153"/>
      <c r="T17" s="153"/>
      <c r="U17" s="153"/>
      <c r="V17" s="153"/>
      <c r="W17" s="153"/>
      <c r="X17" s="153"/>
      <c r="Y17" s="154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</row>
    <row r="18" spans="1:37" ht="14.25" customHeight="1" x14ac:dyDescent="0.2">
      <c r="A18" s="127"/>
      <c r="B18" s="125"/>
      <c r="C18" s="125"/>
      <c r="D18" s="122"/>
      <c r="E18" s="120"/>
      <c r="F18" s="156"/>
      <c r="G18" s="122"/>
      <c r="H18" s="122"/>
      <c r="I18" s="122"/>
      <c r="J18" s="118"/>
      <c r="K18" s="118"/>
      <c r="L18" s="118"/>
      <c r="M18" s="122"/>
      <c r="N18" s="118"/>
      <c r="O18" s="118"/>
      <c r="P18" s="118"/>
      <c r="Q18" s="37" t="s">
        <v>19</v>
      </c>
      <c r="R18" s="109" t="s">
        <v>20</v>
      </c>
      <c r="S18" s="38" t="s">
        <v>21</v>
      </c>
      <c r="T18" s="38" t="s">
        <v>22</v>
      </c>
      <c r="U18" s="38" t="s">
        <v>23</v>
      </c>
      <c r="V18" s="38" t="s">
        <v>24</v>
      </c>
      <c r="W18" s="38" t="s">
        <v>25</v>
      </c>
      <c r="X18" s="38" t="s">
        <v>68</v>
      </c>
      <c r="Y18" s="39" t="s">
        <v>134</v>
      </c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</row>
    <row r="19" spans="1:37" ht="46.9" customHeight="1" x14ac:dyDescent="0.2">
      <c r="A19" s="134" t="s">
        <v>56</v>
      </c>
      <c r="B19" s="132" t="s">
        <v>57</v>
      </c>
      <c r="C19" s="132" t="s">
        <v>55</v>
      </c>
      <c r="D19" s="132" t="s">
        <v>35</v>
      </c>
      <c r="E19" s="132" t="s">
        <v>71</v>
      </c>
      <c r="F19" s="132" t="s">
        <v>15</v>
      </c>
      <c r="G19" s="132" t="s">
        <v>5</v>
      </c>
      <c r="H19" s="132" t="s">
        <v>72</v>
      </c>
      <c r="I19" s="131" t="s">
        <v>53</v>
      </c>
      <c r="J19" s="131" t="s">
        <v>6</v>
      </c>
      <c r="K19" s="131" t="s">
        <v>17</v>
      </c>
      <c r="L19" s="129" t="s">
        <v>54</v>
      </c>
      <c r="M19" s="129" t="s">
        <v>122</v>
      </c>
      <c r="N19" s="129" t="s">
        <v>7</v>
      </c>
      <c r="O19" s="129" t="s">
        <v>8</v>
      </c>
      <c r="P19" s="139" t="s">
        <v>9</v>
      </c>
      <c r="Q19" s="40" t="s">
        <v>132</v>
      </c>
      <c r="R19" s="108" t="s">
        <v>133</v>
      </c>
      <c r="S19" s="41" t="s">
        <v>26</v>
      </c>
      <c r="T19" s="41" t="s">
        <v>27</v>
      </c>
      <c r="U19" s="41" t="s">
        <v>28</v>
      </c>
      <c r="V19" s="41" t="s">
        <v>29</v>
      </c>
      <c r="W19" s="42" t="s">
        <v>30</v>
      </c>
      <c r="X19" s="42" t="s">
        <v>31</v>
      </c>
      <c r="Y19" s="43" t="s">
        <v>74</v>
      </c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</row>
    <row r="20" spans="1:37" ht="81" customHeight="1" thickBot="1" x14ac:dyDescent="0.25">
      <c r="A20" s="135"/>
      <c r="B20" s="130"/>
      <c r="C20" s="138"/>
      <c r="D20" s="130"/>
      <c r="E20" s="130"/>
      <c r="F20" s="130"/>
      <c r="G20" s="130"/>
      <c r="H20" s="130"/>
      <c r="I20" s="132"/>
      <c r="J20" s="132"/>
      <c r="K20" s="132"/>
      <c r="L20" s="130"/>
      <c r="M20" s="130"/>
      <c r="N20" s="130"/>
      <c r="O20" s="130"/>
      <c r="P20" s="140"/>
      <c r="Q20" s="44">
        <v>0.1</v>
      </c>
      <c r="R20" s="44">
        <v>0.1</v>
      </c>
      <c r="S20" s="44">
        <v>1.4E-2</v>
      </c>
      <c r="T20" s="44">
        <v>0.14000000000000001</v>
      </c>
      <c r="U20" s="44">
        <v>0.03</v>
      </c>
      <c r="V20" s="44">
        <v>0.01</v>
      </c>
      <c r="W20" s="44">
        <v>8.0000000000000002E-3</v>
      </c>
      <c r="X20" s="44">
        <v>4.7500000000000001E-2</v>
      </c>
      <c r="Y20" s="45">
        <v>2.5000000000000001E-3</v>
      </c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</row>
    <row r="21" spans="1:37" ht="14.25" x14ac:dyDescent="0.2">
      <c r="A21" s="141" t="s">
        <v>75</v>
      </c>
      <c r="B21" s="142"/>
      <c r="C21" s="143"/>
      <c r="D21" s="144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5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</row>
    <row r="22" spans="1:37" x14ac:dyDescent="0.2">
      <c r="A22" s="46" t="s">
        <v>10</v>
      </c>
      <c r="B22" s="47"/>
      <c r="C22" s="48"/>
      <c r="D22" s="49"/>
      <c r="E22" s="50"/>
      <c r="F22" s="51">
        <f xml:space="preserve"> D22-E22</f>
        <v>0</v>
      </c>
      <c r="G22" s="49"/>
      <c r="H22" s="50"/>
      <c r="I22" s="50"/>
      <c r="J22" s="51">
        <f>G22+I22</f>
        <v>0</v>
      </c>
      <c r="K22" s="51">
        <f>IF(C22="",0,IF(VLOOKUP($C22,limity!$A$1:$CC$7,HLOOKUP($D$15,limity!$A$1:$CC$2,2,FALSE),FALSE)=0,G22-H22,IF(G22-H22&gt;VLOOKUP($C22,limity!$A$1:$CC$7,HLOOKUP($D$15,limity!$A$1:$CC$2,2,FALSE),FALSE),VLOOKUP($C22,limity!$A$1:$CC$7,HLOOKUP($D$15,limity!$A$1:$CC$2,2,FALSE),FALSE),G22-H22)))</f>
        <v>0</v>
      </c>
      <c r="L22" s="51">
        <f>SUM(Q22:Y22)</f>
        <v>0</v>
      </c>
      <c r="M22" s="49"/>
      <c r="N22" s="52" t="e">
        <f>ROUND((K22/F22)*M22,2)</f>
        <v>#DIV/0!</v>
      </c>
      <c r="O22" s="51" t="e">
        <f>IF(ROUND((L22/F22)*M22,2)&lt;=ROUND((I22/F22)*M22,2),ROUND((L22/F22)*M22,2),ROUND((I22/F22)*M22,2))</f>
        <v>#DIV/0!</v>
      </c>
      <c r="P22" s="53" t="e">
        <f>N22+O22</f>
        <v>#DIV/0!</v>
      </c>
      <c r="Q22" s="54">
        <f>ROUNDDOWN($Q$20*K22,2)</f>
        <v>0</v>
      </c>
      <c r="R22" s="54">
        <f>ROUNDDOWN($R$20*K22,2)</f>
        <v>0</v>
      </c>
      <c r="S22" s="54">
        <f>ROUNDDOWN($S$20*K22,2)</f>
        <v>0</v>
      </c>
      <c r="T22" s="54">
        <f>ROUNDDOWN($T$20*K22,2)</f>
        <v>0</v>
      </c>
      <c r="U22" s="54">
        <f>ROUNDDOWN($U$20*K22,2)</f>
        <v>0</v>
      </c>
      <c r="V22" s="54">
        <f>ROUNDDOWN($V$20*K22,2)</f>
        <v>0</v>
      </c>
      <c r="W22" s="54">
        <f>ROUNDDOWN((K22*$W$20),2)</f>
        <v>0</v>
      </c>
      <c r="X22" s="54">
        <f>ROUNDDOWN($X$20*K22,2)</f>
        <v>0</v>
      </c>
      <c r="Y22" s="55">
        <f>IF(OR($D$16="nie",$D$16=""),0,ROUNDDOWN($Y$20*K22,2))</f>
        <v>0</v>
      </c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</row>
    <row r="23" spans="1:37" x14ac:dyDescent="0.2">
      <c r="A23" s="56" t="s">
        <v>11</v>
      </c>
      <c r="B23" s="47"/>
      <c r="C23" s="48"/>
      <c r="D23" s="49"/>
      <c r="E23" s="50"/>
      <c r="F23" s="51">
        <f xml:space="preserve"> D23-E23</f>
        <v>0</v>
      </c>
      <c r="G23" s="49"/>
      <c r="H23" s="50"/>
      <c r="I23" s="50"/>
      <c r="J23" s="51">
        <f>G23+I23</f>
        <v>0</v>
      </c>
      <c r="K23" s="51">
        <f>IF(C23="",0,IF(VLOOKUP($C23,limity!$A$1:$CC$7,HLOOKUP($D$15,limity!$A$1:$CC$2,2,FALSE),FALSE)=0,G23-H23,IF(G23-H23&gt;VLOOKUP($C23,limity!$A$1:$CC$7,HLOOKUP($D$15,limity!$A$1:$CC$2,2,FALSE),FALSE),VLOOKUP($C23,limity!$A$1:$CC$7,HLOOKUP($D$15,limity!$A$1:$CC$2,2,FALSE),FALSE),G23-H23)))</f>
        <v>0</v>
      </c>
      <c r="L23" s="51">
        <f>SUM(Q23:Y23)</f>
        <v>0</v>
      </c>
      <c r="M23" s="49"/>
      <c r="N23" s="52" t="e">
        <f>ROUND((K23/F23)*M23,2)</f>
        <v>#DIV/0!</v>
      </c>
      <c r="O23" s="51" t="e">
        <f>IF(ROUND((L23/F23)*M23,2)&lt;=ROUND((I23/F23)*M23,2),ROUND((L23/F23)*M23,2),ROUND((I23/F23)*M23,2))</f>
        <v>#DIV/0!</v>
      </c>
      <c r="P23" s="53" t="e">
        <f>N23+O23</f>
        <v>#DIV/0!</v>
      </c>
      <c r="Q23" s="54">
        <f t="shared" ref="Q23:Q24" si="0">ROUNDDOWN($Q$20*K23,2)</f>
        <v>0</v>
      </c>
      <c r="R23" s="54">
        <f t="shared" ref="R23:R28" si="1">ROUNDDOWN($R$20*K23,2)</f>
        <v>0</v>
      </c>
      <c r="S23" s="54">
        <f t="shared" ref="S23:S24" si="2">ROUNDDOWN($S$20*K23,2)</f>
        <v>0</v>
      </c>
      <c r="T23" s="54">
        <f t="shared" ref="T23:T24" si="3">ROUNDDOWN($T$20*K23,2)</f>
        <v>0</v>
      </c>
      <c r="U23" s="54">
        <f t="shared" ref="U23:U24" si="4">ROUNDDOWN($U$20*K23,2)</f>
        <v>0</v>
      </c>
      <c r="V23" s="54">
        <f t="shared" ref="V23:V24" si="5">ROUNDDOWN($V$20*K23,2)</f>
        <v>0</v>
      </c>
      <c r="W23" s="54">
        <f t="shared" ref="W23:W24" si="6">ROUNDDOWN((K23*$W$20),2)</f>
        <v>0</v>
      </c>
      <c r="X23" s="54">
        <f t="shared" ref="X23:X24" si="7">ROUNDDOWN($X$20*K23,2)</f>
        <v>0</v>
      </c>
      <c r="Y23" s="55">
        <f>IF(OR($D$16="nie",$D$16=""),0,ROUNDDOWN($Y$20*K23,2))</f>
        <v>0</v>
      </c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</row>
    <row r="24" spans="1:37" x14ac:dyDescent="0.2">
      <c r="A24" s="56" t="s">
        <v>18</v>
      </c>
      <c r="B24" s="47"/>
      <c r="C24" s="48"/>
      <c r="D24" s="49"/>
      <c r="E24" s="50"/>
      <c r="F24" s="51">
        <f xml:space="preserve"> D24-E24</f>
        <v>0</v>
      </c>
      <c r="G24" s="49"/>
      <c r="H24" s="50"/>
      <c r="I24" s="50"/>
      <c r="J24" s="51">
        <f>G24+I24</f>
        <v>0</v>
      </c>
      <c r="K24" s="51">
        <f>IF(C24="",0,IF(VLOOKUP($C24,limity!$A$1:$CC$7,HLOOKUP($D$15,limity!$A$1:$CC$2,2,FALSE),FALSE)=0,G24-H24,IF(G24-H24&gt;VLOOKUP($C24,limity!$A$1:$CC$7,HLOOKUP($D$15,limity!$A$1:$CC$2,2,FALSE),FALSE),VLOOKUP($C24,limity!$A$1:$CC$7,HLOOKUP($D$15,limity!$A$1:$CC$2,2,FALSE),FALSE),G24-H24)))</f>
        <v>0</v>
      </c>
      <c r="L24" s="51">
        <f>SUM(Q24:Y24)</f>
        <v>0</v>
      </c>
      <c r="M24" s="49"/>
      <c r="N24" s="52" t="e">
        <f>ROUND((K24/F24)*M24,2)</f>
        <v>#DIV/0!</v>
      </c>
      <c r="O24" s="51" t="e">
        <f>IF(ROUND((L24/F24)*M24,2)&lt;=ROUND((I24/F24)*M24,2),ROUND((L24/F24)*M24,2),ROUND((I24/F24)*M24,2))</f>
        <v>#DIV/0!</v>
      </c>
      <c r="P24" s="53" t="e">
        <f>N24+O24</f>
        <v>#DIV/0!</v>
      </c>
      <c r="Q24" s="54">
        <f t="shared" si="0"/>
        <v>0</v>
      </c>
      <c r="R24" s="54">
        <f t="shared" si="1"/>
        <v>0</v>
      </c>
      <c r="S24" s="54">
        <f t="shared" si="2"/>
        <v>0</v>
      </c>
      <c r="T24" s="54">
        <f t="shared" si="3"/>
        <v>0</v>
      </c>
      <c r="U24" s="54">
        <f t="shared" si="4"/>
        <v>0</v>
      </c>
      <c r="V24" s="54">
        <f t="shared" si="5"/>
        <v>0</v>
      </c>
      <c r="W24" s="54">
        <f t="shared" si="6"/>
        <v>0</v>
      </c>
      <c r="X24" s="54">
        <f t="shared" si="7"/>
        <v>0</v>
      </c>
      <c r="Y24" s="55">
        <f>IF(OR($D$16="nie",$D$16=""),0,ROUNDDOWN($Y$20*K24,2))</f>
        <v>0</v>
      </c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</row>
    <row r="25" spans="1:37" s="13" customFormat="1" x14ac:dyDescent="0.2">
      <c r="A25" s="79" t="s">
        <v>16</v>
      </c>
      <c r="B25" s="80"/>
      <c r="C25" s="81"/>
      <c r="D25" s="82"/>
      <c r="E25" s="82"/>
      <c r="F25" s="83"/>
      <c r="G25" s="83"/>
      <c r="H25" s="83"/>
      <c r="I25" s="83"/>
      <c r="J25" s="82">
        <f>SUM(J22:J24)</f>
        <v>0</v>
      </c>
      <c r="K25" s="82">
        <f t="shared" ref="K25" si="8">SUM(K22:K24)</f>
        <v>0</v>
      </c>
      <c r="L25" s="82">
        <f>SUM(L22:L24)</f>
        <v>0</v>
      </c>
      <c r="M25" s="83"/>
      <c r="N25" s="82" t="e">
        <f>SUM(N22:N24)</f>
        <v>#DIV/0!</v>
      </c>
      <c r="O25" s="82" t="e">
        <f>SUM(O22:O24)</f>
        <v>#DIV/0!</v>
      </c>
      <c r="P25" s="82" t="e">
        <f>SUM(P22:P24)</f>
        <v>#DIV/0!</v>
      </c>
      <c r="Q25" s="83"/>
      <c r="R25" s="83"/>
      <c r="S25" s="83"/>
      <c r="T25" s="83"/>
      <c r="U25" s="83"/>
      <c r="V25" s="83"/>
      <c r="W25" s="83"/>
      <c r="X25" s="83"/>
      <c r="Y25" s="84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</row>
    <row r="26" spans="1:37" x14ac:dyDescent="0.2">
      <c r="A26" s="46" t="s">
        <v>10</v>
      </c>
      <c r="B26" s="47"/>
      <c r="C26" s="48"/>
      <c r="D26" s="49"/>
      <c r="E26" s="50"/>
      <c r="F26" s="51">
        <f xml:space="preserve"> D26-E26</f>
        <v>0</v>
      </c>
      <c r="G26" s="49"/>
      <c r="H26" s="50"/>
      <c r="I26" s="50"/>
      <c r="J26" s="51">
        <f>G26+I26</f>
        <v>0</v>
      </c>
      <c r="K26" s="51">
        <f>IF(C26="",0,IF(VLOOKUP($C26,limity!$A$1:$CC$7,HLOOKUP($D$15,limity!$A$1:$CC$2,2,FALSE),FALSE)=0,G26-H26,IF(G26-H26&gt;VLOOKUP($C26,limity!$A$1:$CC$7,HLOOKUP($D$15,limity!$A$1:$CC$2,2,FALSE),FALSE),VLOOKUP($C26,limity!$A$1:$CC$7,HLOOKUP($D$15,limity!$A$1:$CC$2,2,FALSE),FALSE),G26-H26)))</f>
        <v>0</v>
      </c>
      <c r="L26" s="51">
        <f>SUM(Q26:Y26)</f>
        <v>0</v>
      </c>
      <c r="M26" s="49"/>
      <c r="N26" s="52" t="e">
        <f>ROUND((K26/F26)*M26,2)</f>
        <v>#DIV/0!</v>
      </c>
      <c r="O26" s="51" t="e">
        <f>IF(ROUND((L26/F26)*M26,2)&lt;=ROUND((I26/F26)*M26,2),ROUND((L26/F26)*M26,2),ROUND((I26/F26)*M26,2))</f>
        <v>#DIV/0!</v>
      </c>
      <c r="P26" s="53" t="e">
        <f>N26+O26</f>
        <v>#DIV/0!</v>
      </c>
      <c r="Q26" s="54">
        <f t="shared" ref="Q26:Q28" si="9">ROUNDDOWN($Q$20*K26,2)</f>
        <v>0</v>
      </c>
      <c r="R26" s="54">
        <f t="shared" si="1"/>
        <v>0</v>
      </c>
      <c r="S26" s="54">
        <f t="shared" ref="S26:S28" si="10">ROUNDDOWN($S$20*K26,2)</f>
        <v>0</v>
      </c>
      <c r="T26" s="54">
        <f t="shared" ref="T26:T28" si="11">ROUNDDOWN($T$20*K26,2)</f>
        <v>0</v>
      </c>
      <c r="U26" s="54">
        <f t="shared" ref="U26:U28" si="12">ROUNDDOWN($U$20*K26,2)</f>
        <v>0</v>
      </c>
      <c r="V26" s="54">
        <f t="shared" ref="V26:V28" si="13">ROUNDDOWN($V$20*K26,2)</f>
        <v>0</v>
      </c>
      <c r="W26" s="54">
        <f t="shared" ref="W26:W28" si="14">ROUNDDOWN((K26*$W$20),2)</f>
        <v>0</v>
      </c>
      <c r="X26" s="54">
        <f t="shared" ref="X26:X28" si="15">ROUNDDOWN($X$20*K26,2)</f>
        <v>0</v>
      </c>
      <c r="Y26" s="55">
        <f>IF(OR($D$16="nie",$D$16=""),0,ROUNDDOWN($Y$20*K26,2))</f>
        <v>0</v>
      </c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spans="1:37" x14ac:dyDescent="0.2">
      <c r="A27" s="56" t="s">
        <v>11</v>
      </c>
      <c r="B27" s="47"/>
      <c r="C27" s="48"/>
      <c r="D27" s="49"/>
      <c r="E27" s="50"/>
      <c r="F27" s="51">
        <f xml:space="preserve"> D27-E27</f>
        <v>0</v>
      </c>
      <c r="G27" s="49"/>
      <c r="H27" s="50"/>
      <c r="I27" s="50"/>
      <c r="J27" s="51">
        <f>G27+I27</f>
        <v>0</v>
      </c>
      <c r="K27" s="51">
        <f>IF(C27="",0,IF(VLOOKUP($C27,limity!$A$1:$CC$7,HLOOKUP($D$15,limity!$A$1:$CC$2,2,FALSE),FALSE)=0,G27-H27,IF(G27-H27&gt;VLOOKUP($C27,limity!$A$1:$CC$7,HLOOKUP($D$15,limity!$A$1:$CC$2,2,FALSE),FALSE),VLOOKUP($C27,limity!$A$1:$CC$7,HLOOKUP($D$15,limity!$A$1:$CC$2,2,FALSE),FALSE),G27-H27)))</f>
        <v>0</v>
      </c>
      <c r="L27" s="51">
        <f>SUM(Q27:Y27)</f>
        <v>0</v>
      </c>
      <c r="M27" s="49"/>
      <c r="N27" s="52" t="e">
        <f>ROUND((K27/F27)*M27,2)</f>
        <v>#DIV/0!</v>
      </c>
      <c r="O27" s="51" t="e">
        <f>IF(ROUND((L27/F27)*M27,2)&lt;=ROUND((I27/F27)*M27,2),ROUND((L27/F27)*M27,2),ROUND((I27/F27)*M27,2))</f>
        <v>#DIV/0!</v>
      </c>
      <c r="P27" s="53" t="e">
        <f>N27+O27</f>
        <v>#DIV/0!</v>
      </c>
      <c r="Q27" s="54">
        <f t="shared" si="9"/>
        <v>0</v>
      </c>
      <c r="R27" s="54">
        <f t="shared" si="1"/>
        <v>0</v>
      </c>
      <c r="S27" s="54">
        <f t="shared" si="10"/>
        <v>0</v>
      </c>
      <c r="T27" s="54">
        <f t="shared" si="11"/>
        <v>0</v>
      </c>
      <c r="U27" s="54">
        <f t="shared" si="12"/>
        <v>0</v>
      </c>
      <c r="V27" s="54">
        <f t="shared" si="13"/>
        <v>0</v>
      </c>
      <c r="W27" s="54">
        <f t="shared" si="14"/>
        <v>0</v>
      </c>
      <c r="X27" s="54">
        <f t="shared" si="15"/>
        <v>0</v>
      </c>
      <c r="Y27" s="55">
        <f>IF(OR($D$16="nie",$D$16=""),0,ROUNDDOWN($Y$20*K27,2))</f>
        <v>0</v>
      </c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spans="1:37" x14ac:dyDescent="0.2">
      <c r="A28" s="56" t="s">
        <v>18</v>
      </c>
      <c r="B28" s="47"/>
      <c r="C28" s="48"/>
      <c r="D28" s="49"/>
      <c r="E28" s="50"/>
      <c r="F28" s="51">
        <f xml:space="preserve"> D28-E28</f>
        <v>0</v>
      </c>
      <c r="G28" s="49"/>
      <c r="H28" s="50"/>
      <c r="I28" s="50"/>
      <c r="J28" s="51">
        <f>G28+I28</f>
        <v>0</v>
      </c>
      <c r="K28" s="51">
        <f>IF(C28="",0,IF(VLOOKUP($C28,limity!$A$1:$CC$7,HLOOKUP($D$15,limity!$A$1:$CC$2,2,FALSE),FALSE)=0,G28-H28,IF(G28-H28&gt;VLOOKUP($C28,limity!$A$1:$CC$7,HLOOKUP($D$15,limity!$A$1:$CC$2,2,FALSE),FALSE),VLOOKUP($C28,limity!$A$1:$CC$7,HLOOKUP($D$15,limity!$A$1:$CC$2,2,FALSE),FALSE),G28-H28)))</f>
        <v>0</v>
      </c>
      <c r="L28" s="51">
        <f>SUM(Q28:Y28)</f>
        <v>0</v>
      </c>
      <c r="M28" s="49"/>
      <c r="N28" s="52" t="e">
        <f>ROUND((K28/F28)*M28,2)</f>
        <v>#DIV/0!</v>
      </c>
      <c r="O28" s="51" t="e">
        <f>IF(ROUND((L28/F28)*M28,2)&lt;=ROUND((I28/F28)*M28,2),ROUND((L28/F28)*M28,2),ROUND((I28/F28)*M28,2))</f>
        <v>#DIV/0!</v>
      </c>
      <c r="P28" s="53" t="e">
        <f>N28+O28</f>
        <v>#DIV/0!</v>
      </c>
      <c r="Q28" s="54">
        <f t="shared" si="9"/>
        <v>0</v>
      </c>
      <c r="R28" s="54">
        <f t="shared" si="1"/>
        <v>0</v>
      </c>
      <c r="S28" s="54">
        <f t="shared" si="10"/>
        <v>0</v>
      </c>
      <c r="T28" s="54">
        <f t="shared" si="11"/>
        <v>0</v>
      </c>
      <c r="U28" s="54">
        <f t="shared" si="12"/>
        <v>0</v>
      </c>
      <c r="V28" s="54">
        <f t="shared" si="13"/>
        <v>0</v>
      </c>
      <c r="W28" s="54">
        <f t="shared" si="14"/>
        <v>0</v>
      </c>
      <c r="X28" s="54">
        <f t="shared" si="15"/>
        <v>0</v>
      </c>
      <c r="Y28" s="55">
        <f>IF(OR($D$16="nie",$D$16=""),0,ROUNDDOWN($Y$20*K28,2))</f>
        <v>0</v>
      </c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spans="1:37" s="13" customFormat="1" x14ac:dyDescent="0.2">
      <c r="A29" s="79" t="s">
        <v>16</v>
      </c>
      <c r="B29" s="80"/>
      <c r="C29" s="81"/>
      <c r="D29" s="82"/>
      <c r="E29" s="82"/>
      <c r="F29" s="83"/>
      <c r="G29" s="83"/>
      <c r="H29" s="83"/>
      <c r="I29" s="83"/>
      <c r="J29" s="82">
        <f t="shared" ref="J29:K29" si="16">SUM(J26:J28)</f>
        <v>0</v>
      </c>
      <c r="K29" s="82">
        <f t="shared" si="16"/>
        <v>0</v>
      </c>
      <c r="L29" s="82">
        <f>SUM(L26:L28)</f>
        <v>0</v>
      </c>
      <c r="M29" s="83"/>
      <c r="N29" s="82" t="e">
        <f>SUM(N26:N28)</f>
        <v>#DIV/0!</v>
      </c>
      <c r="O29" s="82" t="e">
        <f>SUM(O26:O28)</f>
        <v>#DIV/0!</v>
      </c>
      <c r="P29" s="82" t="e">
        <f>SUM(P26:P28)</f>
        <v>#DIV/0!</v>
      </c>
      <c r="Q29" s="83"/>
      <c r="R29" s="83"/>
      <c r="S29" s="83"/>
      <c r="T29" s="83"/>
      <c r="U29" s="83"/>
      <c r="V29" s="83"/>
      <c r="W29" s="83"/>
      <c r="X29" s="83"/>
      <c r="Y29" s="84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</row>
    <row r="30" spans="1:37" s="13" customFormat="1" ht="13.5" thickBot="1" x14ac:dyDescent="0.25">
      <c r="A30" s="57" t="s">
        <v>14</v>
      </c>
      <c r="B30" s="58"/>
      <c r="C30" s="59"/>
      <c r="D30" s="60"/>
      <c r="E30" s="60"/>
      <c r="F30" s="61"/>
      <c r="G30" s="61"/>
      <c r="H30" s="61"/>
      <c r="I30" s="61"/>
      <c r="J30" s="62">
        <f>J25+J29</f>
        <v>0</v>
      </c>
      <c r="K30" s="62">
        <f>K25+K29</f>
        <v>0</v>
      </c>
      <c r="L30" s="62">
        <f>L25+L29</f>
        <v>0</v>
      </c>
      <c r="M30" s="61"/>
      <c r="N30" s="62" t="e">
        <f>N25+N29</f>
        <v>#DIV/0!</v>
      </c>
      <c r="O30" s="62" t="e">
        <f>O25+O29</f>
        <v>#DIV/0!</v>
      </c>
      <c r="P30" s="62" t="e">
        <f>P25+P29</f>
        <v>#DIV/0!</v>
      </c>
      <c r="Q30" s="61"/>
      <c r="R30" s="61"/>
      <c r="S30" s="61"/>
      <c r="T30" s="61"/>
      <c r="U30" s="61"/>
      <c r="V30" s="61"/>
      <c r="W30" s="61"/>
      <c r="X30" s="61"/>
      <c r="Y30" s="63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</row>
    <row r="31" spans="1:37" ht="14.25" x14ac:dyDescent="0.2">
      <c r="A31" s="141" t="s">
        <v>75</v>
      </c>
      <c r="B31" s="142"/>
      <c r="C31" s="143"/>
      <c r="D31" s="149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1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  <row r="32" spans="1:37" x14ac:dyDescent="0.2">
      <c r="A32" s="46" t="s">
        <v>10</v>
      </c>
      <c r="B32" s="47"/>
      <c r="C32" s="48"/>
      <c r="D32" s="49"/>
      <c r="E32" s="50"/>
      <c r="F32" s="51">
        <f xml:space="preserve"> D32-E32</f>
        <v>0</v>
      </c>
      <c r="G32" s="49"/>
      <c r="H32" s="50"/>
      <c r="I32" s="50"/>
      <c r="J32" s="51">
        <f>G32+I32</f>
        <v>0</v>
      </c>
      <c r="K32" s="51">
        <f>IF(C32="",0,IF(VLOOKUP($C32,limity!$A$1:$CC$7,HLOOKUP($D$15,limity!$A$1:$CC$2,2,FALSE),FALSE)=0,G32-H32,IF(G32-H32&gt;VLOOKUP($C32,limity!$A$1:$CC$7,HLOOKUP($D$15,limity!$A$1:$CC$2,2,FALSE),FALSE),VLOOKUP($C32,limity!$A$1:$CC$7,HLOOKUP($D$15,limity!$A$1:$CC$2,2,FALSE),FALSE),G32-H32)))</f>
        <v>0</v>
      </c>
      <c r="L32" s="51">
        <f>SUM(Q32:Y32)</f>
        <v>0</v>
      </c>
      <c r="M32" s="49"/>
      <c r="N32" s="52" t="e">
        <f>ROUND((K32/F32)*M32,2)</f>
        <v>#DIV/0!</v>
      </c>
      <c r="O32" s="51" t="e">
        <f>IF(ROUND((L32/F32)*M32,2)&lt;=ROUND((I32/F32)*M32,2),ROUND((L32/F32)*M32,2),ROUND((I32/F32)*M32,2))</f>
        <v>#DIV/0!</v>
      </c>
      <c r="P32" s="53" t="e">
        <f>N32+O32</f>
        <v>#DIV/0!</v>
      </c>
      <c r="Q32" s="54">
        <f t="shared" ref="Q32:Q34" si="17">ROUNDDOWN($Q$20*K32,2)</f>
        <v>0</v>
      </c>
      <c r="R32" s="54">
        <f t="shared" ref="R32:R38" si="18">ROUNDDOWN($R$20*K32,2)</f>
        <v>0</v>
      </c>
      <c r="S32" s="54">
        <f t="shared" ref="S32:S34" si="19">ROUNDDOWN($S$20*K32,2)</f>
        <v>0</v>
      </c>
      <c r="T32" s="54">
        <f t="shared" ref="T32:T34" si="20">ROUNDDOWN($T$20*K32,2)</f>
        <v>0</v>
      </c>
      <c r="U32" s="54">
        <f t="shared" ref="U32:U34" si="21">ROUNDDOWN($U$20*K32,2)</f>
        <v>0</v>
      </c>
      <c r="V32" s="54">
        <f t="shared" ref="V32:V34" si="22">ROUNDDOWN($V$20*K32,2)</f>
        <v>0</v>
      </c>
      <c r="W32" s="54">
        <f t="shared" ref="W32:W34" si="23">ROUNDDOWN((K32*$W$20),2)</f>
        <v>0</v>
      </c>
      <c r="X32" s="54">
        <f t="shared" ref="X32:X34" si="24">ROUNDDOWN($X$20*K32,2)</f>
        <v>0</v>
      </c>
      <c r="Y32" s="55">
        <f>IF(OR($D$16="nie",$D$16=""),0,ROUNDDOWN($Y$20*K32,2))</f>
        <v>0</v>
      </c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</row>
    <row r="33" spans="1:37" x14ac:dyDescent="0.2">
      <c r="A33" s="56" t="s">
        <v>11</v>
      </c>
      <c r="B33" s="47"/>
      <c r="C33" s="48"/>
      <c r="D33" s="49"/>
      <c r="E33" s="50"/>
      <c r="F33" s="51">
        <f xml:space="preserve"> D33-E33</f>
        <v>0</v>
      </c>
      <c r="G33" s="49"/>
      <c r="H33" s="50"/>
      <c r="I33" s="50"/>
      <c r="J33" s="51">
        <f>G33+I33</f>
        <v>0</v>
      </c>
      <c r="K33" s="51">
        <f>IF(C33="",0,IF(VLOOKUP($C33,limity!$A$1:$CC$7,HLOOKUP($D$15,limity!$A$1:$CC$2,2,FALSE),FALSE)=0,G33-H33,IF(G33-H33&gt;VLOOKUP($C33,limity!$A$1:$CC$7,HLOOKUP($D$15,limity!$A$1:$CC$2,2,FALSE),FALSE),VLOOKUP($C33,limity!$A$1:$CC$7,HLOOKUP($D$15,limity!$A$1:$CC$2,2,FALSE),FALSE),G33-H33)))</f>
        <v>0</v>
      </c>
      <c r="L33" s="51">
        <f>SUM(Q33:Y33)</f>
        <v>0</v>
      </c>
      <c r="M33" s="49"/>
      <c r="N33" s="52" t="e">
        <f>ROUND((K33/F33)*M33,2)</f>
        <v>#DIV/0!</v>
      </c>
      <c r="O33" s="51" t="e">
        <f>IF(ROUND((L33/F33)*M33,2)&lt;=ROUND((I33/F33)*M33,2),ROUND((L33/F33)*M33,2),ROUND((I33/F33)*M33,2))</f>
        <v>#DIV/0!</v>
      </c>
      <c r="P33" s="53" t="e">
        <f>N33+O33</f>
        <v>#DIV/0!</v>
      </c>
      <c r="Q33" s="54">
        <f t="shared" si="17"/>
        <v>0</v>
      </c>
      <c r="R33" s="54">
        <f t="shared" si="18"/>
        <v>0</v>
      </c>
      <c r="S33" s="54">
        <f t="shared" si="19"/>
        <v>0</v>
      </c>
      <c r="T33" s="54">
        <f t="shared" si="20"/>
        <v>0</v>
      </c>
      <c r="U33" s="54">
        <f t="shared" si="21"/>
        <v>0</v>
      </c>
      <c r="V33" s="54">
        <f t="shared" si="22"/>
        <v>0</v>
      </c>
      <c r="W33" s="54">
        <f t="shared" si="23"/>
        <v>0</v>
      </c>
      <c r="X33" s="54">
        <f t="shared" si="24"/>
        <v>0</v>
      </c>
      <c r="Y33" s="55">
        <f>IF(OR($D$16="nie",$D$16=""),0,ROUNDDOWN($Y$20*K33,2))</f>
        <v>0</v>
      </c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</row>
    <row r="34" spans="1:37" x14ac:dyDescent="0.2">
      <c r="A34" s="56" t="s">
        <v>18</v>
      </c>
      <c r="B34" s="47"/>
      <c r="C34" s="48"/>
      <c r="D34" s="49"/>
      <c r="E34" s="50"/>
      <c r="F34" s="51">
        <f xml:space="preserve"> D34-E34</f>
        <v>0</v>
      </c>
      <c r="G34" s="49"/>
      <c r="H34" s="50"/>
      <c r="I34" s="50"/>
      <c r="J34" s="51">
        <f>G34+I34</f>
        <v>0</v>
      </c>
      <c r="K34" s="51">
        <f>IF(C34="",0,IF(VLOOKUP($C34,limity!$A$1:$CC$7,HLOOKUP($D$15,limity!$A$1:$CC$2,2,FALSE),FALSE)=0,G34-H34,IF(G34-H34&gt;VLOOKUP($C34,limity!$A$1:$CC$7,HLOOKUP($D$15,limity!$A$1:$CC$2,2,FALSE),FALSE),VLOOKUP($C34,limity!$A$1:$CC$7,HLOOKUP($D$15,limity!$A$1:$CC$2,2,FALSE),FALSE),G34-H34)))</f>
        <v>0</v>
      </c>
      <c r="L34" s="51">
        <f>SUM(Q34:Y34)</f>
        <v>0</v>
      </c>
      <c r="M34" s="49"/>
      <c r="N34" s="52" t="e">
        <f>ROUND((K34/F34)*M34,2)</f>
        <v>#DIV/0!</v>
      </c>
      <c r="O34" s="51" t="e">
        <f>IF(ROUND((L34/F34)*M34,2)&lt;=ROUND((I34/F34)*M34,2),ROUND((L34/F34)*M34,2),ROUND((I34/F34)*M34,2))</f>
        <v>#DIV/0!</v>
      </c>
      <c r="P34" s="53" t="e">
        <f>N34+O34</f>
        <v>#DIV/0!</v>
      </c>
      <c r="Q34" s="54">
        <f t="shared" si="17"/>
        <v>0</v>
      </c>
      <c r="R34" s="54">
        <f t="shared" si="18"/>
        <v>0</v>
      </c>
      <c r="S34" s="54">
        <f t="shared" si="19"/>
        <v>0</v>
      </c>
      <c r="T34" s="54">
        <f t="shared" si="20"/>
        <v>0</v>
      </c>
      <c r="U34" s="54">
        <f t="shared" si="21"/>
        <v>0</v>
      </c>
      <c r="V34" s="54">
        <f t="shared" si="22"/>
        <v>0</v>
      </c>
      <c r="W34" s="54">
        <f t="shared" si="23"/>
        <v>0</v>
      </c>
      <c r="X34" s="54">
        <f t="shared" si="24"/>
        <v>0</v>
      </c>
      <c r="Y34" s="55">
        <f>IF(OR($D$16="nie",$D$16=""),0,ROUNDDOWN($Y$20*K34,2))</f>
        <v>0</v>
      </c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</row>
    <row r="35" spans="1:37" x14ac:dyDescent="0.2">
      <c r="A35" s="79" t="s">
        <v>16</v>
      </c>
      <c r="B35" s="80"/>
      <c r="C35" s="81"/>
      <c r="D35" s="82"/>
      <c r="E35" s="82"/>
      <c r="F35" s="82"/>
      <c r="G35" s="82"/>
      <c r="H35" s="82"/>
      <c r="I35" s="82"/>
      <c r="J35" s="82">
        <f>SUM(J32:J34)</f>
        <v>0</v>
      </c>
      <c r="K35" s="82">
        <f>SUM(K32:K34)</f>
        <v>0</v>
      </c>
      <c r="L35" s="82">
        <f>SUM(L32:L34)</f>
        <v>0</v>
      </c>
      <c r="M35" s="82"/>
      <c r="N35" s="82" t="e">
        <f>SUM(N32:N34)</f>
        <v>#DIV/0!</v>
      </c>
      <c r="O35" s="82" t="e">
        <f>SUM(O32:O34)</f>
        <v>#DIV/0!</v>
      </c>
      <c r="P35" s="82" t="e">
        <f>SUM(P32:P34)</f>
        <v>#DIV/0!</v>
      </c>
      <c r="Q35" s="85"/>
      <c r="R35" s="85"/>
      <c r="S35" s="85"/>
      <c r="T35" s="85"/>
      <c r="U35" s="85"/>
      <c r="V35" s="85"/>
      <c r="W35" s="85"/>
      <c r="X35" s="85"/>
      <c r="Y35" s="86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spans="1:37" x14ac:dyDescent="0.2">
      <c r="A36" s="46" t="s">
        <v>10</v>
      </c>
      <c r="B36" s="47"/>
      <c r="C36" s="48"/>
      <c r="D36" s="49"/>
      <c r="E36" s="50"/>
      <c r="F36" s="51">
        <f xml:space="preserve"> D36-E36</f>
        <v>0</v>
      </c>
      <c r="G36" s="49"/>
      <c r="H36" s="50"/>
      <c r="I36" s="50"/>
      <c r="J36" s="51">
        <f>G36+I36</f>
        <v>0</v>
      </c>
      <c r="K36" s="51">
        <f>IF(C36="",0,IF(VLOOKUP($C36,limity!$A$1:$CC$7,HLOOKUP($D$15,limity!$A$1:$CC$2,2,FALSE),FALSE)=0,G36-H36,IF(G36-H36&gt;VLOOKUP($C36,limity!$A$1:$CC$7,HLOOKUP($D$15,limity!$A$1:$CC$2,2,FALSE),FALSE),VLOOKUP($C36,limity!$A$1:$CC$7,HLOOKUP($D$15,limity!$A$1:$CC$2,2,FALSE),FALSE),G36-H36)))</f>
        <v>0</v>
      </c>
      <c r="L36" s="51">
        <f>SUM(Q36:Y36)</f>
        <v>0</v>
      </c>
      <c r="M36" s="49"/>
      <c r="N36" s="52" t="e">
        <f>ROUND((K36/F36)*M36,2)</f>
        <v>#DIV/0!</v>
      </c>
      <c r="O36" s="51" t="e">
        <f>IF(ROUND((L36/F36)*M36,2)&lt;=ROUND((I36/F36)*M36,2),ROUND((L36/F36)*M36,2),ROUND((I36/F36)*M36,2))</f>
        <v>#DIV/0!</v>
      </c>
      <c r="P36" s="53" t="e">
        <f>N36+O36</f>
        <v>#DIV/0!</v>
      </c>
      <c r="Q36" s="54">
        <f t="shared" ref="Q36:Q38" si="25">ROUNDDOWN($Q$20*K36,2)</f>
        <v>0</v>
      </c>
      <c r="R36" s="54">
        <f t="shared" si="18"/>
        <v>0</v>
      </c>
      <c r="S36" s="54">
        <f t="shared" ref="S36:S38" si="26">ROUNDDOWN($S$20*K36,2)</f>
        <v>0</v>
      </c>
      <c r="T36" s="54">
        <f t="shared" ref="T36:T38" si="27">ROUNDDOWN($T$20*K36,2)</f>
        <v>0</v>
      </c>
      <c r="U36" s="54">
        <f t="shared" ref="U36:U38" si="28">ROUNDDOWN($U$20*K36,2)</f>
        <v>0</v>
      </c>
      <c r="V36" s="54">
        <f t="shared" ref="V36:V38" si="29">ROUNDDOWN($V$20*K36,2)</f>
        <v>0</v>
      </c>
      <c r="W36" s="54">
        <f t="shared" ref="W36:W38" si="30">ROUNDDOWN((K36*$W$20),2)</f>
        <v>0</v>
      </c>
      <c r="X36" s="54">
        <f t="shared" ref="X36:X38" si="31">ROUNDDOWN($X$20*K36,2)</f>
        <v>0</v>
      </c>
      <c r="Y36" s="55">
        <f>IF(OR($D$16="nie",$D$16=""),0,ROUNDDOWN($Y$20*K36,2))</f>
        <v>0</v>
      </c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37" x14ac:dyDescent="0.2">
      <c r="A37" s="56" t="s">
        <v>11</v>
      </c>
      <c r="B37" s="47"/>
      <c r="C37" s="48"/>
      <c r="D37" s="49"/>
      <c r="E37" s="50"/>
      <c r="F37" s="51">
        <f xml:space="preserve"> D37-E37</f>
        <v>0</v>
      </c>
      <c r="G37" s="49"/>
      <c r="H37" s="50"/>
      <c r="I37" s="50"/>
      <c r="J37" s="51">
        <f>G37+I37</f>
        <v>0</v>
      </c>
      <c r="K37" s="51">
        <f>IF(C37="",0,IF(VLOOKUP($C37,limity!$A$1:$CC$7,HLOOKUP($D$15,limity!$A$1:$CC$2,2,FALSE),FALSE)=0,G37-H37,IF(G37-H37&gt;VLOOKUP($C37,limity!$A$1:$CC$7,HLOOKUP($D$15,limity!$A$1:$CC$2,2,FALSE),FALSE),VLOOKUP($C37,limity!$A$1:$CC$7,HLOOKUP($D$15,limity!$A$1:$CC$2,2,FALSE),FALSE),G37-H37)))</f>
        <v>0</v>
      </c>
      <c r="L37" s="51">
        <f>SUM(Q37:Y37)</f>
        <v>0</v>
      </c>
      <c r="M37" s="49"/>
      <c r="N37" s="52" t="e">
        <f>ROUND((K37/F37)*M37,2)</f>
        <v>#DIV/0!</v>
      </c>
      <c r="O37" s="51" t="e">
        <f>IF(ROUND((L37/F37)*M37,2)&lt;=ROUND((I37/F37)*M37,2),ROUND((L37/F37)*M37,2),ROUND((I37/F37)*M37,2))</f>
        <v>#DIV/0!</v>
      </c>
      <c r="P37" s="53" t="e">
        <f>N37+O37</f>
        <v>#DIV/0!</v>
      </c>
      <c r="Q37" s="54">
        <f t="shared" si="25"/>
        <v>0</v>
      </c>
      <c r="R37" s="54">
        <f t="shared" si="18"/>
        <v>0</v>
      </c>
      <c r="S37" s="54">
        <f t="shared" si="26"/>
        <v>0</v>
      </c>
      <c r="T37" s="54">
        <f t="shared" si="27"/>
        <v>0</v>
      </c>
      <c r="U37" s="54">
        <f t="shared" si="28"/>
        <v>0</v>
      </c>
      <c r="V37" s="54">
        <f t="shared" si="29"/>
        <v>0</v>
      </c>
      <c r="W37" s="54">
        <f t="shared" si="30"/>
        <v>0</v>
      </c>
      <c r="X37" s="54">
        <f t="shared" si="31"/>
        <v>0</v>
      </c>
      <c r="Y37" s="55">
        <f>IF(OR($D$16="nie",$D$16=""),0,ROUNDDOWN($Y$20*K37,2))</f>
        <v>0</v>
      </c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spans="1:37" x14ac:dyDescent="0.2">
      <c r="A38" s="56" t="s">
        <v>18</v>
      </c>
      <c r="B38" s="47"/>
      <c r="C38" s="48"/>
      <c r="D38" s="49"/>
      <c r="E38" s="50"/>
      <c r="F38" s="51">
        <f xml:space="preserve"> D38-E38</f>
        <v>0</v>
      </c>
      <c r="G38" s="49"/>
      <c r="H38" s="50"/>
      <c r="I38" s="50"/>
      <c r="J38" s="51">
        <f>G38+I38</f>
        <v>0</v>
      </c>
      <c r="K38" s="51">
        <f>IF(C38="",0,IF(VLOOKUP($C38,limity!$A$1:$CC$7,HLOOKUP($D$15,limity!$A$1:$CC$2,2,FALSE),FALSE)=0,G38-H38,IF(G38-H38&gt;VLOOKUP($C38,limity!$A$1:$CC$7,HLOOKUP($D$15,limity!$A$1:$CC$2,2,FALSE),FALSE),VLOOKUP($C38,limity!$A$1:$CC$7,HLOOKUP($D$15,limity!$A$1:$CC$2,2,FALSE),FALSE),G38-H38)))</f>
        <v>0</v>
      </c>
      <c r="L38" s="51">
        <f>SUM(Q38:Y38)</f>
        <v>0</v>
      </c>
      <c r="M38" s="49"/>
      <c r="N38" s="52" t="e">
        <f>ROUND((K38/F38)*M38,2)</f>
        <v>#DIV/0!</v>
      </c>
      <c r="O38" s="51" t="e">
        <f>IF(ROUND((L38/F38)*M38,2)&lt;=ROUND((I38/F38)*M38,2),ROUND((L38/F38)*M38,2),ROUND((I38/F38)*M38,2))</f>
        <v>#DIV/0!</v>
      </c>
      <c r="P38" s="53" t="e">
        <f>N38+O38</f>
        <v>#DIV/0!</v>
      </c>
      <c r="Q38" s="54">
        <f t="shared" si="25"/>
        <v>0</v>
      </c>
      <c r="R38" s="54">
        <f t="shared" si="18"/>
        <v>0</v>
      </c>
      <c r="S38" s="54">
        <f t="shared" si="26"/>
        <v>0</v>
      </c>
      <c r="T38" s="54">
        <f t="shared" si="27"/>
        <v>0</v>
      </c>
      <c r="U38" s="54">
        <f t="shared" si="28"/>
        <v>0</v>
      </c>
      <c r="V38" s="54">
        <f t="shared" si="29"/>
        <v>0</v>
      </c>
      <c r="W38" s="54">
        <f t="shared" si="30"/>
        <v>0</v>
      </c>
      <c r="X38" s="54">
        <f t="shared" si="31"/>
        <v>0</v>
      </c>
      <c r="Y38" s="55">
        <f>IF(OR($D$16="nie",$D$16=""),0,ROUNDDOWN($Y$20*K38,2))</f>
        <v>0</v>
      </c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spans="1:37" s="13" customFormat="1" x14ac:dyDescent="0.2">
      <c r="A39" s="79" t="s">
        <v>16</v>
      </c>
      <c r="B39" s="80"/>
      <c r="C39" s="81"/>
      <c r="D39" s="82"/>
      <c r="E39" s="82"/>
      <c r="F39" s="82"/>
      <c r="G39" s="82"/>
      <c r="H39" s="82"/>
      <c r="I39" s="82"/>
      <c r="J39" s="82">
        <f>SUM(J36:J38)</f>
        <v>0</v>
      </c>
      <c r="K39" s="82">
        <f t="shared" ref="K39" si="32">SUM(K36:K38)</f>
        <v>0</v>
      </c>
      <c r="L39" s="82">
        <f>SUM(L36:L38)</f>
        <v>0</v>
      </c>
      <c r="M39" s="82"/>
      <c r="N39" s="82" t="e">
        <f>SUM(N36:N38)</f>
        <v>#DIV/0!</v>
      </c>
      <c r="O39" s="82" t="e">
        <f>SUM(O36:O38)</f>
        <v>#DIV/0!</v>
      </c>
      <c r="P39" s="82" t="e">
        <f>SUM(P36:P38)</f>
        <v>#DIV/0!</v>
      </c>
      <c r="Q39" s="85"/>
      <c r="R39" s="85"/>
      <c r="S39" s="85"/>
      <c r="T39" s="85"/>
      <c r="U39" s="85"/>
      <c r="V39" s="85"/>
      <c r="W39" s="85"/>
      <c r="X39" s="85"/>
      <c r="Y39" s="86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spans="1:37" s="13" customFormat="1" ht="13.5" thickBot="1" x14ac:dyDescent="0.25">
      <c r="A40" s="57" t="s">
        <v>14</v>
      </c>
      <c r="B40" s="58"/>
      <c r="C40" s="59"/>
      <c r="D40" s="60"/>
      <c r="E40" s="60"/>
      <c r="F40" s="60"/>
      <c r="G40" s="60"/>
      <c r="H40" s="60"/>
      <c r="I40" s="60"/>
      <c r="J40" s="62">
        <f>J35+J39</f>
        <v>0</v>
      </c>
      <c r="K40" s="62">
        <f>K35+K39</f>
        <v>0</v>
      </c>
      <c r="L40" s="62">
        <f>L35+L39</f>
        <v>0</v>
      </c>
      <c r="M40" s="60"/>
      <c r="N40" s="60" t="e">
        <f>N35+N39</f>
        <v>#DIV/0!</v>
      </c>
      <c r="O40" s="60" t="e">
        <f>O35+O39</f>
        <v>#DIV/0!</v>
      </c>
      <c r="P40" s="60" t="e">
        <f>P35+P39</f>
        <v>#DIV/0!</v>
      </c>
      <c r="Q40" s="60"/>
      <c r="R40" s="60"/>
      <c r="S40" s="60"/>
      <c r="T40" s="60"/>
      <c r="U40" s="60"/>
      <c r="V40" s="60"/>
      <c r="W40" s="60"/>
      <c r="X40" s="60"/>
      <c r="Y40" s="64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spans="1:37" x14ac:dyDescent="0.2">
      <c r="A41" s="74" t="s">
        <v>32</v>
      </c>
      <c r="B41" s="73"/>
      <c r="C41" s="75"/>
      <c r="D41" s="76"/>
      <c r="E41" s="77"/>
      <c r="F41" s="77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8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37" x14ac:dyDescent="0.2">
      <c r="A42" s="46" t="s">
        <v>10</v>
      </c>
      <c r="B42" s="47"/>
      <c r="C42" s="48"/>
      <c r="D42" s="49"/>
      <c r="E42" s="50"/>
      <c r="F42" s="51">
        <f xml:space="preserve"> D42-E42</f>
        <v>0</v>
      </c>
      <c r="G42" s="49"/>
      <c r="H42" s="50"/>
      <c r="I42" s="50"/>
      <c r="J42" s="51">
        <f>G42+I42</f>
        <v>0</v>
      </c>
      <c r="K42" s="51">
        <f>IF(C42="",0,IF(VLOOKUP($C42,limity!$A$1:$CC$7,HLOOKUP($D$15,limity!$A$1:$CC$2,2,FALSE),FALSE)=0,G42-H42,IF(G42-H42&gt;VLOOKUP($C42,limity!$A$1:$CC$7,HLOOKUP($D$15,limity!$A$1:$CC$2,2,FALSE),FALSE),VLOOKUP($C42,limity!$A$1:$CC$7,HLOOKUP($D$15,limity!$A$1:$CC$2,2,FALSE),FALSE),G42-H42)))</f>
        <v>0</v>
      </c>
      <c r="L42" s="51">
        <f>SUM(Q42:Y42)</f>
        <v>0</v>
      </c>
      <c r="M42" s="49"/>
      <c r="N42" s="52" t="e">
        <f>ROUND((K42/F42)*M42,2)</f>
        <v>#DIV/0!</v>
      </c>
      <c r="O42" s="51" t="e">
        <f>IF(ROUND((L42/F42)*M42,2)&lt;=ROUND((I42/F42)*M42,2),ROUND((L42/F42)*M42,2),ROUND((I42/F42)*M42,2))</f>
        <v>#DIV/0!</v>
      </c>
      <c r="P42" s="53" t="e">
        <f>N42+O42</f>
        <v>#DIV/0!</v>
      </c>
      <c r="Q42" s="54">
        <f t="shared" ref="Q42:Q43" si="33">ROUNDDOWN($Q$20*K42,2)</f>
        <v>0</v>
      </c>
      <c r="R42" s="54">
        <f t="shared" ref="R42:R46" si="34">ROUNDDOWN($R$20*K42,2)</f>
        <v>0</v>
      </c>
      <c r="S42" s="54">
        <f t="shared" ref="S42:S43" si="35">ROUNDDOWN($S$20*K42,2)</f>
        <v>0</v>
      </c>
      <c r="T42" s="54">
        <f t="shared" ref="T42:T43" si="36">ROUNDDOWN($T$20*K42,2)</f>
        <v>0</v>
      </c>
      <c r="U42" s="54">
        <f t="shared" ref="U42:U43" si="37">ROUNDDOWN($U$20*K42,2)</f>
        <v>0</v>
      </c>
      <c r="V42" s="54">
        <f t="shared" ref="V42:V43" si="38">ROUNDDOWN($V$20*K42,2)</f>
        <v>0</v>
      </c>
      <c r="W42" s="54">
        <f t="shared" ref="W42:W43" si="39">ROUNDDOWN((K42*$W$20),2)</f>
        <v>0</v>
      </c>
      <c r="X42" s="54">
        <f t="shared" ref="X42:X43" si="40">ROUNDDOWN($X$20*K42,2)</f>
        <v>0</v>
      </c>
      <c r="Y42" s="55">
        <f>IF(OR($D$16="nie",$D$16=""),0,ROUNDDOWN($Y$20*K42,2))</f>
        <v>0</v>
      </c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spans="1:37" x14ac:dyDescent="0.2">
      <c r="A43" s="56" t="s">
        <v>11</v>
      </c>
      <c r="B43" s="47"/>
      <c r="C43" s="48"/>
      <c r="D43" s="49"/>
      <c r="E43" s="50"/>
      <c r="F43" s="51">
        <f t="shared" ref="F43:F46" si="41" xml:space="preserve"> D43-E43</f>
        <v>0</v>
      </c>
      <c r="G43" s="49"/>
      <c r="H43" s="50"/>
      <c r="I43" s="50"/>
      <c r="J43" s="51">
        <f>G43+I43</f>
        <v>0</v>
      </c>
      <c r="K43" s="51">
        <f>IF(C43="",0,IF(VLOOKUP($C43,limity!$A$1:$CC$7,HLOOKUP($D$15,limity!$A$1:$CC$2,2,FALSE),FALSE)=0,G43-H43,IF(G43-H43&gt;VLOOKUP($C43,limity!$A$1:$CC$7,HLOOKUP($D$15,limity!$A$1:$CC$2,2,FALSE),FALSE),VLOOKUP($C43,limity!$A$1:$CC$7,HLOOKUP($D$15,limity!$A$1:$CC$2,2,FALSE),FALSE),G43-H43)))</f>
        <v>0</v>
      </c>
      <c r="L43" s="51">
        <f t="shared" ref="L43:L46" si="42">SUM(Q43:Y43)</f>
        <v>0</v>
      </c>
      <c r="M43" s="49"/>
      <c r="N43" s="52" t="e">
        <f>ROUND((K43/F43)*M43,2)</f>
        <v>#DIV/0!</v>
      </c>
      <c r="O43" s="51" t="e">
        <f>IF(ROUND((L43/F43)*M43,2)&lt;=ROUND((I43/F43)*M43,2),ROUND((L43/F43)*M43,2),ROUND((I43/F43)*M43,2))</f>
        <v>#DIV/0!</v>
      </c>
      <c r="P43" s="53" t="e">
        <f>N43+O43</f>
        <v>#DIV/0!</v>
      </c>
      <c r="Q43" s="54">
        <f t="shared" si="33"/>
        <v>0</v>
      </c>
      <c r="R43" s="54">
        <f t="shared" si="34"/>
        <v>0</v>
      </c>
      <c r="S43" s="54">
        <f t="shared" si="35"/>
        <v>0</v>
      </c>
      <c r="T43" s="54">
        <f t="shared" si="36"/>
        <v>0</v>
      </c>
      <c r="U43" s="54">
        <f t="shared" si="37"/>
        <v>0</v>
      </c>
      <c r="V43" s="54">
        <f t="shared" si="38"/>
        <v>0</v>
      </c>
      <c r="W43" s="54">
        <f t="shared" si="39"/>
        <v>0</v>
      </c>
      <c r="X43" s="54">
        <f t="shared" si="40"/>
        <v>0</v>
      </c>
      <c r="Y43" s="55">
        <f>IF(OR($D$16="nie",$D$16=""),0,ROUNDDOWN($Y$20*K43,2))</f>
        <v>0</v>
      </c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spans="1:37" x14ac:dyDescent="0.2">
      <c r="A44" s="79" t="s">
        <v>16</v>
      </c>
      <c r="B44" s="80"/>
      <c r="C44" s="81"/>
      <c r="D44" s="82"/>
      <c r="E44" s="82"/>
      <c r="F44" s="82"/>
      <c r="G44" s="82"/>
      <c r="H44" s="82"/>
      <c r="I44" s="82"/>
      <c r="J44" s="82">
        <f>SUM(J42:J43)</f>
        <v>0</v>
      </c>
      <c r="K44" s="82">
        <f t="shared" ref="K44" si="43">SUM(K42:K43)</f>
        <v>0</v>
      </c>
      <c r="L44" s="82">
        <f>SUM(L42:L43)</f>
        <v>0</v>
      </c>
      <c r="M44" s="82"/>
      <c r="N44" s="82" t="e">
        <f>SUM(N42:N43)</f>
        <v>#DIV/0!</v>
      </c>
      <c r="O44" s="82" t="e">
        <f>SUM(O42:O43)</f>
        <v>#DIV/0!</v>
      </c>
      <c r="P44" s="82" t="e">
        <f>SUM(P42:P43)</f>
        <v>#DIV/0!</v>
      </c>
      <c r="Q44" s="85"/>
      <c r="R44" s="85"/>
      <c r="S44" s="85"/>
      <c r="T44" s="85"/>
      <c r="U44" s="85"/>
      <c r="V44" s="85"/>
      <c r="W44" s="85"/>
      <c r="X44" s="85"/>
      <c r="Y44" s="86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spans="1:37" x14ac:dyDescent="0.2">
      <c r="A45" s="46" t="s">
        <v>10</v>
      </c>
      <c r="B45" s="47"/>
      <c r="C45" s="48"/>
      <c r="D45" s="49"/>
      <c r="E45" s="50"/>
      <c r="F45" s="51">
        <f t="shared" si="41"/>
        <v>0</v>
      </c>
      <c r="G45" s="49"/>
      <c r="H45" s="50"/>
      <c r="I45" s="50"/>
      <c r="J45" s="51">
        <f>G45+I45</f>
        <v>0</v>
      </c>
      <c r="K45" s="51">
        <f>IF(C45="",0,IF(VLOOKUP($C45,limity!$A$1:$CC$7,HLOOKUP($D$15,limity!$A$1:$CC$2,2,FALSE),FALSE)=0,G45-H45,IF(G45-H45&gt;VLOOKUP($C45,limity!$A$1:$CC$7,HLOOKUP($D$15,limity!$A$1:$CC$2,2,FALSE),FALSE),VLOOKUP($C45,limity!$A$1:$CC$7,HLOOKUP($D$15,limity!$A$1:$CC$2,2,FALSE),FALSE),G45-H45)))</f>
        <v>0</v>
      </c>
      <c r="L45" s="51">
        <f t="shared" si="42"/>
        <v>0</v>
      </c>
      <c r="M45" s="49"/>
      <c r="N45" s="52" t="e">
        <f>ROUND((K45/F45)*M45,2)</f>
        <v>#DIV/0!</v>
      </c>
      <c r="O45" s="51" t="e">
        <f>IF(ROUND((L45/F45)*M45,2)&lt;=ROUND((I45/F45)*M45,2),ROUND((L45/F45)*M45,2),ROUND((I45/F45)*M45,2))</f>
        <v>#DIV/0!</v>
      </c>
      <c r="P45" s="53" t="e">
        <f>N45+O45</f>
        <v>#DIV/0!</v>
      </c>
      <c r="Q45" s="54">
        <f t="shared" ref="Q45:Q46" si="44">ROUNDDOWN($Q$20*K45,2)</f>
        <v>0</v>
      </c>
      <c r="R45" s="54">
        <f t="shared" si="34"/>
        <v>0</v>
      </c>
      <c r="S45" s="54">
        <f t="shared" ref="S45:S46" si="45">ROUNDDOWN($S$20*K45,2)</f>
        <v>0</v>
      </c>
      <c r="T45" s="54">
        <f t="shared" ref="T45:T46" si="46">ROUNDDOWN($T$20*K45,2)</f>
        <v>0</v>
      </c>
      <c r="U45" s="54">
        <f t="shared" ref="U45:U46" si="47">ROUNDDOWN($U$20*K45,2)</f>
        <v>0</v>
      </c>
      <c r="V45" s="54">
        <f t="shared" ref="V45:V46" si="48">ROUNDDOWN($V$20*K45,2)</f>
        <v>0</v>
      </c>
      <c r="W45" s="54">
        <f t="shared" ref="W45:W46" si="49">ROUNDDOWN((K45*$W$20),2)</f>
        <v>0</v>
      </c>
      <c r="X45" s="54">
        <f t="shared" ref="X45:X46" si="50">ROUNDDOWN($X$20*K45,2)</f>
        <v>0</v>
      </c>
      <c r="Y45" s="55">
        <f>IF(OR($D$16="nie",$D$16=""),0,ROUNDDOWN($Y$20*K45,2))</f>
        <v>0</v>
      </c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</row>
    <row r="46" spans="1:37" s="13" customFormat="1" x14ac:dyDescent="0.2">
      <c r="A46" s="56" t="s">
        <v>11</v>
      </c>
      <c r="B46" s="47"/>
      <c r="C46" s="48"/>
      <c r="D46" s="49"/>
      <c r="E46" s="50"/>
      <c r="F46" s="51">
        <f t="shared" si="41"/>
        <v>0</v>
      </c>
      <c r="G46" s="49"/>
      <c r="H46" s="50"/>
      <c r="I46" s="50"/>
      <c r="J46" s="51">
        <f>G46+I46</f>
        <v>0</v>
      </c>
      <c r="K46" s="51">
        <f>IF(C46="",0,IF(VLOOKUP($C46,limity!$A$1:$CC$7,HLOOKUP($D$15,limity!$A$1:$CC$2,2,FALSE),FALSE)=0,G46-H46,IF(G46-H46&gt;VLOOKUP($C46,limity!$A$1:$CC$7,HLOOKUP($D$15,limity!$A$1:$CC$2,2,FALSE),FALSE),VLOOKUP($C46,limity!$A$1:$CC$7,HLOOKUP($D$15,limity!$A$1:$CC$2,2,FALSE),FALSE),G46-H46)))</f>
        <v>0</v>
      </c>
      <c r="L46" s="51">
        <f t="shared" si="42"/>
        <v>0</v>
      </c>
      <c r="M46" s="49"/>
      <c r="N46" s="52" t="e">
        <f>ROUND((K46/F46)*M46,2)</f>
        <v>#DIV/0!</v>
      </c>
      <c r="O46" s="51" t="e">
        <f>IF(ROUND((L46/F46)*M46,2)&lt;=ROUND((I46/F46)*M46,2),ROUND((L46/F46)*M46,2),ROUND((I46/F46)*M46,2))</f>
        <v>#DIV/0!</v>
      </c>
      <c r="P46" s="53" t="e">
        <f>N46+O46</f>
        <v>#DIV/0!</v>
      </c>
      <c r="Q46" s="54">
        <f t="shared" si="44"/>
        <v>0</v>
      </c>
      <c r="R46" s="54">
        <f t="shared" si="34"/>
        <v>0</v>
      </c>
      <c r="S46" s="54">
        <f t="shared" si="45"/>
        <v>0</v>
      </c>
      <c r="T46" s="54">
        <f t="shared" si="46"/>
        <v>0</v>
      </c>
      <c r="U46" s="54">
        <f t="shared" si="47"/>
        <v>0</v>
      </c>
      <c r="V46" s="54">
        <f t="shared" si="48"/>
        <v>0</v>
      </c>
      <c r="W46" s="54">
        <f t="shared" si="49"/>
        <v>0</v>
      </c>
      <c r="X46" s="54">
        <f t="shared" si="50"/>
        <v>0</v>
      </c>
      <c r="Y46" s="55">
        <f>IF(OR($D$16="nie",$D$16=""),0,ROUNDDOWN($Y$20*K46,2))</f>
        <v>0</v>
      </c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</row>
    <row r="47" spans="1:37" s="13" customFormat="1" x14ac:dyDescent="0.2">
      <c r="A47" s="79" t="s">
        <v>16</v>
      </c>
      <c r="B47" s="80"/>
      <c r="C47" s="81"/>
      <c r="D47" s="82"/>
      <c r="E47" s="82"/>
      <c r="F47" s="82"/>
      <c r="G47" s="82"/>
      <c r="H47" s="82"/>
      <c r="I47" s="82"/>
      <c r="J47" s="82">
        <f t="shared" ref="J47:K47" si="51">SUM(J45:J46)</f>
        <v>0</v>
      </c>
      <c r="K47" s="82">
        <f t="shared" si="51"/>
        <v>0</v>
      </c>
      <c r="L47" s="82">
        <f>SUM(L45:L46)</f>
        <v>0</v>
      </c>
      <c r="M47" s="82"/>
      <c r="N47" s="82" t="e">
        <f>SUM(N45:N46)</f>
        <v>#DIV/0!</v>
      </c>
      <c r="O47" s="82" t="e">
        <f t="shared" ref="O47" si="52">SUM(O45:O46)</f>
        <v>#DIV/0!</v>
      </c>
      <c r="P47" s="82" t="e">
        <f>SUM(P45:P46)</f>
        <v>#DIV/0!</v>
      </c>
      <c r="Q47" s="85"/>
      <c r="R47" s="85"/>
      <c r="S47" s="85"/>
      <c r="T47" s="85"/>
      <c r="U47" s="85"/>
      <c r="V47" s="85"/>
      <c r="W47" s="85"/>
      <c r="X47" s="85"/>
      <c r="Y47" s="86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1:37" s="13" customFormat="1" ht="13.5" thickBot="1" x14ac:dyDescent="0.25">
      <c r="A48" s="57" t="s">
        <v>33</v>
      </c>
      <c r="B48" s="58"/>
      <c r="C48" s="59"/>
      <c r="D48" s="60"/>
      <c r="E48" s="60"/>
      <c r="F48" s="60"/>
      <c r="G48" s="60"/>
      <c r="H48" s="60"/>
      <c r="I48" s="60"/>
      <c r="J48" s="62">
        <f>J44+J47</f>
        <v>0</v>
      </c>
      <c r="K48" s="62">
        <f>K44+K47</f>
        <v>0</v>
      </c>
      <c r="L48" s="62">
        <f>L44+L47</f>
        <v>0</v>
      </c>
      <c r="M48" s="62"/>
      <c r="N48" s="62" t="e">
        <f>N44+N47</f>
        <v>#DIV/0!</v>
      </c>
      <c r="O48" s="62" t="e">
        <f t="shared" ref="O48" si="53">O44+O47</f>
        <v>#DIV/0!</v>
      </c>
      <c r="P48" s="62" t="e">
        <f>P44+P47</f>
        <v>#DIV/0!</v>
      </c>
      <c r="Q48" s="60"/>
      <c r="R48" s="60"/>
      <c r="S48" s="60"/>
      <c r="T48" s="60"/>
      <c r="U48" s="60"/>
      <c r="V48" s="60"/>
      <c r="W48" s="60"/>
      <c r="X48" s="60"/>
      <c r="Y48" s="64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spans="1:37" ht="13.5" thickBot="1" x14ac:dyDescent="0.25">
      <c r="A49" s="146" t="s">
        <v>34</v>
      </c>
      <c r="B49" s="147"/>
      <c r="C49" s="147"/>
      <c r="D49" s="147"/>
      <c r="E49" s="147"/>
      <c r="F49" s="147"/>
      <c r="G49" s="147"/>
      <c r="H49" s="147"/>
      <c r="I49" s="148"/>
      <c r="J49" s="65">
        <f>J25+J29+J35+J39+J44+J47</f>
        <v>0</v>
      </c>
      <c r="K49" s="65">
        <f>K25+K29+K35+K39+K44+K47</f>
        <v>0</v>
      </c>
      <c r="L49" s="65">
        <f>L25+L29+L35+L39+L44+L47</f>
        <v>0</v>
      </c>
      <c r="M49" s="65"/>
      <c r="N49" s="65" t="e">
        <f>N30+N40+N48</f>
        <v>#DIV/0!</v>
      </c>
      <c r="O49" s="65" t="e">
        <f>O30+O40+O48</f>
        <v>#DIV/0!</v>
      </c>
      <c r="P49" s="66" t="e">
        <f>P30+P40+P48</f>
        <v>#DIV/0!</v>
      </c>
      <c r="Q49" s="67"/>
      <c r="R49" s="67"/>
      <c r="S49" s="67"/>
      <c r="T49" s="67"/>
      <c r="U49" s="67"/>
      <c r="V49" s="67"/>
      <c r="W49" s="67"/>
      <c r="X49" s="67"/>
      <c r="Y49" s="68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1:37" x14ac:dyDescent="0.2">
      <c r="A50" s="69"/>
      <c r="B50" s="69"/>
      <c r="C50" s="69"/>
      <c r="D50" s="70"/>
      <c r="E50" s="71"/>
      <c r="F50" s="71"/>
      <c r="G50" s="70"/>
      <c r="H50" s="72"/>
      <c r="I50" s="70"/>
      <c r="J50" s="70"/>
      <c r="K50" s="70"/>
      <c r="L50" s="70"/>
      <c r="M50" s="70"/>
      <c r="N50" s="70"/>
      <c r="O50" s="70"/>
      <c r="P50" s="70"/>
      <c r="Q50" s="72"/>
      <c r="R50" s="72"/>
      <c r="S50" s="72"/>
      <c r="T50" s="72"/>
      <c r="U50" s="72"/>
      <c r="V50" s="72"/>
      <c r="W50" s="72"/>
      <c r="X50" s="72"/>
      <c r="Y50" s="2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spans="1:37" ht="20.25" customHeight="1" x14ac:dyDescent="0.2">
      <c r="A51" s="133" t="s">
        <v>76</v>
      </c>
      <c r="B51" s="133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1:37" ht="17.25" customHeight="1" x14ac:dyDescent="0.2">
      <c r="A52" s="133" t="s">
        <v>77</v>
      </c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ht="27" customHeight="1" x14ac:dyDescent="0.2">
      <c r="A53" s="133" t="s">
        <v>78</v>
      </c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37" ht="16.5" customHeight="1" x14ac:dyDescent="0.2">
      <c r="A54" s="136" t="s">
        <v>120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8"/>
      <c r="AA54" s="18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1:37" ht="16.5" customHeight="1" x14ac:dyDescent="0.2">
      <c r="A55" s="136" t="s">
        <v>79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20"/>
      <c r="AA55" s="20"/>
      <c r="AB55" s="20"/>
      <c r="AC55" s="5"/>
      <c r="AD55" s="5"/>
      <c r="AE55" s="5"/>
      <c r="AF55" s="5"/>
      <c r="AG55" s="5"/>
      <c r="AH55" s="5"/>
      <c r="AI55" s="5"/>
      <c r="AJ55" s="5"/>
      <c r="AK55" s="5"/>
    </row>
    <row r="56" spans="1:37" ht="28.9" customHeight="1" x14ac:dyDescent="0.2">
      <c r="A56" s="133" t="s">
        <v>80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9"/>
      <c r="AA56" s="19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37" ht="16.5" customHeight="1" x14ac:dyDescent="0.2">
      <c r="A57" s="133" t="s">
        <v>130</v>
      </c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37" ht="30" customHeight="1" x14ac:dyDescent="0.2">
      <c r="A58" s="133" t="s">
        <v>81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spans="1:37" ht="24" customHeight="1" x14ac:dyDescent="0.2">
      <c r="A59" s="133" t="s">
        <v>82</v>
      </c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spans="1:37" ht="15.6" customHeight="1" x14ac:dyDescent="0.2">
      <c r="A60" s="133" t="s">
        <v>83</v>
      </c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spans="1:37" ht="42" customHeight="1" x14ac:dyDescent="0.2">
      <c r="A61" s="137" t="s">
        <v>131</v>
      </c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spans="1:37" x14ac:dyDescent="0.2">
      <c r="A62" s="14"/>
      <c r="B62" s="14"/>
      <c r="C62" s="14"/>
      <c r="D62" s="3"/>
      <c r="E62" s="15"/>
      <c r="F62" s="15"/>
      <c r="G62" s="2"/>
      <c r="H62" s="2"/>
      <c r="I62" s="2"/>
      <c r="J62" s="2"/>
      <c r="K62" s="2"/>
      <c r="L62" s="2"/>
      <c r="M62" s="2"/>
      <c r="N62" s="2"/>
      <c r="O62" s="2"/>
      <c r="P62" s="3"/>
      <c r="Q62" s="4"/>
      <c r="R62" s="4"/>
      <c r="S62" s="4"/>
      <c r="T62" s="4"/>
      <c r="U62" s="4"/>
      <c r="V62" s="4"/>
      <c r="W62" s="4"/>
      <c r="X62" s="4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 ht="24" customHeight="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2"/>
      <c r="N63" s="2"/>
      <c r="O63" s="2"/>
      <c r="P63" s="3"/>
      <c r="Q63" s="4"/>
      <c r="R63" s="4"/>
      <c r="S63" s="4"/>
      <c r="T63" s="4"/>
      <c r="U63" s="4"/>
      <c r="V63" s="4"/>
      <c r="W63" s="4"/>
      <c r="X63" s="4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1:37" x14ac:dyDescent="0.2">
      <c r="A64" s="14"/>
      <c r="B64" s="14"/>
      <c r="C64" s="14"/>
      <c r="D64" s="3"/>
      <c r="E64" s="15"/>
      <c r="F64" s="15"/>
      <c r="G64" s="2"/>
      <c r="H64" s="2"/>
      <c r="I64" s="2"/>
      <c r="J64" s="2"/>
      <c r="K64" s="2"/>
      <c r="L64" s="2"/>
      <c r="M64" s="2"/>
      <c r="N64" s="2"/>
      <c r="O64" s="2"/>
      <c r="P64" s="3"/>
      <c r="Q64" s="4"/>
      <c r="R64" s="4"/>
      <c r="S64" s="4"/>
      <c r="T64" s="4"/>
      <c r="U64" s="4"/>
      <c r="V64" s="4"/>
      <c r="W64" s="4"/>
      <c r="X64" s="4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1:37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3"/>
      <c r="Q65" s="4"/>
      <c r="R65" s="4"/>
      <c r="S65" s="4"/>
      <c r="T65" s="4"/>
      <c r="U65" s="4"/>
      <c r="V65" s="4"/>
      <c r="W65" s="4"/>
      <c r="X65" s="4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1:37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3"/>
      <c r="Q66" s="4"/>
      <c r="R66" s="4"/>
      <c r="S66" s="4"/>
      <c r="T66" s="4"/>
      <c r="U66" s="4"/>
      <c r="V66" s="4"/>
      <c r="W66" s="4"/>
      <c r="X66" s="4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1:37" x14ac:dyDescent="0.2"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3"/>
      <c r="Q67" s="4"/>
      <c r="R67" s="4"/>
      <c r="S67" s="4"/>
      <c r="T67" s="4"/>
      <c r="U67" s="4"/>
      <c r="V67" s="4"/>
      <c r="W67" s="4"/>
      <c r="X67" s="4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1:37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3"/>
      <c r="Q68" s="4"/>
      <c r="R68" s="4"/>
      <c r="S68" s="4"/>
      <c r="T68" s="4"/>
      <c r="U68" s="4"/>
      <c r="V68" s="4"/>
      <c r="W68" s="4"/>
      <c r="X68" s="4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1:37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3"/>
      <c r="Q69" s="4"/>
      <c r="R69" s="4"/>
      <c r="S69" s="4"/>
      <c r="T69" s="4"/>
      <c r="U69" s="4"/>
      <c r="V69" s="4"/>
      <c r="W69" s="4"/>
      <c r="X69" s="4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1:37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3"/>
      <c r="Q70" s="4"/>
      <c r="R70" s="4"/>
      <c r="S70" s="4"/>
      <c r="T70" s="4"/>
      <c r="U70" s="4"/>
      <c r="V70" s="4"/>
      <c r="W70" s="4"/>
      <c r="X70" s="4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1:37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3"/>
      <c r="Q71" s="4"/>
      <c r="R71" s="4"/>
      <c r="S71" s="4"/>
      <c r="T71" s="4"/>
      <c r="U71" s="4"/>
      <c r="V71" s="4"/>
      <c r="W71" s="4"/>
      <c r="X71" s="4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  <row r="72" spans="1:37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3"/>
      <c r="Q72" s="4"/>
      <c r="R72" s="4"/>
      <c r="S72" s="4"/>
      <c r="T72" s="4"/>
      <c r="U72" s="4"/>
      <c r="V72" s="4"/>
      <c r="W72" s="4"/>
      <c r="X72" s="4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</row>
    <row r="73" spans="1:37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3"/>
      <c r="Q73" s="4"/>
      <c r="R73" s="4"/>
      <c r="S73" s="4"/>
      <c r="T73" s="4"/>
      <c r="U73" s="4"/>
      <c r="V73" s="4"/>
      <c r="W73" s="4"/>
      <c r="X73" s="4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</row>
    <row r="74" spans="1:37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3"/>
      <c r="Q74" s="4"/>
      <c r="R74" s="4"/>
      <c r="S74" s="4"/>
      <c r="T74" s="4"/>
      <c r="U74" s="4"/>
      <c r="V74" s="4"/>
      <c r="W74" s="4"/>
      <c r="X74" s="4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</row>
    <row r="75" spans="1:37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3"/>
      <c r="Q75" s="4"/>
      <c r="R75" s="4"/>
      <c r="S75" s="4"/>
      <c r="T75" s="4"/>
      <c r="U75" s="4"/>
      <c r="V75" s="4"/>
      <c r="W75" s="4"/>
      <c r="X75" s="4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</row>
    <row r="76" spans="1:37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3"/>
      <c r="Q76" s="4"/>
      <c r="R76" s="4"/>
      <c r="S76" s="4"/>
      <c r="T76" s="4"/>
      <c r="U76" s="4"/>
      <c r="V76" s="4"/>
      <c r="W76" s="4"/>
      <c r="X76" s="4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</row>
    <row r="77" spans="1:37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3"/>
      <c r="Q77" s="4"/>
      <c r="R77" s="4"/>
      <c r="S77" s="4"/>
      <c r="T77" s="4"/>
      <c r="U77" s="4"/>
      <c r="V77" s="4"/>
      <c r="W77" s="4"/>
      <c r="X77" s="4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</row>
    <row r="78" spans="1:37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3"/>
      <c r="Q78" s="4"/>
      <c r="R78" s="4"/>
      <c r="S78" s="4"/>
      <c r="T78" s="4"/>
      <c r="U78" s="4"/>
      <c r="V78" s="4"/>
      <c r="W78" s="4"/>
      <c r="X78" s="4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spans="1:37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3"/>
      <c r="Q79" s="4"/>
      <c r="R79" s="4"/>
      <c r="S79" s="4"/>
      <c r="T79" s="4"/>
      <c r="U79" s="4"/>
      <c r="V79" s="4"/>
      <c r="W79" s="4"/>
      <c r="X79" s="4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spans="1:37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3"/>
      <c r="Q80" s="4"/>
      <c r="R80" s="4"/>
      <c r="S80" s="4"/>
      <c r="T80" s="4"/>
      <c r="U80" s="4"/>
      <c r="V80" s="4"/>
      <c r="W80" s="4"/>
      <c r="X80" s="4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spans="1:37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3"/>
      <c r="Q81" s="4"/>
      <c r="R81" s="4"/>
      <c r="S81" s="4"/>
      <c r="T81" s="4"/>
      <c r="U81" s="4"/>
      <c r="V81" s="4"/>
      <c r="W81" s="4"/>
      <c r="X81" s="4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</row>
    <row r="82" spans="1:37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3"/>
      <c r="Q82" s="4"/>
      <c r="R82" s="4"/>
      <c r="S82" s="4"/>
      <c r="T82" s="4"/>
      <c r="U82" s="4"/>
      <c r="V82" s="4"/>
      <c r="W82" s="4"/>
      <c r="X82" s="4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spans="1:37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3"/>
      <c r="Q83" s="4"/>
      <c r="R83" s="4"/>
      <c r="S83" s="4"/>
      <c r="T83" s="4"/>
      <c r="U83" s="4"/>
      <c r="V83" s="4"/>
      <c r="W83" s="4"/>
      <c r="X83" s="4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spans="1:37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3"/>
      <c r="Q84" s="4"/>
      <c r="R84" s="4"/>
      <c r="S84" s="4"/>
      <c r="T84" s="4"/>
      <c r="U84" s="4"/>
      <c r="V84" s="4"/>
      <c r="W84" s="4"/>
      <c r="X84" s="4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1:37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3"/>
      <c r="Q85" s="4"/>
      <c r="R85" s="4"/>
      <c r="S85" s="4"/>
      <c r="T85" s="4"/>
      <c r="U85" s="4"/>
      <c r="V85" s="4"/>
      <c r="W85" s="4"/>
      <c r="X85" s="4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1:37" x14ac:dyDescent="0.2">
      <c r="A86" s="13"/>
      <c r="B86" s="13"/>
      <c r="C86" s="13"/>
      <c r="D86" s="3"/>
      <c r="E86" s="17"/>
      <c r="F86" s="17"/>
      <c r="G86" s="9"/>
      <c r="H86" s="9"/>
      <c r="I86" s="9"/>
      <c r="J86" s="9"/>
      <c r="K86" s="9"/>
      <c r="L86" s="9"/>
      <c r="M86" s="9"/>
      <c r="N86" s="9"/>
      <c r="O86" s="9"/>
      <c r="P86" s="3"/>
      <c r="Q86" s="3"/>
      <c r="R86" s="3"/>
      <c r="S86" s="3"/>
      <c r="T86" s="3"/>
      <c r="U86" s="4"/>
      <c r="V86" s="4"/>
      <c r="W86" s="4"/>
      <c r="X86" s="4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spans="1:37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3"/>
      <c r="Q87" s="3"/>
      <c r="R87" s="3"/>
      <c r="S87" s="3"/>
      <c r="T87" s="3"/>
      <c r="U87" s="4"/>
      <c r="V87" s="4"/>
      <c r="W87" s="4"/>
      <c r="X87" s="4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spans="1:37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3"/>
      <c r="Q88" s="3"/>
      <c r="R88" s="3"/>
      <c r="S88" s="3"/>
      <c r="T88" s="3"/>
      <c r="U88" s="4"/>
      <c r="V88" s="4"/>
      <c r="W88" s="4"/>
      <c r="X88" s="4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spans="1:37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3"/>
      <c r="Q89" s="3"/>
      <c r="R89" s="3"/>
      <c r="S89" s="3"/>
      <c r="T89" s="3"/>
      <c r="U89" s="4"/>
      <c r="V89" s="4"/>
      <c r="W89" s="4"/>
      <c r="X89" s="4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</row>
    <row r="90" spans="1:37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3"/>
      <c r="Q90" s="3"/>
      <c r="R90" s="3"/>
      <c r="S90" s="3"/>
      <c r="T90" s="3"/>
      <c r="U90" s="4"/>
      <c r="V90" s="4"/>
      <c r="W90" s="4"/>
      <c r="X90" s="4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</row>
    <row r="91" spans="1:37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3"/>
      <c r="Q91" s="3"/>
      <c r="R91" s="3"/>
      <c r="S91" s="3"/>
      <c r="T91" s="3"/>
      <c r="U91" s="4"/>
      <c r="V91" s="4"/>
      <c r="W91" s="4"/>
      <c r="X91" s="4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spans="1:37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3"/>
      <c r="Q92" s="3"/>
      <c r="R92" s="3"/>
      <c r="S92" s="3"/>
      <c r="T92" s="3"/>
      <c r="U92" s="4"/>
      <c r="V92" s="4"/>
      <c r="W92" s="4"/>
      <c r="X92" s="4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spans="1:37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3"/>
      <c r="Q93" s="3"/>
      <c r="R93" s="3"/>
      <c r="S93" s="3"/>
      <c r="T93" s="3"/>
      <c r="U93" s="4"/>
      <c r="V93" s="4"/>
      <c r="W93" s="4"/>
      <c r="X93" s="4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1:37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3"/>
      <c r="Q94" s="3"/>
      <c r="R94" s="3"/>
      <c r="S94" s="3"/>
      <c r="T94" s="3"/>
      <c r="U94" s="4"/>
      <c r="V94" s="4"/>
      <c r="W94" s="4"/>
      <c r="X94" s="4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spans="1:37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3"/>
      <c r="Q95" s="3"/>
      <c r="R95" s="3"/>
      <c r="S95" s="3"/>
      <c r="T95" s="3"/>
      <c r="U95" s="4"/>
      <c r="V95" s="4"/>
      <c r="W95" s="4"/>
      <c r="X95" s="4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spans="1:37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3"/>
      <c r="Q96" s="3"/>
      <c r="R96" s="3"/>
      <c r="S96" s="3"/>
      <c r="T96" s="3"/>
      <c r="U96" s="4"/>
      <c r="V96" s="4"/>
      <c r="W96" s="4"/>
      <c r="X96" s="4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1:37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3"/>
      <c r="Q97" s="3"/>
      <c r="R97" s="3"/>
      <c r="S97" s="3"/>
      <c r="T97" s="3"/>
      <c r="U97" s="4"/>
      <c r="V97" s="4"/>
      <c r="W97" s="4"/>
      <c r="X97" s="4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spans="1:37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3"/>
      <c r="Q98" s="3"/>
      <c r="R98" s="3"/>
      <c r="S98" s="3"/>
      <c r="T98" s="3"/>
      <c r="U98" s="4"/>
      <c r="V98" s="4"/>
      <c r="W98" s="4"/>
      <c r="X98" s="4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99" spans="1:37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3"/>
      <c r="Q99" s="3"/>
      <c r="R99" s="3"/>
      <c r="S99" s="3"/>
      <c r="T99" s="3"/>
      <c r="U99" s="4"/>
      <c r="V99" s="4"/>
      <c r="W99" s="4"/>
      <c r="X99" s="4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</row>
    <row r="100" spans="1:37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3"/>
      <c r="Q100" s="3"/>
      <c r="R100" s="3"/>
      <c r="S100" s="3"/>
      <c r="T100" s="3"/>
      <c r="U100" s="4"/>
      <c r="V100" s="4"/>
      <c r="W100" s="4"/>
      <c r="X100" s="4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</row>
    <row r="101" spans="1:37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3"/>
      <c r="Q101" s="3"/>
      <c r="R101" s="3"/>
      <c r="S101" s="3"/>
      <c r="T101" s="3"/>
      <c r="U101" s="4"/>
      <c r="V101" s="4"/>
      <c r="W101" s="4"/>
      <c r="X101" s="4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</row>
    <row r="102" spans="1:37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3"/>
      <c r="Q102" s="3"/>
      <c r="R102" s="3"/>
      <c r="S102" s="3"/>
      <c r="T102" s="3"/>
      <c r="U102" s="4"/>
      <c r="V102" s="4"/>
      <c r="W102" s="4"/>
      <c r="X102" s="4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</row>
    <row r="103" spans="1:37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3"/>
      <c r="Q103" s="3"/>
      <c r="R103" s="3"/>
      <c r="S103" s="3"/>
      <c r="T103" s="3"/>
      <c r="U103" s="4"/>
      <c r="V103" s="4"/>
      <c r="W103" s="4"/>
      <c r="X103" s="4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</row>
    <row r="104" spans="1:37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3"/>
      <c r="Q104" s="3"/>
      <c r="R104" s="3"/>
      <c r="S104" s="3"/>
      <c r="T104" s="3"/>
      <c r="U104" s="4"/>
      <c r="V104" s="4"/>
      <c r="W104" s="4"/>
      <c r="X104" s="4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spans="1:37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3"/>
      <c r="Q105" s="3"/>
      <c r="R105" s="3"/>
      <c r="S105" s="3"/>
      <c r="T105" s="3"/>
      <c r="U105" s="4"/>
      <c r="V105" s="4"/>
      <c r="W105" s="4"/>
      <c r="X105" s="4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</row>
    <row r="106" spans="1:37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3"/>
      <c r="Q106" s="3"/>
      <c r="R106" s="3"/>
      <c r="S106" s="3"/>
      <c r="T106" s="3"/>
      <c r="U106" s="4"/>
      <c r="V106" s="4"/>
      <c r="W106" s="4"/>
      <c r="X106" s="4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spans="1:37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3"/>
      <c r="Q107" s="3"/>
      <c r="R107" s="3"/>
      <c r="S107" s="3"/>
      <c r="T107" s="3"/>
      <c r="U107" s="4"/>
      <c r="V107" s="4"/>
      <c r="W107" s="4"/>
      <c r="X107" s="4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</row>
    <row r="108" spans="1:37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3"/>
      <c r="Q108" s="3"/>
      <c r="R108" s="3"/>
      <c r="S108" s="3"/>
      <c r="T108" s="3"/>
      <c r="U108" s="4"/>
      <c r="V108" s="4"/>
      <c r="W108" s="4"/>
      <c r="X108" s="4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</row>
    <row r="109" spans="1:37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3"/>
      <c r="Q109" s="3"/>
      <c r="R109" s="3"/>
      <c r="S109" s="3"/>
      <c r="T109" s="3"/>
      <c r="U109" s="4"/>
      <c r="V109" s="4"/>
      <c r="W109" s="4"/>
      <c r="X109" s="4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</row>
    <row r="110" spans="1:37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3"/>
      <c r="Q110" s="3"/>
      <c r="R110" s="3"/>
      <c r="S110" s="3"/>
      <c r="T110" s="3"/>
      <c r="U110" s="4"/>
      <c r="V110" s="4"/>
      <c r="W110" s="4"/>
      <c r="X110" s="4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spans="1:37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3"/>
      <c r="Q111" s="3"/>
      <c r="R111" s="3"/>
      <c r="S111" s="3"/>
      <c r="T111" s="3"/>
      <c r="U111" s="4"/>
      <c r="V111" s="4"/>
      <c r="W111" s="4"/>
      <c r="X111" s="4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</row>
    <row r="112" spans="1:37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3"/>
      <c r="Q112" s="3"/>
      <c r="R112" s="3"/>
      <c r="S112" s="3"/>
      <c r="T112" s="3"/>
      <c r="U112" s="4"/>
      <c r="V112" s="4"/>
      <c r="W112" s="4"/>
      <c r="X112" s="4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spans="1:37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3"/>
      <c r="Q113" s="3"/>
      <c r="R113" s="3"/>
      <c r="S113" s="3"/>
      <c r="T113" s="3"/>
      <c r="U113" s="4"/>
      <c r="V113" s="4"/>
      <c r="W113" s="4"/>
      <c r="X113" s="4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spans="1:37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3"/>
      <c r="Q114" s="3"/>
      <c r="R114" s="3"/>
      <c r="S114" s="3"/>
      <c r="T114" s="3"/>
      <c r="U114" s="4"/>
      <c r="V114" s="4"/>
      <c r="W114" s="4"/>
      <c r="X114" s="4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</row>
    <row r="115" spans="1:37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3"/>
      <c r="Q115" s="3"/>
      <c r="R115" s="3"/>
      <c r="S115" s="3"/>
      <c r="T115" s="3"/>
      <c r="U115" s="4"/>
      <c r="V115" s="4"/>
      <c r="W115" s="4"/>
      <c r="X115" s="4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</row>
    <row r="116" spans="1:37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3"/>
      <c r="Q116" s="3"/>
      <c r="R116" s="3"/>
      <c r="S116" s="3"/>
      <c r="T116" s="3"/>
      <c r="U116" s="4"/>
      <c r="V116" s="4"/>
      <c r="W116" s="4"/>
      <c r="X116" s="4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</row>
    <row r="117" spans="1:37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3"/>
      <c r="Q117" s="3"/>
      <c r="R117" s="3"/>
      <c r="S117" s="3"/>
      <c r="T117" s="3"/>
      <c r="U117" s="4"/>
      <c r="V117" s="4"/>
      <c r="W117" s="4"/>
      <c r="X117" s="4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</row>
    <row r="118" spans="1:37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3"/>
      <c r="Q118" s="3"/>
      <c r="R118" s="3"/>
      <c r="S118" s="3"/>
      <c r="T118" s="3"/>
      <c r="U118" s="4"/>
      <c r="V118" s="4"/>
      <c r="W118" s="4"/>
      <c r="X118" s="4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</row>
    <row r="119" spans="1:37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3"/>
      <c r="Q119" s="3"/>
      <c r="R119" s="3"/>
      <c r="S119" s="3"/>
      <c r="T119" s="3"/>
      <c r="U119" s="4"/>
      <c r="V119" s="4"/>
      <c r="W119" s="4"/>
      <c r="X119" s="4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</row>
    <row r="120" spans="1:37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3"/>
      <c r="Q120" s="3"/>
      <c r="R120" s="3"/>
      <c r="S120" s="3"/>
      <c r="T120" s="3"/>
      <c r="U120" s="4"/>
      <c r="V120" s="4"/>
      <c r="W120" s="4"/>
      <c r="X120" s="4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</row>
    <row r="121" spans="1:37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3"/>
      <c r="Q121" s="3"/>
      <c r="R121" s="3"/>
      <c r="S121" s="3"/>
      <c r="T121" s="3"/>
      <c r="U121" s="4"/>
      <c r="V121" s="4"/>
      <c r="W121" s="4"/>
      <c r="X121" s="4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</row>
    <row r="122" spans="1:37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3"/>
      <c r="Q122" s="3"/>
      <c r="R122" s="3"/>
      <c r="S122" s="3"/>
      <c r="T122" s="3"/>
      <c r="U122" s="4"/>
      <c r="V122" s="4"/>
      <c r="W122" s="4"/>
      <c r="X122" s="4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</row>
    <row r="123" spans="1:37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3"/>
      <c r="Q123" s="3"/>
      <c r="R123" s="3"/>
      <c r="S123" s="3"/>
      <c r="T123" s="3"/>
      <c r="U123" s="4"/>
      <c r="V123" s="4"/>
      <c r="W123" s="4"/>
      <c r="X123" s="4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spans="1:37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3"/>
      <c r="Q124" s="3"/>
      <c r="R124" s="3"/>
      <c r="S124" s="3"/>
      <c r="T124" s="3"/>
      <c r="U124" s="4"/>
      <c r="V124" s="4"/>
      <c r="W124" s="4"/>
      <c r="X124" s="4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</row>
    <row r="125" spans="1:37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3"/>
      <c r="Q125" s="3"/>
      <c r="R125" s="3"/>
      <c r="S125" s="3"/>
      <c r="T125" s="3"/>
      <c r="U125" s="4"/>
      <c r="V125" s="4"/>
      <c r="W125" s="4"/>
      <c r="X125" s="4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spans="1:37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3"/>
      <c r="Q126" s="3"/>
      <c r="R126" s="3"/>
      <c r="S126" s="3"/>
      <c r="T126" s="3"/>
      <c r="U126" s="4"/>
      <c r="V126" s="4"/>
      <c r="W126" s="4"/>
      <c r="X126" s="4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</row>
    <row r="127" spans="1:37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3"/>
      <c r="Q127" s="3"/>
      <c r="R127" s="3"/>
      <c r="S127" s="3"/>
      <c r="T127" s="3"/>
      <c r="U127" s="4"/>
      <c r="V127" s="4"/>
      <c r="W127" s="4"/>
      <c r="X127" s="4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</row>
    <row r="128" spans="1:37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3"/>
      <c r="Q128" s="3"/>
      <c r="R128" s="3"/>
      <c r="S128" s="3"/>
      <c r="T128" s="3"/>
      <c r="U128" s="4"/>
      <c r="V128" s="4"/>
      <c r="W128" s="4"/>
      <c r="X128" s="4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</row>
    <row r="129" spans="1:37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3"/>
      <c r="Q129" s="3"/>
      <c r="R129" s="3"/>
      <c r="S129" s="3"/>
      <c r="T129" s="3"/>
      <c r="U129" s="4"/>
      <c r="V129" s="4"/>
      <c r="W129" s="4"/>
      <c r="X129" s="4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</row>
    <row r="130" spans="1:37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3"/>
      <c r="Q130" s="3"/>
      <c r="R130" s="3"/>
      <c r="S130" s="3"/>
      <c r="T130" s="3"/>
      <c r="U130" s="4"/>
      <c r="V130" s="4"/>
      <c r="W130" s="4"/>
      <c r="X130" s="4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</row>
    <row r="131" spans="1:37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3"/>
      <c r="Q131" s="3"/>
      <c r="R131" s="3"/>
      <c r="S131" s="3"/>
      <c r="T131" s="3"/>
      <c r="U131" s="4"/>
      <c r="V131" s="4"/>
      <c r="W131" s="4"/>
      <c r="X131" s="4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</row>
    <row r="132" spans="1:37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3"/>
      <c r="Q132" s="3"/>
      <c r="R132" s="3"/>
      <c r="S132" s="3"/>
      <c r="T132" s="3"/>
      <c r="U132" s="4"/>
      <c r="V132" s="4"/>
      <c r="W132" s="4"/>
      <c r="X132" s="4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</row>
    <row r="133" spans="1:37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3"/>
      <c r="Q133" s="3"/>
      <c r="R133" s="3"/>
      <c r="S133" s="3"/>
      <c r="T133" s="3"/>
      <c r="U133" s="4"/>
      <c r="V133" s="4"/>
      <c r="W133" s="4"/>
      <c r="X133" s="4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</row>
    <row r="134" spans="1:37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3"/>
      <c r="Q134" s="3"/>
      <c r="R134" s="3"/>
      <c r="S134" s="3"/>
      <c r="T134" s="3"/>
      <c r="U134" s="4"/>
      <c r="V134" s="4"/>
      <c r="W134" s="4"/>
      <c r="X134" s="4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</row>
    <row r="135" spans="1:37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3"/>
      <c r="Q135" s="3"/>
      <c r="R135" s="3"/>
      <c r="S135" s="3"/>
      <c r="T135" s="3"/>
      <c r="U135" s="4"/>
      <c r="V135" s="4"/>
      <c r="W135" s="4"/>
      <c r="X135" s="4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</row>
    <row r="136" spans="1:37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3"/>
      <c r="Q136" s="3"/>
      <c r="R136" s="3"/>
      <c r="S136" s="3"/>
      <c r="T136" s="3"/>
      <c r="U136" s="4"/>
      <c r="V136" s="4"/>
      <c r="W136" s="4"/>
      <c r="X136" s="4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</row>
    <row r="137" spans="1:37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3"/>
      <c r="Q137" s="3"/>
      <c r="R137" s="3"/>
      <c r="S137" s="3"/>
      <c r="T137" s="3"/>
      <c r="U137" s="4"/>
      <c r="V137" s="4"/>
      <c r="W137" s="4"/>
      <c r="X137" s="4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</row>
    <row r="138" spans="1:37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3"/>
      <c r="Q138" s="3"/>
      <c r="R138" s="3"/>
      <c r="S138" s="3"/>
      <c r="T138" s="3"/>
      <c r="U138" s="4"/>
      <c r="V138" s="4"/>
      <c r="W138" s="4"/>
      <c r="X138" s="4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spans="1:37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3"/>
      <c r="Q139" s="3"/>
      <c r="R139" s="3"/>
      <c r="S139" s="3"/>
      <c r="T139" s="3"/>
      <c r="U139" s="4"/>
      <c r="V139" s="4"/>
      <c r="W139" s="4"/>
      <c r="X139" s="4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</row>
    <row r="140" spans="1:37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3"/>
      <c r="Q140" s="3"/>
      <c r="R140" s="3"/>
      <c r="S140" s="3"/>
      <c r="T140" s="3"/>
      <c r="U140" s="4"/>
      <c r="V140" s="4"/>
      <c r="W140" s="4"/>
      <c r="X140" s="4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spans="1:37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3"/>
      <c r="Q141" s="3"/>
      <c r="R141" s="3"/>
      <c r="S141" s="3"/>
      <c r="T141" s="3"/>
      <c r="U141" s="4"/>
      <c r="V141" s="4"/>
      <c r="W141" s="4"/>
      <c r="X141" s="4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</row>
    <row r="142" spans="1:37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3"/>
      <c r="Q142" s="3"/>
      <c r="R142" s="3"/>
      <c r="S142" s="3"/>
      <c r="T142" s="3"/>
      <c r="U142" s="4"/>
      <c r="V142" s="4"/>
      <c r="W142" s="4"/>
      <c r="X142" s="4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</row>
    <row r="143" spans="1:37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3"/>
      <c r="Q143" s="3"/>
      <c r="R143" s="3"/>
      <c r="S143" s="3"/>
      <c r="T143" s="3"/>
      <c r="U143" s="4"/>
      <c r="V143" s="4"/>
      <c r="W143" s="4"/>
      <c r="X143" s="4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</row>
    <row r="144" spans="1:37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3"/>
      <c r="Q144" s="3"/>
      <c r="R144" s="3"/>
      <c r="S144" s="3"/>
      <c r="T144" s="3"/>
      <c r="U144" s="4"/>
      <c r="V144" s="4"/>
      <c r="W144" s="4"/>
      <c r="X144" s="4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</row>
    <row r="145" spans="1:37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3"/>
      <c r="Q145" s="3"/>
      <c r="R145" s="3"/>
      <c r="S145" s="3"/>
      <c r="T145" s="3"/>
      <c r="U145" s="4"/>
      <c r="V145" s="4"/>
      <c r="W145" s="4"/>
      <c r="X145" s="4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</row>
    <row r="146" spans="1:37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3"/>
      <c r="Q146" s="3"/>
      <c r="R146" s="3"/>
      <c r="S146" s="3"/>
      <c r="T146" s="3"/>
      <c r="U146" s="4"/>
      <c r="V146" s="4"/>
      <c r="W146" s="4"/>
      <c r="X146" s="4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spans="1:37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3"/>
      <c r="Q147" s="3"/>
      <c r="R147" s="3"/>
      <c r="S147" s="3"/>
      <c r="T147" s="3"/>
      <c r="U147" s="4"/>
      <c r="V147" s="4"/>
      <c r="W147" s="4"/>
      <c r="X147" s="4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</row>
    <row r="148" spans="1:37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3"/>
      <c r="Q148" s="3"/>
      <c r="R148" s="3"/>
      <c r="S148" s="3"/>
      <c r="T148" s="3"/>
      <c r="U148" s="4"/>
      <c r="V148" s="4"/>
      <c r="W148" s="4"/>
      <c r="X148" s="4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spans="1:37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3"/>
      <c r="Q149" s="3"/>
      <c r="R149" s="3"/>
      <c r="S149" s="3"/>
      <c r="T149" s="3"/>
      <c r="U149" s="4"/>
      <c r="V149" s="4"/>
      <c r="W149" s="4"/>
      <c r="X149" s="4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</row>
    <row r="150" spans="1:37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3"/>
      <c r="Q150" s="3"/>
      <c r="R150" s="3"/>
      <c r="S150" s="3"/>
      <c r="T150" s="3"/>
      <c r="U150" s="4"/>
      <c r="V150" s="4"/>
      <c r="W150" s="4"/>
      <c r="X150" s="4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</row>
    <row r="151" spans="1:37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3"/>
      <c r="Q151" s="3"/>
      <c r="R151" s="3"/>
      <c r="S151" s="3"/>
      <c r="T151" s="3"/>
      <c r="U151" s="4"/>
      <c r="V151" s="4"/>
      <c r="W151" s="4"/>
      <c r="X151" s="4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</row>
    <row r="152" spans="1:37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3"/>
      <c r="Q152" s="3"/>
      <c r="R152" s="3"/>
      <c r="S152" s="3"/>
      <c r="T152" s="3"/>
      <c r="U152" s="4"/>
      <c r="V152" s="4"/>
      <c r="W152" s="4"/>
      <c r="X152" s="4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</row>
    <row r="153" spans="1:37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3"/>
      <c r="Q153" s="3"/>
      <c r="R153" s="3"/>
      <c r="S153" s="3"/>
      <c r="T153" s="3"/>
      <c r="U153" s="4"/>
      <c r="V153" s="4"/>
      <c r="W153" s="4"/>
      <c r="X153" s="4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</row>
    <row r="154" spans="1:37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3"/>
      <c r="Q154" s="3"/>
      <c r="R154" s="3"/>
      <c r="S154" s="3"/>
      <c r="T154" s="3"/>
      <c r="U154" s="4"/>
      <c r="V154" s="4"/>
      <c r="W154" s="4"/>
      <c r="X154" s="4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spans="1:37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3"/>
      <c r="Q155" s="3"/>
      <c r="R155" s="3"/>
      <c r="S155" s="3"/>
      <c r="T155" s="3"/>
      <c r="U155" s="4"/>
      <c r="V155" s="4"/>
      <c r="W155" s="4"/>
      <c r="X155" s="4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</row>
    <row r="156" spans="1:37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3"/>
      <c r="Q156" s="3"/>
      <c r="R156" s="3"/>
      <c r="S156" s="3"/>
      <c r="T156" s="3"/>
      <c r="U156" s="4"/>
      <c r="V156" s="4"/>
      <c r="W156" s="4"/>
      <c r="X156" s="4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spans="1:37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3"/>
      <c r="Q157" s="3"/>
      <c r="R157" s="3"/>
      <c r="S157" s="3"/>
      <c r="T157" s="3"/>
      <c r="U157" s="4"/>
      <c r="V157" s="4"/>
      <c r="W157" s="4"/>
      <c r="X157" s="4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</row>
    <row r="158" spans="1:37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3"/>
      <c r="Q158" s="3"/>
      <c r="R158" s="3"/>
      <c r="S158" s="3"/>
      <c r="T158" s="3"/>
      <c r="U158" s="4"/>
      <c r="V158" s="4"/>
      <c r="W158" s="4"/>
      <c r="X158" s="4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</row>
    <row r="159" spans="1:37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3"/>
      <c r="Q159" s="3"/>
      <c r="R159" s="3"/>
      <c r="S159" s="3"/>
      <c r="T159" s="3"/>
      <c r="U159" s="4"/>
      <c r="V159" s="4"/>
      <c r="W159" s="4"/>
      <c r="X159" s="4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</row>
    <row r="160" spans="1:37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3"/>
      <c r="Q160" s="3"/>
      <c r="R160" s="3"/>
      <c r="S160" s="3"/>
      <c r="T160" s="3"/>
      <c r="U160" s="4"/>
      <c r="V160" s="4"/>
      <c r="W160" s="4"/>
      <c r="X160" s="4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</row>
    <row r="161" spans="1:37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3"/>
      <c r="Q161" s="3"/>
      <c r="R161" s="3"/>
      <c r="S161" s="3"/>
      <c r="T161" s="3"/>
      <c r="U161" s="4"/>
      <c r="V161" s="4"/>
      <c r="W161" s="4"/>
      <c r="X161" s="4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</row>
    <row r="162" spans="1:37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3"/>
      <c r="Q162" s="3"/>
      <c r="R162" s="3"/>
      <c r="S162" s="3"/>
      <c r="T162" s="3"/>
      <c r="U162" s="4"/>
      <c r="V162" s="4"/>
      <c r="W162" s="4"/>
      <c r="X162" s="4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spans="1:37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3"/>
      <c r="Q163" s="3"/>
      <c r="R163" s="3"/>
      <c r="S163" s="3"/>
      <c r="T163" s="3"/>
      <c r="U163" s="4"/>
      <c r="V163" s="4"/>
      <c r="W163" s="4"/>
      <c r="X163" s="4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</row>
    <row r="164" spans="1:37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3"/>
      <c r="Q164" s="3"/>
      <c r="R164" s="3"/>
      <c r="S164" s="3"/>
      <c r="T164" s="3"/>
      <c r="U164" s="4"/>
      <c r="V164" s="4"/>
      <c r="W164" s="4"/>
      <c r="X164" s="4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spans="1:37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3"/>
      <c r="Q165" s="3"/>
      <c r="R165" s="3"/>
      <c r="S165" s="3"/>
      <c r="T165" s="3"/>
      <c r="U165" s="4"/>
      <c r="V165" s="4"/>
      <c r="W165" s="4"/>
      <c r="X165" s="4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</row>
    <row r="166" spans="1:37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3"/>
      <c r="Q166" s="3"/>
      <c r="R166" s="3"/>
      <c r="S166" s="3"/>
      <c r="T166" s="3"/>
      <c r="U166" s="4"/>
      <c r="V166" s="4"/>
      <c r="W166" s="4"/>
      <c r="X166" s="4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</row>
    <row r="167" spans="1:37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3"/>
      <c r="Q167" s="3"/>
      <c r="R167" s="3"/>
      <c r="S167" s="3"/>
      <c r="T167" s="3"/>
      <c r="U167" s="4"/>
      <c r="V167" s="4"/>
      <c r="W167" s="4"/>
      <c r="X167" s="4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</row>
    <row r="168" spans="1:37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3"/>
      <c r="Q168" s="3"/>
      <c r="R168" s="3"/>
      <c r="S168" s="3"/>
      <c r="T168" s="3"/>
      <c r="U168" s="4"/>
      <c r="V168" s="4"/>
      <c r="W168" s="4"/>
      <c r="X168" s="4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</row>
    <row r="169" spans="1:37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3"/>
      <c r="Q169" s="3"/>
      <c r="R169" s="3"/>
      <c r="S169" s="3"/>
      <c r="T169" s="3"/>
      <c r="U169" s="4"/>
      <c r="V169" s="4"/>
      <c r="W169" s="4"/>
      <c r="X169" s="4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spans="1:37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3"/>
      <c r="Q170" s="3"/>
      <c r="R170" s="3"/>
      <c r="S170" s="3"/>
      <c r="T170" s="3"/>
      <c r="U170" s="4"/>
      <c r="V170" s="4"/>
      <c r="W170" s="4"/>
      <c r="X170" s="4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</row>
    <row r="171" spans="1:37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3"/>
      <c r="Q171" s="3"/>
      <c r="R171" s="3"/>
      <c r="S171" s="3"/>
      <c r="T171" s="3"/>
      <c r="U171" s="4"/>
      <c r="V171" s="4"/>
      <c r="W171" s="4"/>
      <c r="X171" s="4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spans="1:37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3"/>
      <c r="Q172" s="3"/>
      <c r="R172" s="3"/>
      <c r="S172" s="3"/>
      <c r="T172" s="3"/>
      <c r="U172" s="4"/>
      <c r="V172" s="4"/>
      <c r="W172" s="4"/>
      <c r="X172" s="4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</row>
    <row r="173" spans="1:37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3"/>
      <c r="Q173" s="3"/>
      <c r="R173" s="3"/>
      <c r="S173" s="3"/>
      <c r="T173" s="3"/>
      <c r="U173" s="4"/>
      <c r="V173" s="4"/>
      <c r="W173" s="4"/>
      <c r="X173" s="4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</row>
    <row r="174" spans="1:37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3"/>
      <c r="Q174" s="3"/>
      <c r="R174" s="3"/>
      <c r="S174" s="3"/>
      <c r="T174" s="3"/>
      <c r="U174" s="4"/>
      <c r="V174" s="4"/>
      <c r="W174" s="4"/>
      <c r="X174" s="4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</row>
    <row r="175" spans="1:37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3"/>
      <c r="Q175" s="3"/>
      <c r="R175" s="3"/>
      <c r="S175" s="3"/>
      <c r="T175" s="3"/>
      <c r="U175" s="4"/>
      <c r="V175" s="4"/>
      <c r="W175" s="4"/>
      <c r="X175" s="4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spans="1:37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3"/>
      <c r="Q176" s="3"/>
      <c r="R176" s="3"/>
      <c r="S176" s="3"/>
      <c r="T176" s="3"/>
      <c r="U176" s="4"/>
      <c r="V176" s="4"/>
      <c r="W176" s="4"/>
      <c r="X176" s="4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</row>
    <row r="177" spans="1:37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3"/>
      <c r="Q177" s="3"/>
      <c r="R177" s="3"/>
      <c r="S177" s="3"/>
      <c r="T177" s="3"/>
      <c r="U177" s="4"/>
      <c r="V177" s="4"/>
      <c r="W177" s="4"/>
      <c r="X177" s="4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spans="1:37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3"/>
      <c r="Q178" s="3"/>
      <c r="R178" s="3"/>
      <c r="S178" s="3"/>
      <c r="T178" s="3"/>
      <c r="U178" s="4"/>
      <c r="V178" s="4"/>
      <c r="W178" s="4"/>
      <c r="X178" s="4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</row>
    <row r="179" spans="1:37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3"/>
      <c r="Q179" s="3"/>
      <c r="R179" s="3"/>
      <c r="S179" s="3"/>
      <c r="T179" s="3"/>
      <c r="U179" s="4"/>
      <c r="V179" s="4"/>
      <c r="W179" s="4"/>
      <c r="X179" s="4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</row>
    <row r="180" spans="1:37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3"/>
      <c r="Q180" s="3"/>
      <c r="R180" s="3"/>
      <c r="S180" s="3"/>
      <c r="T180" s="3"/>
      <c r="U180" s="4"/>
      <c r="V180" s="4"/>
      <c r="W180" s="4"/>
      <c r="X180" s="4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</row>
    <row r="181" spans="1:37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3"/>
      <c r="Q181" s="3"/>
      <c r="R181" s="3"/>
      <c r="S181" s="3"/>
      <c r="T181" s="3"/>
      <c r="U181" s="4"/>
      <c r="V181" s="4"/>
      <c r="W181" s="4"/>
      <c r="X181" s="4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</row>
    <row r="182" spans="1:37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3"/>
      <c r="Q182" s="3"/>
      <c r="R182" s="3"/>
      <c r="S182" s="3"/>
      <c r="T182" s="3"/>
      <c r="U182" s="4"/>
      <c r="V182" s="4"/>
      <c r="W182" s="4"/>
      <c r="X182" s="4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</row>
    <row r="183" spans="1:37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3"/>
      <c r="Q183" s="3"/>
      <c r="R183" s="3"/>
      <c r="S183" s="3"/>
      <c r="T183" s="3"/>
      <c r="U183" s="4"/>
      <c r="V183" s="4"/>
      <c r="W183" s="4"/>
      <c r="X183" s="4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</row>
    <row r="184" spans="1:37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3"/>
      <c r="Q184" s="3"/>
      <c r="R184" s="3"/>
      <c r="S184" s="3"/>
      <c r="T184" s="3"/>
      <c r="U184" s="4"/>
      <c r="V184" s="4"/>
      <c r="W184" s="4"/>
      <c r="X184" s="4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</row>
    <row r="185" spans="1:37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3"/>
      <c r="Q185" s="3"/>
      <c r="R185" s="3"/>
      <c r="S185" s="3"/>
      <c r="T185" s="3"/>
      <c r="U185" s="4"/>
      <c r="V185" s="4"/>
      <c r="W185" s="4"/>
      <c r="X185" s="4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</row>
    <row r="186" spans="1:37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3"/>
      <c r="Q186" s="3"/>
      <c r="R186" s="3"/>
      <c r="S186" s="3"/>
      <c r="T186" s="3"/>
      <c r="U186" s="4"/>
      <c r="V186" s="4"/>
      <c r="W186" s="4"/>
      <c r="X186" s="4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</row>
    <row r="187" spans="1:37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3"/>
      <c r="Q187" s="3"/>
      <c r="R187" s="3"/>
      <c r="S187" s="3"/>
      <c r="T187" s="3"/>
      <c r="U187" s="4"/>
      <c r="V187" s="4"/>
      <c r="W187" s="4"/>
      <c r="X187" s="4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</row>
    <row r="188" spans="1:37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3"/>
      <c r="Q188" s="3"/>
      <c r="R188" s="3"/>
      <c r="S188" s="3"/>
      <c r="T188" s="3"/>
      <c r="U188" s="4"/>
      <c r="V188" s="4"/>
      <c r="W188" s="4"/>
      <c r="X188" s="4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</row>
    <row r="189" spans="1:37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3"/>
      <c r="Q189" s="3"/>
      <c r="R189" s="3"/>
      <c r="S189" s="3"/>
      <c r="T189" s="3"/>
      <c r="U189" s="4"/>
      <c r="V189" s="4"/>
      <c r="W189" s="4"/>
      <c r="X189" s="4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</row>
    <row r="190" spans="1:37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</row>
    <row r="191" spans="1:37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37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</row>
    <row r="286" spans="1:20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</row>
    <row r="287" spans="1:20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</row>
    <row r="288" spans="1:20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</row>
    <row r="289" spans="1:20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</row>
    <row r="290" spans="1:20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</row>
    <row r="291" spans="1:20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</row>
    <row r="292" spans="1:20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</row>
    <row r="293" spans="1:20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</row>
    <row r="294" spans="1:20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</row>
    <row r="295" spans="1:20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</row>
    <row r="296" spans="1:20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</row>
    <row r="297" spans="1:20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</row>
    <row r="298" spans="1:20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</row>
    <row r="299" spans="1:20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</row>
    <row r="300" spans="1:20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</row>
    <row r="301" spans="1:20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</row>
    <row r="302" spans="1:20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</row>
    <row r="303" spans="1:20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</row>
    <row r="304" spans="1:20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</row>
    <row r="305" spans="1:20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</row>
    <row r="306" spans="1:20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</row>
    <row r="307" spans="1:20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</row>
    <row r="308" spans="1:20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</row>
    <row r="309" spans="1:20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</row>
    <row r="310" spans="1:20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</row>
    <row r="311" spans="1:20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</row>
    <row r="312" spans="1:20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</row>
    <row r="313" spans="1:20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</row>
    <row r="314" spans="1:20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</row>
    <row r="315" spans="1:20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</row>
    <row r="316" spans="1:20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</row>
    <row r="317" spans="1:20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</row>
    <row r="318" spans="1:20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</row>
    <row r="319" spans="1:20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</row>
    <row r="320" spans="1:20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</row>
    <row r="321" spans="1:20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</row>
    <row r="322" spans="1:20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</row>
    <row r="323" spans="1:20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</row>
    <row r="324" spans="1:20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</row>
    <row r="325" spans="1:20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</row>
    <row r="326" spans="1:20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</row>
    <row r="327" spans="1:20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</row>
    <row r="328" spans="1:20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</row>
    <row r="329" spans="1:20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</row>
    <row r="330" spans="1:20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</row>
    <row r="331" spans="1:20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</row>
    <row r="332" spans="1:20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</row>
    <row r="333" spans="1:20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</row>
    <row r="334" spans="1:20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</row>
    <row r="335" spans="1:20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</row>
    <row r="336" spans="1:20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</row>
    <row r="337" spans="1:20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</row>
    <row r="338" spans="1:20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</row>
    <row r="339" spans="1:20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</row>
    <row r="340" spans="1:20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</row>
    <row r="341" spans="1:20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</row>
    <row r="342" spans="1:20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</row>
    <row r="343" spans="1:20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</row>
    <row r="344" spans="1:20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</row>
    <row r="345" spans="1:20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</row>
    <row r="346" spans="1:20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</row>
    <row r="347" spans="1:20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</row>
    <row r="348" spans="1:20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</row>
    <row r="349" spans="1:20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</row>
    <row r="350" spans="1:20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</row>
    <row r="351" spans="1:20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</row>
    <row r="352" spans="1:20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</row>
    <row r="353" spans="1:20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</row>
    <row r="354" spans="1:20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</row>
    <row r="355" spans="1:20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</row>
    <row r="356" spans="1:20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</row>
    <row r="357" spans="1:20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</row>
    <row r="358" spans="1:20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</row>
    <row r="359" spans="1:20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</row>
    <row r="360" spans="1:20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</row>
    <row r="361" spans="1:20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</row>
    <row r="362" spans="1:20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</row>
    <row r="363" spans="1:20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</row>
    <row r="364" spans="1:20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</row>
    <row r="365" spans="1:20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</row>
    <row r="366" spans="1:20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</row>
    <row r="367" spans="1:20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</row>
    <row r="368" spans="1:20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</row>
    <row r="369" spans="1:20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</row>
    <row r="370" spans="1:20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</row>
    <row r="371" spans="1:20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</row>
    <row r="372" spans="1:20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</row>
    <row r="373" spans="1:20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</row>
    <row r="374" spans="1:20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</row>
    <row r="375" spans="1:20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</row>
    <row r="376" spans="1:20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</row>
    <row r="377" spans="1:20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</row>
    <row r="378" spans="1:20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</row>
    <row r="379" spans="1:20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</row>
    <row r="380" spans="1:20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</row>
    <row r="381" spans="1:20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</row>
    <row r="382" spans="1:20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</row>
    <row r="383" spans="1:20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</row>
    <row r="384" spans="1:20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</row>
    <row r="385" spans="1:20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</row>
    <row r="386" spans="1:20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</row>
    <row r="387" spans="1:20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</row>
    <row r="388" spans="1:20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</row>
    <row r="389" spans="1:20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</row>
    <row r="390" spans="1:20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</row>
    <row r="391" spans="1:20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</row>
    <row r="392" spans="1:20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</row>
    <row r="393" spans="1:20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</row>
    <row r="394" spans="1:20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</row>
    <row r="395" spans="1:20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</row>
    <row r="396" spans="1:20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</row>
    <row r="397" spans="1:20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</row>
    <row r="398" spans="1:20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</row>
    <row r="399" spans="1:20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</row>
    <row r="400" spans="1:20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</row>
    <row r="401" spans="1:20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</row>
    <row r="402" spans="1:20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</row>
    <row r="403" spans="1:20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</row>
    <row r="404" spans="1:20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</row>
    <row r="405" spans="1:20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</row>
    <row r="406" spans="1:20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</row>
    <row r="407" spans="1:20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</row>
    <row r="408" spans="1:20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</row>
    <row r="409" spans="1:20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</row>
    <row r="410" spans="1:20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</row>
    <row r="411" spans="1:20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</row>
    <row r="412" spans="1:20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</row>
    <row r="413" spans="1:20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</row>
    <row r="414" spans="1:20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</row>
    <row r="415" spans="1:20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</row>
    <row r="416" spans="1:20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</row>
    <row r="417" spans="1:20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</row>
    <row r="418" spans="1:20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</row>
    <row r="419" spans="1:20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</row>
    <row r="420" spans="1:20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</row>
    <row r="421" spans="1:20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</row>
    <row r="422" spans="1:20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</row>
    <row r="423" spans="1:20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</row>
    <row r="424" spans="1:20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</row>
    <row r="425" spans="1:20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</row>
    <row r="426" spans="1:20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</row>
    <row r="427" spans="1:20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</row>
    <row r="428" spans="1:20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</row>
    <row r="429" spans="1:20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</row>
    <row r="430" spans="1:20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</row>
    <row r="431" spans="1:20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</row>
    <row r="432" spans="1:20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</row>
    <row r="433" spans="1:20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</row>
    <row r="434" spans="1:20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</row>
    <row r="435" spans="1:20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</row>
    <row r="436" spans="1:20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</row>
    <row r="437" spans="1:20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</row>
    <row r="438" spans="1:20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</row>
    <row r="439" spans="1:20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</row>
    <row r="440" spans="1:20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</row>
    <row r="441" spans="1:20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</row>
    <row r="442" spans="1:20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</row>
    <row r="443" spans="1:20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</row>
    <row r="444" spans="1:20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</row>
    <row r="445" spans="1:20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</row>
    <row r="446" spans="1:20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</row>
    <row r="447" spans="1:20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</row>
    <row r="448" spans="1:20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</row>
    <row r="449" spans="1:20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</row>
    <row r="450" spans="1:20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</row>
    <row r="451" spans="1:20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</row>
    <row r="452" spans="1:20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</row>
    <row r="453" spans="1:20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</row>
    <row r="454" spans="1:20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</row>
    <row r="455" spans="1:20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</row>
    <row r="456" spans="1:20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</row>
    <row r="457" spans="1:20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</row>
    <row r="458" spans="1:20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</row>
    <row r="459" spans="1:20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</row>
    <row r="460" spans="1:20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</row>
    <row r="461" spans="1:20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</row>
    <row r="462" spans="1:20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</row>
    <row r="463" spans="1:20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</row>
    <row r="464" spans="1:20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</row>
    <row r="465" spans="1:20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</row>
    <row r="466" spans="1:20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</row>
    <row r="467" spans="1:20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</row>
    <row r="468" spans="1:20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</row>
    <row r="469" spans="1:20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</row>
    <row r="470" spans="1:20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</row>
    <row r="471" spans="1:20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</row>
    <row r="472" spans="1:20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</row>
    <row r="473" spans="1:20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</row>
    <row r="474" spans="1:20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</row>
    <row r="475" spans="1:20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</row>
    <row r="476" spans="1:20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</row>
    <row r="477" spans="1:20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</row>
    <row r="478" spans="1:20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</row>
    <row r="479" spans="1:20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</row>
    <row r="480" spans="1:20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</row>
    <row r="481" spans="1:20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</row>
    <row r="482" spans="1:20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</row>
    <row r="483" spans="1:20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</row>
    <row r="484" spans="1:20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</row>
    <row r="485" spans="1:20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</row>
    <row r="486" spans="1:20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</row>
    <row r="487" spans="1:20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</row>
    <row r="488" spans="1:20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</row>
    <row r="489" spans="1:20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</row>
    <row r="490" spans="1:20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</row>
    <row r="491" spans="1:20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</row>
    <row r="492" spans="1:20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</row>
    <row r="493" spans="1:20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</row>
    <row r="494" spans="1:20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</row>
    <row r="495" spans="1:20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</row>
    <row r="496" spans="1:20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</row>
    <row r="497" spans="1:20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</row>
    <row r="498" spans="1:20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</row>
    <row r="499" spans="1:20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</row>
    <row r="500" spans="1:20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</row>
    <row r="501" spans="1:20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</row>
    <row r="502" spans="1:20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</row>
    <row r="503" spans="1:20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</row>
    <row r="504" spans="1:20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</row>
    <row r="505" spans="1:20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</row>
    <row r="506" spans="1:20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</row>
    <row r="507" spans="1:20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</row>
    <row r="508" spans="1:20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</row>
    <row r="509" spans="1:20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</row>
    <row r="510" spans="1:20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</row>
    <row r="511" spans="1:20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</row>
    <row r="512" spans="1:20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</row>
    <row r="513" spans="1:20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</row>
    <row r="514" spans="1:20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</row>
    <row r="515" spans="1:20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</row>
    <row r="516" spans="1:20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</row>
    <row r="517" spans="1:20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</row>
    <row r="518" spans="1:20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</row>
    <row r="519" spans="1:20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</row>
    <row r="520" spans="1:20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</row>
    <row r="521" spans="1:20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</row>
    <row r="522" spans="1:20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</row>
    <row r="523" spans="1:20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</row>
    <row r="524" spans="1:20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</row>
    <row r="525" spans="1:20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</row>
    <row r="526" spans="1:20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</row>
    <row r="527" spans="1:20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</row>
    <row r="528" spans="1:20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</row>
    <row r="529" spans="1:20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</row>
    <row r="530" spans="1:20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</row>
    <row r="531" spans="1:20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</row>
    <row r="532" spans="1:20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</row>
    <row r="533" spans="1:20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</row>
    <row r="534" spans="1:20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</row>
    <row r="535" spans="1:20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</row>
    <row r="536" spans="1:20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</row>
    <row r="537" spans="1:20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</row>
    <row r="538" spans="1:20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</row>
    <row r="539" spans="1:20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</row>
    <row r="540" spans="1:20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</row>
    <row r="541" spans="1:20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</row>
    <row r="542" spans="1:20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</row>
    <row r="543" spans="1:20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</row>
    <row r="544" spans="1:20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</row>
    <row r="545" spans="1:20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</row>
    <row r="546" spans="1:20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</row>
    <row r="547" spans="1:20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</row>
    <row r="548" spans="1:20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</row>
    <row r="549" spans="1:20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</row>
    <row r="550" spans="1:20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</row>
    <row r="551" spans="1:20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</row>
    <row r="552" spans="1:20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</row>
    <row r="553" spans="1:20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</row>
    <row r="554" spans="1:20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</row>
    <row r="555" spans="1:20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</row>
    <row r="556" spans="1:20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</row>
  </sheetData>
  <mergeCells count="59">
    <mergeCell ref="Q17:Y17"/>
    <mergeCell ref="A11:C11"/>
    <mergeCell ref="A12:C12"/>
    <mergeCell ref="G17:G18"/>
    <mergeCell ref="F17:F18"/>
    <mergeCell ref="D11:I11"/>
    <mergeCell ref="D13:I13"/>
    <mergeCell ref="H17:H18"/>
    <mergeCell ref="I17:I18"/>
    <mergeCell ref="B17:B18"/>
    <mergeCell ref="A61:Y61"/>
    <mergeCell ref="C19:C20"/>
    <mergeCell ref="E19:E20"/>
    <mergeCell ref="D19:D20"/>
    <mergeCell ref="P19:P20"/>
    <mergeCell ref="N19:N20"/>
    <mergeCell ref="O19:O20"/>
    <mergeCell ref="A51:Y51"/>
    <mergeCell ref="A60:Y60"/>
    <mergeCell ref="A53:Y53"/>
    <mergeCell ref="A21:C21"/>
    <mergeCell ref="D21:Y21"/>
    <mergeCell ref="A31:C31"/>
    <mergeCell ref="A49:I49"/>
    <mergeCell ref="A54:Y54"/>
    <mergeCell ref="D31:Y31"/>
    <mergeCell ref="A56:Y56"/>
    <mergeCell ref="A57:Y57"/>
    <mergeCell ref="A58:Y58"/>
    <mergeCell ref="A59:Y59"/>
    <mergeCell ref="A55:Y55"/>
    <mergeCell ref="A52:Y52"/>
    <mergeCell ref="A19:A20"/>
    <mergeCell ref="F19:F20"/>
    <mergeCell ref="J19:J20"/>
    <mergeCell ref="H19:H20"/>
    <mergeCell ref="G19:G20"/>
    <mergeCell ref="B19:B20"/>
    <mergeCell ref="D12:I12"/>
    <mergeCell ref="M19:M20"/>
    <mergeCell ref="K19:K20"/>
    <mergeCell ref="L19:L20"/>
    <mergeCell ref="I19:I20"/>
    <mergeCell ref="A3:Y3"/>
    <mergeCell ref="A7:Y7"/>
    <mergeCell ref="A8:Y8"/>
    <mergeCell ref="A9:Y9"/>
    <mergeCell ref="K17:K18"/>
    <mergeCell ref="E17:E18"/>
    <mergeCell ref="D17:D18"/>
    <mergeCell ref="J17:J18"/>
    <mergeCell ref="P17:P18"/>
    <mergeCell ref="O17:O18"/>
    <mergeCell ref="N17:N18"/>
    <mergeCell ref="M17:M18"/>
    <mergeCell ref="L17:L18"/>
    <mergeCell ref="A13:C13"/>
    <mergeCell ref="C17:C18"/>
    <mergeCell ref="A17:A18"/>
  </mergeCells>
  <phoneticPr fontId="2" type="noConversion"/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22:C24 C26:C28 C32:C34 C36:C38 C42:C43 C45:C46">
      <formula1>pozicia</formula1>
    </dataValidation>
    <dataValidation type="list" allowBlank="1" showInputMessage="1" showErrorMessage="1" sqref="D15">
      <formula1>verzia</formula1>
    </dataValidation>
  </dataValidations>
  <pageMargins left="0.23622047244094491" right="0.23622047244094491" top="0.39370078740157483" bottom="0.39370078740157483" header="0.31496062992125984" footer="0.31496062992125984"/>
  <pageSetup paperSize="9" scale="44" fitToHeight="0" orientation="landscape" cellComments="asDisplayed" r:id="rId1"/>
  <headerFooter alignWithMargins="0">
    <oddHeader>&amp;L&amp;12Príloha &amp;S&amp;K0000FF4.3.5.1&amp;Sč. 04a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E556"/>
  <sheetViews>
    <sheetView tabSelected="1" topLeftCell="A16" zoomScale="110" zoomScaleNormal="110" workbookViewId="0">
      <selection activeCell="A50" sqref="A50:AR50"/>
    </sheetView>
  </sheetViews>
  <sheetFormatPr defaultColWidth="9.140625" defaultRowHeight="12.75" x14ac:dyDescent="0.2"/>
  <cols>
    <col min="1" max="1" width="14" style="6" customWidth="1"/>
    <col min="2" max="2" width="10.5703125" style="6" customWidth="1"/>
    <col min="3" max="3" width="13.7109375" style="6" customWidth="1"/>
    <col min="4" max="4" width="11.140625" style="6" customWidth="1"/>
    <col min="5" max="5" width="10.85546875" style="6" customWidth="1"/>
    <col min="6" max="6" width="12" style="6" customWidth="1"/>
    <col min="7" max="8" width="12.7109375" style="6" customWidth="1"/>
    <col min="9" max="9" width="11.5703125" style="6" customWidth="1"/>
    <col min="10" max="10" width="12.7109375" style="6" customWidth="1"/>
    <col min="11" max="11" width="11.7109375" style="6" customWidth="1"/>
    <col min="12" max="12" width="12.7109375" style="6" customWidth="1"/>
    <col min="13" max="13" width="11.28515625" style="6" customWidth="1"/>
    <col min="14" max="14" width="14.85546875" style="6" customWidth="1"/>
    <col min="15" max="15" width="8.140625" style="6" bestFit="1" customWidth="1"/>
    <col min="16" max="16" width="9.7109375" style="6" bestFit="1" customWidth="1"/>
    <col min="17" max="17" width="11.28515625" style="6" customWidth="1"/>
    <col min="18" max="18" width="10.140625" style="6" customWidth="1"/>
    <col min="19" max="19" width="13" style="6" customWidth="1"/>
    <col min="20" max="20" width="11" style="6" customWidth="1"/>
    <col min="21" max="22" width="10.85546875" style="6" customWidth="1"/>
    <col min="23" max="23" width="13.140625" style="6" customWidth="1"/>
    <col min="24" max="24" width="12.7109375" style="6" customWidth="1"/>
    <col min="25" max="25" width="15.28515625" style="6" customWidth="1"/>
    <col min="26" max="26" width="8.140625" style="6" bestFit="1" customWidth="1"/>
    <col min="27" max="27" width="8.140625" style="112" customWidth="1"/>
    <col min="28" max="28" width="9.7109375" style="6" bestFit="1" customWidth="1"/>
    <col min="29" max="29" width="8.42578125" style="6" customWidth="1"/>
    <col min="30" max="30" width="8.7109375" style="6" customWidth="1"/>
    <col min="31" max="31" width="13.28515625" style="6" customWidth="1"/>
    <col min="32" max="32" width="9" style="6" customWidth="1"/>
    <col min="33" max="33" width="9.42578125" style="6" customWidth="1"/>
    <col min="34" max="34" width="10.28515625" style="6" customWidth="1"/>
    <col min="35" max="35" width="16.28515625" style="6" customWidth="1"/>
    <col min="36" max="36" width="9.7109375" style="6" customWidth="1"/>
    <col min="37" max="37" width="9.7109375" style="112" customWidth="1"/>
    <col min="38" max="44" width="9.7109375" style="6" customWidth="1"/>
    <col min="45" max="16384" width="9.140625" style="6"/>
  </cols>
  <sheetData>
    <row r="3" spans="1:56" ht="45" customHeight="1" x14ac:dyDescent="0.2">
      <c r="B3" s="157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</row>
    <row r="5" spans="1:56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"/>
      <c r="Z5" s="2"/>
      <c r="AA5" s="2"/>
      <c r="AB5" s="2"/>
      <c r="AC5" s="2"/>
      <c r="AD5" s="2"/>
      <c r="AE5" s="2"/>
      <c r="AF5" s="2"/>
      <c r="AG5" s="2"/>
      <c r="AH5" s="2"/>
      <c r="AI5" s="3"/>
      <c r="AJ5" s="4"/>
      <c r="AK5" s="4"/>
      <c r="AL5" s="4"/>
      <c r="AM5" s="4"/>
      <c r="AN5" s="4"/>
      <c r="AO5" s="4"/>
      <c r="AP5" s="4"/>
      <c r="AQ5" s="4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</row>
    <row r="6" spans="1:56" s="8" customFormat="1" ht="18.75" customHeight="1" x14ac:dyDescent="0.2">
      <c r="A6" s="114" t="s">
        <v>129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spans="1:56" s="8" customFormat="1" ht="15" customHeight="1" x14ac:dyDescent="0.2">
      <c r="A7" s="115" t="s">
        <v>85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</row>
    <row r="8" spans="1:56" s="8" customFormat="1" ht="15.75" customHeight="1" x14ac:dyDescent="0.2">
      <c r="A8" s="175" t="s">
        <v>69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</row>
    <row r="9" spans="1:56" s="8" customFormat="1" ht="15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5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spans="1:56" s="8" customFormat="1" ht="15" x14ac:dyDescent="0.2">
      <c r="A10" s="123" t="s">
        <v>13</v>
      </c>
      <c r="B10" s="123"/>
      <c r="C10" s="171"/>
      <c r="D10" s="172"/>
      <c r="E10" s="173"/>
      <c r="F10" s="173"/>
      <c r="G10" s="173"/>
      <c r="H10" s="173"/>
      <c r="I10" s="173"/>
      <c r="J10" s="173"/>
      <c r="K10" s="173"/>
      <c r="L10" s="173"/>
      <c r="M10" s="173"/>
      <c r="N10" s="174"/>
      <c r="O10" s="88"/>
      <c r="P10" s="88"/>
      <c r="Q10" s="88"/>
      <c r="R10" s="88"/>
      <c r="S10" s="88"/>
      <c r="T10" s="88"/>
      <c r="U10" s="88"/>
      <c r="V10" s="88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4"/>
      <c r="AM10" s="24"/>
      <c r="AN10" s="24"/>
      <c r="AO10" s="24"/>
      <c r="AP10" s="24"/>
      <c r="AQ10" s="24"/>
      <c r="AR10" s="25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</row>
    <row r="11" spans="1:56" s="8" customFormat="1" ht="15" x14ac:dyDescent="0.2">
      <c r="A11" s="123" t="s">
        <v>4</v>
      </c>
      <c r="B11" s="123"/>
      <c r="C11" s="171"/>
      <c r="D11" s="172"/>
      <c r="E11" s="173"/>
      <c r="F11" s="173"/>
      <c r="G11" s="173"/>
      <c r="H11" s="173"/>
      <c r="I11" s="173"/>
      <c r="J11" s="173"/>
      <c r="K11" s="173"/>
      <c r="L11" s="173"/>
      <c r="M11" s="173"/>
      <c r="N11" s="174"/>
      <c r="O11" s="88"/>
      <c r="P11" s="88"/>
      <c r="Q11" s="88"/>
      <c r="R11" s="88"/>
      <c r="S11" s="88"/>
      <c r="T11" s="88"/>
      <c r="U11" s="88"/>
      <c r="V11" s="88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4"/>
      <c r="AM11" s="24"/>
      <c r="AN11" s="24"/>
      <c r="AO11" s="24"/>
      <c r="AP11" s="24"/>
      <c r="AQ11" s="24"/>
      <c r="AR11" s="25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spans="1:56" s="8" customFormat="1" ht="15" x14ac:dyDescent="0.2">
      <c r="A12" s="123" t="s">
        <v>118</v>
      </c>
      <c r="B12" s="123"/>
      <c r="C12" s="171"/>
      <c r="D12" s="172"/>
      <c r="E12" s="173"/>
      <c r="F12" s="173"/>
      <c r="G12" s="173"/>
      <c r="H12" s="173"/>
      <c r="I12" s="173"/>
      <c r="J12" s="173"/>
      <c r="K12" s="173"/>
      <c r="L12" s="173"/>
      <c r="M12" s="173"/>
      <c r="N12" s="174"/>
      <c r="O12" s="88"/>
      <c r="P12" s="88"/>
      <c r="Q12" s="88"/>
      <c r="R12" s="88"/>
      <c r="S12" s="88"/>
      <c r="T12" s="88"/>
      <c r="U12" s="88"/>
      <c r="V12" s="88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4"/>
      <c r="AM12" s="24"/>
      <c r="AN12" s="24"/>
      <c r="AO12" s="24"/>
      <c r="AP12" s="24"/>
      <c r="AQ12" s="24"/>
      <c r="AR12" s="25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spans="1:56" ht="15" x14ac:dyDescent="0.2">
      <c r="A13" s="27"/>
      <c r="B13" s="28"/>
      <c r="C13" s="28"/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0"/>
      <c r="AC13" s="30"/>
      <c r="AD13" s="30"/>
      <c r="AE13" s="30"/>
      <c r="AF13" s="30"/>
      <c r="AG13" s="30"/>
      <c r="AH13" s="30"/>
      <c r="AI13" s="31"/>
      <c r="AJ13" s="31"/>
      <c r="AK13" s="31"/>
      <c r="AL13" s="31"/>
      <c r="AM13" s="31"/>
      <c r="AN13" s="31"/>
      <c r="AO13" s="31"/>
      <c r="AP13" s="31"/>
      <c r="AQ13" s="31"/>
      <c r="AR13" s="2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</row>
    <row r="14" spans="1:56" ht="15.75" x14ac:dyDescent="0.2">
      <c r="A14" s="27"/>
      <c r="B14" s="27"/>
      <c r="C14" s="32" t="s">
        <v>70</v>
      </c>
      <c r="D14" s="33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0"/>
      <c r="AC14" s="30"/>
      <c r="AD14" s="30"/>
      <c r="AE14" s="30"/>
      <c r="AF14" s="30"/>
      <c r="AG14" s="30"/>
      <c r="AH14" s="30"/>
      <c r="AI14" s="31"/>
      <c r="AJ14" s="31"/>
      <c r="AK14" s="31"/>
      <c r="AL14" s="31"/>
      <c r="AM14" s="31"/>
      <c r="AN14" s="31"/>
      <c r="AO14" s="31"/>
      <c r="AP14" s="31"/>
      <c r="AQ14" s="31"/>
      <c r="AR14" s="2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ht="15.75" thickBot="1" x14ac:dyDescent="0.25">
      <c r="A15" s="34"/>
      <c r="B15" s="34"/>
      <c r="C15" s="35" t="s">
        <v>36</v>
      </c>
      <c r="D15" s="36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0"/>
      <c r="AC15" s="30"/>
      <c r="AD15" s="30"/>
      <c r="AE15" s="30"/>
      <c r="AF15" s="30"/>
      <c r="AG15" s="30"/>
      <c r="AH15" s="30"/>
      <c r="AI15" s="31"/>
      <c r="AJ15" s="31"/>
      <c r="AK15" s="31"/>
      <c r="AL15" s="31"/>
      <c r="AM15" s="31"/>
      <c r="AN15" s="31"/>
      <c r="AO15" s="31"/>
      <c r="AP15" s="31"/>
      <c r="AQ15" s="31"/>
      <c r="AR15" s="2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ht="44.25" customHeight="1" x14ac:dyDescent="0.2">
      <c r="A16" s="126" t="s">
        <v>0</v>
      </c>
      <c r="B16" s="124" t="s">
        <v>1</v>
      </c>
      <c r="C16" s="124" t="s">
        <v>2</v>
      </c>
      <c r="D16" s="121" t="s">
        <v>3</v>
      </c>
      <c r="E16" s="119" t="s">
        <v>58</v>
      </c>
      <c r="F16" s="155" t="s">
        <v>59</v>
      </c>
      <c r="G16" s="121" t="s">
        <v>37</v>
      </c>
      <c r="H16" s="176" t="s">
        <v>128</v>
      </c>
      <c r="I16" s="177"/>
      <c r="J16" s="177"/>
      <c r="K16" s="177"/>
      <c r="L16" s="168"/>
      <c r="M16" s="121" t="s">
        <v>64</v>
      </c>
      <c r="N16" s="121" t="s">
        <v>89</v>
      </c>
      <c r="O16" s="168" t="s">
        <v>103</v>
      </c>
      <c r="P16" s="117" t="s">
        <v>104</v>
      </c>
      <c r="Q16" s="117" t="s">
        <v>105</v>
      </c>
      <c r="R16" s="121" t="s">
        <v>20</v>
      </c>
      <c r="S16" s="117" t="s">
        <v>106</v>
      </c>
      <c r="T16" s="181" t="s">
        <v>107</v>
      </c>
      <c r="U16" s="182"/>
      <c r="V16" s="182"/>
      <c r="W16" s="182"/>
      <c r="X16" s="183"/>
      <c r="Y16" s="117" t="s">
        <v>111</v>
      </c>
      <c r="Z16" s="163" t="s">
        <v>141</v>
      </c>
      <c r="AA16" s="164"/>
      <c r="AB16" s="164"/>
      <c r="AC16" s="164"/>
      <c r="AD16" s="164"/>
      <c r="AE16" s="164"/>
      <c r="AF16" s="164"/>
      <c r="AG16" s="164"/>
      <c r="AH16" s="170"/>
      <c r="AI16" s="117" t="s">
        <v>142</v>
      </c>
      <c r="AJ16" s="163" t="s">
        <v>143</v>
      </c>
      <c r="AK16" s="164"/>
      <c r="AL16" s="164"/>
      <c r="AM16" s="164"/>
      <c r="AN16" s="164"/>
      <c r="AO16" s="164"/>
      <c r="AP16" s="164"/>
      <c r="AQ16" s="164"/>
      <c r="AR16" s="165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</row>
    <row r="17" spans="1:57" x14ac:dyDescent="0.2">
      <c r="A17" s="127"/>
      <c r="B17" s="125"/>
      <c r="C17" s="125"/>
      <c r="D17" s="122"/>
      <c r="E17" s="120"/>
      <c r="F17" s="156"/>
      <c r="G17" s="122"/>
      <c r="H17" s="178"/>
      <c r="I17" s="179"/>
      <c r="J17" s="179"/>
      <c r="K17" s="179"/>
      <c r="L17" s="169"/>
      <c r="M17" s="122"/>
      <c r="N17" s="122"/>
      <c r="O17" s="169"/>
      <c r="P17" s="118"/>
      <c r="Q17" s="118"/>
      <c r="R17" s="122"/>
      <c r="S17" s="118"/>
      <c r="T17" s="184"/>
      <c r="U17" s="185"/>
      <c r="V17" s="185"/>
      <c r="W17" s="185"/>
      <c r="X17" s="186"/>
      <c r="Y17" s="118"/>
      <c r="Z17" s="104" t="s">
        <v>108</v>
      </c>
      <c r="AA17" s="109" t="s">
        <v>109</v>
      </c>
      <c r="AB17" s="105" t="s">
        <v>110</v>
      </c>
      <c r="AC17" s="105" t="s">
        <v>90</v>
      </c>
      <c r="AD17" s="105" t="s">
        <v>91</v>
      </c>
      <c r="AE17" s="105" t="s">
        <v>92</v>
      </c>
      <c r="AF17" s="105" t="s">
        <v>93</v>
      </c>
      <c r="AG17" s="105" t="s">
        <v>94</v>
      </c>
      <c r="AH17" s="105" t="s">
        <v>140</v>
      </c>
      <c r="AI17" s="118"/>
      <c r="AJ17" s="104" t="s">
        <v>95</v>
      </c>
      <c r="AK17" s="109" t="s">
        <v>112</v>
      </c>
      <c r="AL17" s="105" t="s">
        <v>113</v>
      </c>
      <c r="AM17" s="105" t="s">
        <v>114</v>
      </c>
      <c r="AN17" s="105" t="s">
        <v>115</v>
      </c>
      <c r="AO17" s="105" t="s">
        <v>116</v>
      </c>
      <c r="AP17" s="105" t="s">
        <v>117</v>
      </c>
      <c r="AQ17" s="105" t="s">
        <v>144</v>
      </c>
      <c r="AR17" s="39" t="s">
        <v>145</v>
      </c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</row>
    <row r="18" spans="1:57" ht="46.5" customHeight="1" x14ac:dyDescent="0.2">
      <c r="A18" s="166" t="s">
        <v>56</v>
      </c>
      <c r="B18" s="132" t="s">
        <v>57</v>
      </c>
      <c r="C18" s="132" t="s">
        <v>55</v>
      </c>
      <c r="D18" s="132" t="s">
        <v>35</v>
      </c>
      <c r="E18" s="132" t="s">
        <v>121</v>
      </c>
      <c r="F18" s="132" t="s">
        <v>15</v>
      </c>
      <c r="G18" s="132" t="s">
        <v>5</v>
      </c>
      <c r="H18" s="161" t="s">
        <v>102</v>
      </c>
      <c r="I18" s="132" t="s">
        <v>86</v>
      </c>
      <c r="J18" s="132" t="s">
        <v>87</v>
      </c>
      <c r="K18" s="161" t="s">
        <v>96</v>
      </c>
      <c r="L18" s="132" t="s">
        <v>88</v>
      </c>
      <c r="M18" s="132" t="s">
        <v>72</v>
      </c>
      <c r="N18" s="132" t="s">
        <v>53</v>
      </c>
      <c r="O18" s="159" t="s">
        <v>6</v>
      </c>
      <c r="P18" s="132" t="s">
        <v>17</v>
      </c>
      <c r="Q18" s="129" t="s">
        <v>54</v>
      </c>
      <c r="R18" s="129" t="s">
        <v>73</v>
      </c>
      <c r="S18" s="129" t="s">
        <v>7</v>
      </c>
      <c r="T18" s="161" t="s">
        <v>100</v>
      </c>
      <c r="U18" s="161" t="s">
        <v>97</v>
      </c>
      <c r="V18" s="161" t="s">
        <v>98</v>
      </c>
      <c r="W18" s="161" t="s">
        <v>99</v>
      </c>
      <c r="X18" s="161" t="s">
        <v>101</v>
      </c>
      <c r="Y18" s="129" t="s">
        <v>8</v>
      </c>
      <c r="Z18" s="106" t="s">
        <v>136</v>
      </c>
      <c r="AA18" s="108" t="s">
        <v>137</v>
      </c>
      <c r="AB18" s="107" t="s">
        <v>26</v>
      </c>
      <c r="AC18" s="107" t="s">
        <v>27</v>
      </c>
      <c r="AD18" s="107" t="s">
        <v>28</v>
      </c>
      <c r="AE18" s="107" t="s">
        <v>29</v>
      </c>
      <c r="AF18" s="42" t="s">
        <v>30</v>
      </c>
      <c r="AG18" s="42" t="s">
        <v>31</v>
      </c>
      <c r="AH18" s="42" t="s">
        <v>74</v>
      </c>
      <c r="AI18" s="129" t="s">
        <v>9</v>
      </c>
      <c r="AJ18" s="106" t="s">
        <v>138</v>
      </c>
      <c r="AK18" s="108" t="s">
        <v>139</v>
      </c>
      <c r="AL18" s="107" t="s">
        <v>26</v>
      </c>
      <c r="AM18" s="107" t="s">
        <v>27</v>
      </c>
      <c r="AN18" s="107" t="s">
        <v>28</v>
      </c>
      <c r="AO18" s="107" t="s">
        <v>29</v>
      </c>
      <c r="AP18" s="42" t="s">
        <v>30</v>
      </c>
      <c r="AQ18" s="42" t="s">
        <v>31</v>
      </c>
      <c r="AR18" s="43" t="s">
        <v>74</v>
      </c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7" ht="81" customHeight="1" thickBot="1" x14ac:dyDescent="0.25">
      <c r="A19" s="167"/>
      <c r="B19" s="138"/>
      <c r="C19" s="138"/>
      <c r="D19" s="138"/>
      <c r="E19" s="138"/>
      <c r="F19" s="138"/>
      <c r="G19" s="138"/>
      <c r="H19" s="162"/>
      <c r="I19" s="138"/>
      <c r="J19" s="138"/>
      <c r="K19" s="162"/>
      <c r="L19" s="138"/>
      <c r="M19" s="138"/>
      <c r="N19" s="138"/>
      <c r="O19" s="160"/>
      <c r="P19" s="138"/>
      <c r="Q19" s="180"/>
      <c r="R19" s="180"/>
      <c r="S19" s="180"/>
      <c r="T19" s="162"/>
      <c r="U19" s="162"/>
      <c r="V19" s="162"/>
      <c r="W19" s="162"/>
      <c r="X19" s="162"/>
      <c r="Y19" s="180"/>
      <c r="Z19" s="110">
        <v>0.1</v>
      </c>
      <c r="AA19" s="110">
        <v>0.1</v>
      </c>
      <c r="AB19" s="110">
        <v>1.4E-2</v>
      </c>
      <c r="AC19" s="111">
        <v>0.2</v>
      </c>
      <c r="AD19" s="110">
        <v>0.03</v>
      </c>
      <c r="AE19" s="110">
        <v>0.01</v>
      </c>
      <c r="AF19" s="110">
        <v>8.0000000000000002E-3</v>
      </c>
      <c r="AG19" s="110">
        <v>4.7500000000000001E-2</v>
      </c>
      <c r="AH19" s="110">
        <v>2.5000000000000001E-3</v>
      </c>
      <c r="AI19" s="180"/>
      <c r="AJ19" s="44">
        <v>0.1</v>
      </c>
      <c r="AK19" s="44">
        <v>0.1</v>
      </c>
      <c r="AL19" s="44">
        <v>1.4E-2</v>
      </c>
      <c r="AM19" s="111">
        <v>0.2</v>
      </c>
      <c r="AN19" s="44">
        <v>0.03</v>
      </c>
      <c r="AO19" s="44">
        <v>0.01</v>
      </c>
      <c r="AP19" s="44">
        <v>8.0000000000000002E-3</v>
      </c>
      <c r="AQ19" s="44">
        <v>4.7500000000000001E-2</v>
      </c>
      <c r="AR19" s="45">
        <v>2.5000000000000001E-3</v>
      </c>
      <c r="AS19" s="12"/>
      <c r="AT19" s="12"/>
      <c r="AU19" s="12"/>
      <c r="AV19" s="90"/>
      <c r="AW19" s="100"/>
      <c r="AX19" s="100"/>
      <c r="AY19" s="100"/>
      <c r="AZ19" s="100"/>
      <c r="BA19" s="100"/>
      <c r="BB19" s="12"/>
      <c r="BC19" s="12"/>
      <c r="BD19" s="12"/>
      <c r="BE19" s="5"/>
    </row>
    <row r="20" spans="1:57" ht="14.25" x14ac:dyDescent="0.2">
      <c r="A20" s="141" t="s">
        <v>75</v>
      </c>
      <c r="B20" s="142"/>
      <c r="C20" s="143"/>
      <c r="D20" s="91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3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5"/>
    </row>
    <row r="21" spans="1:57" x14ac:dyDescent="0.2">
      <c r="A21" s="46" t="s">
        <v>10</v>
      </c>
      <c r="B21" s="47"/>
      <c r="C21" s="48"/>
      <c r="D21" s="101"/>
      <c r="E21" s="50"/>
      <c r="F21" s="51">
        <f xml:space="preserve"> D21-E21</f>
        <v>0</v>
      </c>
      <c r="G21" s="49"/>
      <c r="H21" s="49"/>
      <c r="I21" s="49"/>
      <c r="J21" s="49"/>
      <c r="K21" s="49"/>
      <c r="L21" s="49"/>
      <c r="M21" s="50"/>
      <c r="N21" s="50"/>
      <c r="O21" s="51">
        <f>G21+N21</f>
        <v>0</v>
      </c>
      <c r="P21" s="51">
        <f>IF(C21="",0,IF(VLOOKUP($C21,limity!$A$1:$CC$7,HLOOKUP($D$14,limity!$A$1:$CC$2,2,FALSE),FALSE)=0,G21-M21,IF(G21-M21&gt;VLOOKUP($C21,limity!$A$1:$CC$7,HLOOKUP($D$14,limity!$A$1:$CC$2,2,FALSE),FALSE),VLOOKUP($C21,limity!$A$1:$CC$7,HLOOKUP($D$14,limity!$A$1:$CC$2,2,FALSE),FALSE),G21-M21)))</f>
        <v>0</v>
      </c>
      <c r="Q21" s="51">
        <f>SUM(AJ21:AR21)</f>
        <v>0</v>
      </c>
      <c r="R21" s="49"/>
      <c r="S21" s="52" t="e">
        <f>SUM(T21:X21)</f>
        <v>#DIV/0!</v>
      </c>
      <c r="T21" s="52" t="e">
        <f>ROUND(($R21/$D21)*H21,2)</f>
        <v>#DIV/0!</v>
      </c>
      <c r="U21" s="52" t="e">
        <f>ROUND(($R21/$D21)*I21,2)</f>
        <v>#DIV/0!</v>
      </c>
      <c r="V21" s="52" t="e">
        <f>ROUND(($R21/$D21)*J21,2)</f>
        <v>#DIV/0!</v>
      </c>
      <c r="W21" s="52" t="e">
        <f>ROUND(($R21/$D21)*K21,2)</f>
        <v>#DIV/0!</v>
      </c>
      <c r="X21" s="52" t="e">
        <f>ROUND(($R21/$D21)*L21,2)</f>
        <v>#DIV/0!</v>
      </c>
      <c r="Y21" s="51" t="e">
        <f>SUM(Z21:AH21)</f>
        <v>#DIV/0!</v>
      </c>
      <c r="Z21" s="51" t="e">
        <f>ROUND(($R$21/$D$21)*AJ21,2)</f>
        <v>#DIV/0!</v>
      </c>
      <c r="AA21" s="51" t="e">
        <f>ROUND(($R$21/$D$21)*AK21,2)</f>
        <v>#DIV/0!</v>
      </c>
      <c r="AB21" s="51" t="e">
        <f>ROUND(($R$21/$D$21)*AL21,2)</f>
        <v>#DIV/0!</v>
      </c>
      <c r="AC21" s="51" t="e">
        <f>ROUND(($R$21/$D$21)*AM21,2)</f>
        <v>#DIV/0!</v>
      </c>
      <c r="AD21" s="51" t="e">
        <f>ROUND(($R$21/$D$21)*AN21,2)</f>
        <v>#DIV/0!</v>
      </c>
      <c r="AE21" s="51" t="e">
        <f>ROUND(($R$21/$D$21)*AO21,2)</f>
        <v>#DIV/0!</v>
      </c>
      <c r="AF21" s="51" t="e">
        <f>ROUND(($R$21/$D$21)*AP21,2)</f>
        <v>#DIV/0!</v>
      </c>
      <c r="AG21" s="51" t="e">
        <f>ROUND(($R$21/$D$21)*AQ21,2)</f>
        <v>#DIV/0!</v>
      </c>
      <c r="AH21" s="51" t="e">
        <f>ROUND(($R$21/$D$21)*AR21,2)</f>
        <v>#DIV/0!</v>
      </c>
      <c r="AI21" s="53" t="e">
        <f>S21+Y21</f>
        <v>#DIV/0!</v>
      </c>
      <c r="AJ21" s="54">
        <f>ROUND($AJ$19*P21,2)</f>
        <v>0</v>
      </c>
      <c r="AK21" s="54">
        <f>ROUND($AK$19*P21,2)</f>
        <v>0</v>
      </c>
      <c r="AL21" s="54">
        <f>ROUND($AL$19*P21,2)</f>
        <v>0</v>
      </c>
      <c r="AM21" s="54">
        <f>ROUND($AM$19*P21,2)</f>
        <v>0</v>
      </c>
      <c r="AN21" s="54">
        <f>ROUND($AN$19*P21,2)</f>
        <v>0</v>
      </c>
      <c r="AO21" s="54">
        <f>ROUND($AO$19*P21,2)</f>
        <v>0</v>
      </c>
      <c r="AP21" s="54">
        <f>ROUND((P21*$AP$19),2)</f>
        <v>0</v>
      </c>
      <c r="AQ21" s="54">
        <v>0</v>
      </c>
      <c r="AR21" s="55">
        <f>IF(OR($D$15="nie",$D$15=""),0,ROUNDDOWN($AR$19*P21,2))</f>
        <v>0</v>
      </c>
      <c r="AS21" s="12"/>
      <c r="AT21" s="12"/>
      <c r="AU21" s="12"/>
      <c r="AV21" s="97"/>
      <c r="AW21" s="98"/>
      <c r="AX21" s="97"/>
      <c r="AY21" s="97"/>
      <c r="AZ21" s="97"/>
      <c r="BA21" s="98"/>
      <c r="BB21" s="99"/>
      <c r="BC21" s="99"/>
      <c r="BD21" s="89"/>
      <c r="BE21" s="5"/>
    </row>
    <row r="22" spans="1:57" x14ac:dyDescent="0.2">
      <c r="A22" s="56" t="s">
        <v>11</v>
      </c>
      <c r="B22" s="47"/>
      <c r="C22" s="48"/>
      <c r="D22" s="49"/>
      <c r="E22" s="50"/>
      <c r="F22" s="51">
        <f t="shared" ref="F22:F23" si="0" xml:space="preserve"> D22-E22</f>
        <v>0</v>
      </c>
      <c r="G22" s="49"/>
      <c r="H22" s="49"/>
      <c r="I22" s="49"/>
      <c r="J22" s="49"/>
      <c r="K22" s="49"/>
      <c r="L22" s="49"/>
      <c r="M22" s="50"/>
      <c r="N22" s="50"/>
      <c r="O22" s="51">
        <f t="shared" ref="O22:O23" si="1">G22+N22</f>
        <v>0</v>
      </c>
      <c r="P22" s="51">
        <f>IF(C22="",0,IF(VLOOKUP($C22,limity!$A$1:$CC$7,HLOOKUP($D$14,limity!$A$1:$CC$2,2,FALSE),FALSE)=0,G22-M22,IF(G22-M22&gt;VLOOKUP($C22,limity!$A$1:$CC$7,HLOOKUP($D$14,limity!$A$1:$CC$2,2,FALSE),FALSE),VLOOKUP($C22,limity!$A$1:$CC$7,HLOOKUP($D$14,limity!$A$1:$CC$2,2,FALSE),FALSE),G22-M22)))</f>
        <v>0</v>
      </c>
      <c r="Q22" s="51">
        <f t="shared" ref="Q22:Q23" si="2">SUM(AJ22:AR22)</f>
        <v>0</v>
      </c>
      <c r="R22" s="49"/>
      <c r="S22" s="52" t="e">
        <f t="shared" ref="S22:S27" si="3">SUM(T22:X22)</f>
        <v>#DIV/0!</v>
      </c>
      <c r="T22" s="52" t="e">
        <f t="shared" ref="T22:T27" si="4">ROUND(($R22/$D22)*H22,2)</f>
        <v>#DIV/0!</v>
      </c>
      <c r="U22" s="52" t="e">
        <f t="shared" ref="U22:U27" si="5">ROUND(($R22/$D22)*I22,2)</f>
        <v>#DIV/0!</v>
      </c>
      <c r="V22" s="52" t="e">
        <f t="shared" ref="V22:V27" si="6">ROUND(($R22/$D22)*J22,2)</f>
        <v>#DIV/0!</v>
      </c>
      <c r="W22" s="52" t="e">
        <f t="shared" ref="W22:W27" si="7">ROUND(($R22/$D22)*K22,2)</f>
        <v>#DIV/0!</v>
      </c>
      <c r="X22" s="52" t="e">
        <f t="shared" ref="X22:X27" si="8">ROUND(($R22/$D22)*L22,2)</f>
        <v>#DIV/0!</v>
      </c>
      <c r="Y22" s="51" t="e">
        <f t="shared" ref="Y22:Y27" si="9">SUM(Z22:AH22)</f>
        <v>#DIV/0!</v>
      </c>
      <c r="Z22" s="51" t="e">
        <f t="shared" ref="Z22:Z23" si="10">ROUND(($R$21/$D$21)*AJ22,2)</f>
        <v>#DIV/0!</v>
      </c>
      <c r="AA22" s="51" t="e">
        <f t="shared" ref="AA22:AA27" si="11">ROUND(($R$21/$D$21)*AK22,2)</f>
        <v>#DIV/0!</v>
      </c>
      <c r="AB22" s="51" t="e">
        <f t="shared" ref="AB22:AB23" si="12">ROUND(($R$21/$D$21)*AL22,2)</f>
        <v>#DIV/0!</v>
      </c>
      <c r="AC22" s="51" t="e">
        <f t="shared" ref="AC22:AC23" si="13">ROUND(($R$21/$D$21)*AM22,2)</f>
        <v>#DIV/0!</v>
      </c>
      <c r="AD22" s="51" t="e">
        <f t="shared" ref="AD22:AD23" si="14">ROUND(($R$21/$D$21)*AN22,2)</f>
        <v>#DIV/0!</v>
      </c>
      <c r="AE22" s="51" t="e">
        <f t="shared" ref="AE22:AE23" si="15">ROUND(($R$21/$D$21)*AO22,2)</f>
        <v>#DIV/0!</v>
      </c>
      <c r="AF22" s="51" t="e">
        <f t="shared" ref="AF22:AF23" si="16">ROUND(($R$21/$D$21)*AP22,2)</f>
        <v>#DIV/0!</v>
      </c>
      <c r="AG22" s="51" t="e">
        <f t="shared" ref="AG22:AG23" si="17">ROUND(($R$21/$D$21)*AQ22,2)</f>
        <v>#DIV/0!</v>
      </c>
      <c r="AH22" s="51" t="e">
        <f t="shared" ref="AH22:AH23" si="18">ROUND(($R$21/$D$21)*AR22,2)</f>
        <v>#DIV/0!</v>
      </c>
      <c r="AI22" s="53" t="e">
        <f>S22+Y22</f>
        <v>#DIV/0!</v>
      </c>
      <c r="AJ22" s="54">
        <f t="shared" ref="AJ22:AJ23" si="19">ROUND($AJ$19*P22,2)</f>
        <v>0</v>
      </c>
      <c r="AK22" s="54">
        <f t="shared" ref="AK22:AK27" si="20">ROUND($AK$19*P22,2)</f>
        <v>0</v>
      </c>
      <c r="AL22" s="54">
        <f t="shared" ref="AL22:AL23" si="21">ROUND($AL$19*P22,2)</f>
        <v>0</v>
      </c>
      <c r="AM22" s="54">
        <f t="shared" ref="AM22:AM23" si="22">ROUND($AM$19*P22,2)</f>
        <v>0</v>
      </c>
      <c r="AN22" s="54">
        <f t="shared" ref="AN22:AN23" si="23">ROUND($AN$19*P22,2)</f>
        <v>0</v>
      </c>
      <c r="AO22" s="54">
        <f t="shared" ref="AO22:AO23" si="24">ROUND($AO$19*P22,2)</f>
        <v>0</v>
      </c>
      <c r="AP22" s="54">
        <f t="shared" ref="AP22:AP23" si="25">ROUND((P22*$AP$19),2)</f>
        <v>0</v>
      </c>
      <c r="AQ22" s="54">
        <v>0</v>
      </c>
      <c r="AR22" s="55">
        <f t="shared" ref="AR22:AR23" si="26">IF(OR($D$15="nie",$D$15=""),0,ROUNDDOWN($AR$19*P22,2))</f>
        <v>0</v>
      </c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5"/>
    </row>
    <row r="23" spans="1:57" x14ac:dyDescent="0.2">
      <c r="A23" s="56" t="s">
        <v>18</v>
      </c>
      <c r="B23" s="47"/>
      <c r="C23" s="48"/>
      <c r="D23" s="49"/>
      <c r="E23" s="50"/>
      <c r="F23" s="51">
        <f t="shared" si="0"/>
        <v>0</v>
      </c>
      <c r="G23" s="49"/>
      <c r="H23" s="49"/>
      <c r="I23" s="49"/>
      <c r="J23" s="49"/>
      <c r="K23" s="49"/>
      <c r="L23" s="49"/>
      <c r="M23" s="50"/>
      <c r="N23" s="50"/>
      <c r="O23" s="51">
        <f t="shared" si="1"/>
        <v>0</v>
      </c>
      <c r="P23" s="51">
        <f>IF(C23="",0,IF(VLOOKUP($C23,limity!$A$1:$CC$7,HLOOKUP($D$14,limity!$A$1:$CC$2,2,FALSE),FALSE)=0,G23-M23,IF(G23-M23&gt;VLOOKUP($C23,limity!$A$1:$CC$7,HLOOKUP($D$14,limity!$A$1:$CC$2,2,FALSE),FALSE),VLOOKUP($C23,limity!$A$1:$CC$7,HLOOKUP($D$14,limity!$A$1:$CC$2,2,FALSE),FALSE),G23-M23)))</f>
        <v>0</v>
      </c>
      <c r="Q23" s="51">
        <f t="shared" si="2"/>
        <v>0</v>
      </c>
      <c r="R23" s="49"/>
      <c r="S23" s="52" t="e">
        <f t="shared" si="3"/>
        <v>#DIV/0!</v>
      </c>
      <c r="T23" s="52" t="e">
        <f t="shared" si="4"/>
        <v>#DIV/0!</v>
      </c>
      <c r="U23" s="52" t="e">
        <f t="shared" si="5"/>
        <v>#DIV/0!</v>
      </c>
      <c r="V23" s="52" t="e">
        <f t="shared" si="6"/>
        <v>#DIV/0!</v>
      </c>
      <c r="W23" s="52" t="e">
        <f t="shared" si="7"/>
        <v>#DIV/0!</v>
      </c>
      <c r="X23" s="52" t="e">
        <f t="shared" si="8"/>
        <v>#DIV/0!</v>
      </c>
      <c r="Y23" s="51" t="e">
        <f t="shared" si="9"/>
        <v>#DIV/0!</v>
      </c>
      <c r="Z23" s="51" t="e">
        <f t="shared" si="10"/>
        <v>#DIV/0!</v>
      </c>
      <c r="AA23" s="51" t="e">
        <f t="shared" si="11"/>
        <v>#DIV/0!</v>
      </c>
      <c r="AB23" s="51" t="e">
        <f t="shared" si="12"/>
        <v>#DIV/0!</v>
      </c>
      <c r="AC23" s="51" t="e">
        <f t="shared" si="13"/>
        <v>#DIV/0!</v>
      </c>
      <c r="AD23" s="51" t="e">
        <f t="shared" si="14"/>
        <v>#DIV/0!</v>
      </c>
      <c r="AE23" s="51" t="e">
        <f t="shared" si="15"/>
        <v>#DIV/0!</v>
      </c>
      <c r="AF23" s="51" t="e">
        <f t="shared" si="16"/>
        <v>#DIV/0!</v>
      </c>
      <c r="AG23" s="51" t="e">
        <f t="shared" si="17"/>
        <v>#DIV/0!</v>
      </c>
      <c r="AH23" s="51" t="e">
        <f t="shared" si="18"/>
        <v>#DIV/0!</v>
      </c>
      <c r="AI23" s="53" t="e">
        <f>S23+Y23</f>
        <v>#DIV/0!</v>
      </c>
      <c r="AJ23" s="54">
        <f t="shared" si="19"/>
        <v>0</v>
      </c>
      <c r="AK23" s="54">
        <f t="shared" si="20"/>
        <v>0</v>
      </c>
      <c r="AL23" s="54">
        <f t="shared" si="21"/>
        <v>0</v>
      </c>
      <c r="AM23" s="54">
        <f t="shared" si="22"/>
        <v>0</v>
      </c>
      <c r="AN23" s="54">
        <f t="shared" si="23"/>
        <v>0</v>
      </c>
      <c r="AO23" s="54">
        <f t="shared" si="24"/>
        <v>0</v>
      </c>
      <c r="AP23" s="54">
        <f t="shared" si="25"/>
        <v>0</v>
      </c>
      <c r="AQ23" s="54">
        <v>0</v>
      </c>
      <c r="AR23" s="55">
        <f t="shared" si="26"/>
        <v>0</v>
      </c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5"/>
    </row>
    <row r="24" spans="1:57" s="13" customFormat="1" x14ac:dyDescent="0.2">
      <c r="A24" s="79" t="s">
        <v>16</v>
      </c>
      <c r="B24" s="80"/>
      <c r="C24" s="81"/>
      <c r="D24" s="82"/>
      <c r="E24" s="82"/>
      <c r="F24" s="83"/>
      <c r="G24" s="83"/>
      <c r="H24" s="83"/>
      <c r="I24" s="83"/>
      <c r="J24" s="83"/>
      <c r="K24" s="83"/>
      <c r="L24" s="83"/>
      <c r="M24" s="83"/>
      <c r="N24" s="83"/>
      <c r="O24" s="82">
        <f>SUM(O21:O23)</f>
        <v>0</v>
      </c>
      <c r="P24" s="82">
        <f t="shared" ref="P24" si="27">SUM(P21:P23)</f>
        <v>0</v>
      </c>
      <c r="Q24" s="82">
        <f>SUM(Q21:Q23)</f>
        <v>0</v>
      </c>
      <c r="R24" s="83"/>
      <c r="S24" s="82" t="e">
        <f>SUM(S21:S23)</f>
        <v>#DIV/0!</v>
      </c>
      <c r="T24" s="82" t="e">
        <f t="shared" ref="T24:X24" si="28">SUM(T21:T23)</f>
        <v>#DIV/0!</v>
      </c>
      <c r="U24" s="82" t="e">
        <f t="shared" si="28"/>
        <v>#DIV/0!</v>
      </c>
      <c r="V24" s="82" t="e">
        <f t="shared" si="28"/>
        <v>#DIV/0!</v>
      </c>
      <c r="W24" s="82" t="e">
        <f t="shared" si="28"/>
        <v>#DIV/0!</v>
      </c>
      <c r="X24" s="82" t="e">
        <f t="shared" si="28"/>
        <v>#DIV/0!</v>
      </c>
      <c r="Y24" s="82" t="e">
        <f>SUM(Y21:Y23)</f>
        <v>#DIV/0!</v>
      </c>
      <c r="Z24" s="82" t="e">
        <f>SUM(Z21:Z23)</f>
        <v>#DIV/0!</v>
      </c>
      <c r="AA24" s="82" t="e">
        <f>SUM(AA21:AA23)</f>
        <v>#DIV/0!</v>
      </c>
      <c r="AB24" s="82" t="e">
        <f t="shared" ref="AB24:AH24" si="29">SUM(AB21:AB23)</f>
        <v>#DIV/0!</v>
      </c>
      <c r="AC24" s="82" t="e">
        <f t="shared" si="29"/>
        <v>#DIV/0!</v>
      </c>
      <c r="AD24" s="82" t="e">
        <f t="shared" si="29"/>
        <v>#DIV/0!</v>
      </c>
      <c r="AE24" s="82" t="e">
        <f t="shared" si="29"/>
        <v>#DIV/0!</v>
      </c>
      <c r="AF24" s="82" t="e">
        <f t="shared" si="29"/>
        <v>#DIV/0!</v>
      </c>
      <c r="AG24" s="82" t="e">
        <f t="shared" si="29"/>
        <v>#DIV/0!</v>
      </c>
      <c r="AH24" s="82" t="e">
        <f t="shared" si="29"/>
        <v>#DIV/0!</v>
      </c>
      <c r="AI24" s="82" t="e">
        <f>SUM(AI21:AI23)</f>
        <v>#DIV/0!</v>
      </c>
      <c r="AJ24" s="83"/>
      <c r="AK24" s="83"/>
      <c r="AL24" s="83"/>
      <c r="AM24" s="83"/>
      <c r="AN24" s="83"/>
      <c r="AO24" s="83"/>
      <c r="AP24" s="83"/>
      <c r="AQ24" s="83"/>
      <c r="AR24" s="84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</row>
    <row r="25" spans="1:57" x14ac:dyDescent="0.2">
      <c r="A25" s="46" t="s">
        <v>10</v>
      </c>
      <c r="B25" s="47"/>
      <c r="C25" s="48"/>
      <c r="D25" s="49"/>
      <c r="E25" s="50"/>
      <c r="F25" s="51">
        <f t="shared" ref="F25:F27" si="30" xml:space="preserve"> D25-E25</f>
        <v>0</v>
      </c>
      <c r="G25" s="49"/>
      <c r="H25" s="49"/>
      <c r="I25" s="49"/>
      <c r="J25" s="49"/>
      <c r="K25" s="49"/>
      <c r="L25" s="49"/>
      <c r="M25" s="50"/>
      <c r="N25" s="50"/>
      <c r="O25" s="51">
        <f>G25+N25</f>
        <v>0</v>
      </c>
      <c r="P25" s="51">
        <f>IF(C25="",0,IF(VLOOKUP($C25,limity!$A$1:$CC$7,HLOOKUP($D$14,limity!$A$1:$CC$2,2,FALSE),FALSE)=0,G25-M25,IF(G25-M25&gt;VLOOKUP($C25,limity!$A$1:$CC$7,HLOOKUP($D$14,limity!$A$1:$CC$2,2,FALSE),FALSE),VLOOKUP($C25,limity!$A$1:$CC$7,HLOOKUP($D$14,limity!$A$1:$CC$2,2,FALSE),FALSE),G25-M25)))</f>
        <v>0</v>
      </c>
      <c r="Q25" s="51">
        <f>SUM(AJ25:AR25)</f>
        <v>0</v>
      </c>
      <c r="R25" s="49"/>
      <c r="S25" s="52" t="e">
        <f t="shared" si="3"/>
        <v>#DIV/0!</v>
      </c>
      <c r="T25" s="52" t="e">
        <f t="shared" si="4"/>
        <v>#DIV/0!</v>
      </c>
      <c r="U25" s="52" t="e">
        <f t="shared" si="5"/>
        <v>#DIV/0!</v>
      </c>
      <c r="V25" s="52" t="e">
        <f t="shared" si="6"/>
        <v>#DIV/0!</v>
      </c>
      <c r="W25" s="52" t="e">
        <f t="shared" si="7"/>
        <v>#DIV/0!</v>
      </c>
      <c r="X25" s="52" t="e">
        <f t="shared" si="8"/>
        <v>#DIV/0!</v>
      </c>
      <c r="Y25" s="51" t="e">
        <f t="shared" si="9"/>
        <v>#DIV/0!</v>
      </c>
      <c r="Z25" s="51" t="e">
        <f>ROUND(($R$21/$D$21)*AJ25,2)</f>
        <v>#DIV/0!</v>
      </c>
      <c r="AA25" s="51" t="e">
        <f t="shared" si="11"/>
        <v>#DIV/0!</v>
      </c>
      <c r="AB25" s="51" t="e">
        <f>ROUND(($R$21/$D$21)*AL25,2)</f>
        <v>#DIV/0!</v>
      </c>
      <c r="AC25" s="51" t="e">
        <f>ROUND(($R$21/$D$21)*AM25,2)</f>
        <v>#DIV/0!</v>
      </c>
      <c r="AD25" s="51" t="e">
        <f>ROUND(($R$21/$D$21)*AN25,2)</f>
        <v>#DIV/0!</v>
      </c>
      <c r="AE25" s="51" t="e">
        <f>ROUND(($R$21/$D$21)*AO25,2)</f>
        <v>#DIV/0!</v>
      </c>
      <c r="AF25" s="51" t="e">
        <f>ROUND(($R$21/$D$21)*AP25,2)</f>
        <v>#DIV/0!</v>
      </c>
      <c r="AG25" s="51" t="e">
        <f>ROUND(($R$21/$D$21)*AQ25,2)</f>
        <v>#DIV/0!</v>
      </c>
      <c r="AH25" s="51" t="e">
        <f>ROUND(($R$21/$D$21)*AR25,2)</f>
        <v>#DIV/0!</v>
      </c>
      <c r="AI25" s="53" t="e">
        <f>S25+Y25</f>
        <v>#DIV/0!</v>
      </c>
      <c r="AJ25" s="54">
        <f t="shared" ref="AJ25:AJ27" si="31">ROUND($AJ$19*P25,2)</f>
        <v>0</v>
      </c>
      <c r="AK25" s="54">
        <f t="shared" si="20"/>
        <v>0</v>
      </c>
      <c r="AL25" s="54">
        <f t="shared" ref="AL25:AL27" si="32">ROUND($AL$19*P25,2)</f>
        <v>0</v>
      </c>
      <c r="AM25" s="54">
        <f t="shared" ref="AM25:AM27" si="33">ROUND($AM$19*P25,2)</f>
        <v>0</v>
      </c>
      <c r="AN25" s="54">
        <f t="shared" ref="AN25:AN27" si="34">ROUND($AN$19*P25,2)</f>
        <v>0</v>
      </c>
      <c r="AO25" s="54">
        <f t="shared" ref="AO25:AO27" si="35">ROUND($AO$19*P25,2)</f>
        <v>0</v>
      </c>
      <c r="AP25" s="54">
        <f t="shared" ref="AP25:AP27" si="36">ROUND((P25*$AP$19),2)</f>
        <v>0</v>
      </c>
      <c r="AQ25" s="54">
        <v>0</v>
      </c>
      <c r="AR25" s="55">
        <f t="shared" ref="AR25:AR27" si="37">IF(OR($D$15="nie",$D$15=""),0,ROUNDDOWN($AR$19*P25,2))</f>
        <v>0</v>
      </c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</row>
    <row r="26" spans="1:57" x14ac:dyDescent="0.2">
      <c r="A26" s="56" t="s">
        <v>11</v>
      </c>
      <c r="B26" s="47"/>
      <c r="C26" s="48"/>
      <c r="D26" s="49"/>
      <c r="E26" s="50"/>
      <c r="F26" s="51">
        <f t="shared" si="30"/>
        <v>0</v>
      </c>
      <c r="G26" s="49"/>
      <c r="H26" s="49"/>
      <c r="I26" s="49"/>
      <c r="J26" s="49"/>
      <c r="K26" s="49"/>
      <c r="L26" s="49"/>
      <c r="M26" s="50"/>
      <c r="N26" s="50"/>
      <c r="O26" s="51">
        <f>G26+N26</f>
        <v>0</v>
      </c>
      <c r="P26" s="51">
        <f>IF(C26="",0,IF(VLOOKUP($C26,limity!$A$1:$CC$7,HLOOKUP($D$14,limity!$A$1:$CC$2,2,FALSE),FALSE)=0,G26-M26,IF(G26-M26&gt;VLOOKUP($C26,limity!$A$1:$CC$7,HLOOKUP($D$14,limity!$A$1:$CC$2,2,FALSE),FALSE),VLOOKUP($C26,limity!$A$1:$CC$7,HLOOKUP($D$14,limity!$A$1:$CC$2,2,FALSE),FALSE),G26-M26)))</f>
        <v>0</v>
      </c>
      <c r="Q26" s="51">
        <f>SUM(AJ26:AR26)</f>
        <v>0</v>
      </c>
      <c r="R26" s="49"/>
      <c r="S26" s="52" t="e">
        <f t="shared" si="3"/>
        <v>#DIV/0!</v>
      </c>
      <c r="T26" s="52" t="e">
        <f t="shared" si="4"/>
        <v>#DIV/0!</v>
      </c>
      <c r="U26" s="52" t="e">
        <f t="shared" si="5"/>
        <v>#DIV/0!</v>
      </c>
      <c r="V26" s="52" t="e">
        <f t="shared" si="6"/>
        <v>#DIV/0!</v>
      </c>
      <c r="W26" s="52" t="e">
        <f t="shared" si="7"/>
        <v>#DIV/0!</v>
      </c>
      <c r="X26" s="52" t="e">
        <f t="shared" si="8"/>
        <v>#DIV/0!</v>
      </c>
      <c r="Y26" s="51" t="e">
        <f t="shared" si="9"/>
        <v>#DIV/0!</v>
      </c>
      <c r="Z26" s="51" t="e">
        <f>ROUND(($R$21/$D$21)*AJ26,2)</f>
        <v>#DIV/0!</v>
      </c>
      <c r="AA26" s="51" t="e">
        <f t="shared" si="11"/>
        <v>#DIV/0!</v>
      </c>
      <c r="AB26" s="51" t="e">
        <f>ROUND(($R$21/$D$21)*AL26,2)</f>
        <v>#DIV/0!</v>
      </c>
      <c r="AC26" s="51" t="e">
        <f>ROUND(($R$21/$D$21)*AM26,2)</f>
        <v>#DIV/0!</v>
      </c>
      <c r="AD26" s="51" t="e">
        <f>ROUND(($R$21/$D$21)*AN26,2)</f>
        <v>#DIV/0!</v>
      </c>
      <c r="AE26" s="51" t="e">
        <f>ROUND(($R$21/$D$21)*AO26,2)</f>
        <v>#DIV/0!</v>
      </c>
      <c r="AF26" s="51" t="e">
        <f>ROUND(($R$21/$D$21)*AP26,2)</f>
        <v>#DIV/0!</v>
      </c>
      <c r="AG26" s="51" t="e">
        <f>ROUND(($R$21/$D$21)*AQ26,2)</f>
        <v>#DIV/0!</v>
      </c>
      <c r="AH26" s="51" t="e">
        <f>ROUND(($R$21/$D$21)*AR26,2)</f>
        <v>#DIV/0!</v>
      </c>
      <c r="AI26" s="53" t="e">
        <f>S26+Y26</f>
        <v>#DIV/0!</v>
      </c>
      <c r="AJ26" s="54">
        <f t="shared" si="31"/>
        <v>0</v>
      </c>
      <c r="AK26" s="54">
        <f t="shared" si="20"/>
        <v>0</v>
      </c>
      <c r="AL26" s="54">
        <f t="shared" si="32"/>
        <v>0</v>
      </c>
      <c r="AM26" s="54">
        <f t="shared" si="33"/>
        <v>0</v>
      </c>
      <c r="AN26" s="54">
        <f t="shared" si="34"/>
        <v>0</v>
      </c>
      <c r="AO26" s="54">
        <f t="shared" si="35"/>
        <v>0</v>
      </c>
      <c r="AP26" s="54">
        <f t="shared" si="36"/>
        <v>0</v>
      </c>
      <c r="AQ26" s="54">
        <v>0</v>
      </c>
      <c r="AR26" s="55">
        <f t="shared" si="37"/>
        <v>0</v>
      </c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</row>
    <row r="27" spans="1:57" x14ac:dyDescent="0.2">
      <c r="A27" s="56" t="s">
        <v>18</v>
      </c>
      <c r="B27" s="47"/>
      <c r="C27" s="48"/>
      <c r="D27" s="49"/>
      <c r="E27" s="50"/>
      <c r="F27" s="51">
        <f t="shared" si="30"/>
        <v>0</v>
      </c>
      <c r="G27" s="49"/>
      <c r="H27" s="49"/>
      <c r="I27" s="49"/>
      <c r="J27" s="49"/>
      <c r="K27" s="49"/>
      <c r="L27" s="49"/>
      <c r="M27" s="50"/>
      <c r="N27" s="50"/>
      <c r="O27" s="51">
        <f>G27+N27</f>
        <v>0</v>
      </c>
      <c r="P27" s="51">
        <f>IF(C27="",0,IF(VLOOKUP($C27,limity!$A$1:$CC$7,HLOOKUP($D$14,limity!$A$1:$CC$2,2,FALSE),FALSE)=0,G27-M27,IF(G27-M27&gt;VLOOKUP($C27,limity!$A$1:$CC$7,HLOOKUP($D$14,limity!$A$1:$CC$2,2,FALSE),FALSE),VLOOKUP($C27,limity!$A$1:$CC$7,HLOOKUP($D$14,limity!$A$1:$CC$2,2,FALSE),FALSE),G27-M27)))</f>
        <v>0</v>
      </c>
      <c r="Q27" s="51">
        <f>SUM(AJ27:AR27)</f>
        <v>0</v>
      </c>
      <c r="R27" s="49"/>
      <c r="S27" s="52" t="e">
        <f t="shared" si="3"/>
        <v>#DIV/0!</v>
      </c>
      <c r="T27" s="52" t="e">
        <f t="shared" si="4"/>
        <v>#DIV/0!</v>
      </c>
      <c r="U27" s="52" t="e">
        <f t="shared" si="5"/>
        <v>#DIV/0!</v>
      </c>
      <c r="V27" s="52" t="e">
        <f t="shared" si="6"/>
        <v>#DIV/0!</v>
      </c>
      <c r="W27" s="52" t="e">
        <f t="shared" si="7"/>
        <v>#DIV/0!</v>
      </c>
      <c r="X27" s="52" t="e">
        <f t="shared" si="8"/>
        <v>#DIV/0!</v>
      </c>
      <c r="Y27" s="51" t="e">
        <f t="shared" si="9"/>
        <v>#DIV/0!</v>
      </c>
      <c r="Z27" s="51" t="e">
        <f>ROUND(($R$21/$D$21)*AJ27,2)</f>
        <v>#DIV/0!</v>
      </c>
      <c r="AA27" s="51" t="e">
        <f t="shared" si="11"/>
        <v>#DIV/0!</v>
      </c>
      <c r="AB27" s="51" t="e">
        <f>ROUND(($R$21/$D$21)*AL27,2)</f>
        <v>#DIV/0!</v>
      </c>
      <c r="AC27" s="51" t="e">
        <f>ROUND(($R$21/$D$21)*AM27,2)</f>
        <v>#DIV/0!</v>
      </c>
      <c r="AD27" s="51" t="e">
        <f>ROUND(($R$21/$D$21)*AN27,2)</f>
        <v>#DIV/0!</v>
      </c>
      <c r="AE27" s="51" t="e">
        <f>ROUND(($R$21/$D$21)*AO27,2)</f>
        <v>#DIV/0!</v>
      </c>
      <c r="AF27" s="51" t="e">
        <f>ROUND(($R$21/$D$21)*AP27,2)</f>
        <v>#DIV/0!</v>
      </c>
      <c r="AG27" s="51" t="e">
        <f>ROUND(($R$21/$D$21)*AQ27,2)</f>
        <v>#DIV/0!</v>
      </c>
      <c r="AH27" s="51" t="e">
        <f>ROUND(($R$21/$D$21)*AR27,2)</f>
        <v>#DIV/0!</v>
      </c>
      <c r="AI27" s="53" t="e">
        <f>S27+Y27</f>
        <v>#DIV/0!</v>
      </c>
      <c r="AJ27" s="54">
        <f t="shared" si="31"/>
        <v>0</v>
      </c>
      <c r="AK27" s="54">
        <f t="shared" si="20"/>
        <v>0</v>
      </c>
      <c r="AL27" s="54">
        <f t="shared" si="32"/>
        <v>0</v>
      </c>
      <c r="AM27" s="54">
        <f t="shared" si="33"/>
        <v>0</v>
      </c>
      <c r="AN27" s="54">
        <f t="shared" si="34"/>
        <v>0</v>
      </c>
      <c r="AO27" s="54">
        <f t="shared" si="35"/>
        <v>0</v>
      </c>
      <c r="AP27" s="54">
        <f t="shared" si="36"/>
        <v>0</v>
      </c>
      <c r="AQ27" s="54">
        <v>0</v>
      </c>
      <c r="AR27" s="55">
        <f t="shared" si="37"/>
        <v>0</v>
      </c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</row>
    <row r="28" spans="1:57" s="13" customFormat="1" x14ac:dyDescent="0.2">
      <c r="A28" s="79" t="s">
        <v>16</v>
      </c>
      <c r="B28" s="80"/>
      <c r="C28" s="81"/>
      <c r="D28" s="82"/>
      <c r="E28" s="82"/>
      <c r="F28" s="83"/>
      <c r="G28" s="83"/>
      <c r="H28" s="83"/>
      <c r="I28" s="83"/>
      <c r="J28" s="83"/>
      <c r="K28" s="83"/>
      <c r="L28" s="83"/>
      <c r="M28" s="83"/>
      <c r="N28" s="83"/>
      <c r="O28" s="82">
        <f t="shared" ref="O28:P28" si="38">SUM(O25:O27)</f>
        <v>0</v>
      </c>
      <c r="P28" s="82">
        <f t="shared" si="38"/>
        <v>0</v>
      </c>
      <c r="Q28" s="82">
        <f>SUM(Q25:Q27)</f>
        <v>0</v>
      </c>
      <c r="R28" s="83"/>
      <c r="S28" s="82" t="e">
        <f>SUM(S25:S27)</f>
        <v>#DIV/0!</v>
      </c>
      <c r="T28" s="82" t="e">
        <f t="shared" ref="T28:X28" si="39">SUM(T25:T27)</f>
        <v>#DIV/0!</v>
      </c>
      <c r="U28" s="82" t="e">
        <f t="shared" si="39"/>
        <v>#DIV/0!</v>
      </c>
      <c r="V28" s="82" t="e">
        <f t="shared" si="39"/>
        <v>#DIV/0!</v>
      </c>
      <c r="W28" s="82" t="e">
        <f t="shared" si="39"/>
        <v>#DIV/0!</v>
      </c>
      <c r="X28" s="82" t="e">
        <f t="shared" si="39"/>
        <v>#DIV/0!</v>
      </c>
      <c r="Y28" s="82" t="e">
        <f>SUM(Y25:Y27)</f>
        <v>#DIV/0!</v>
      </c>
      <c r="Z28" s="82" t="e">
        <f>SUM(Z25:Z27)</f>
        <v>#DIV/0!</v>
      </c>
      <c r="AA28" s="82" t="e">
        <f>SUM(AA25:AA27)</f>
        <v>#DIV/0!</v>
      </c>
      <c r="AB28" s="82" t="e">
        <f t="shared" ref="AB28:AH28" si="40">SUM(AB25:AB27)</f>
        <v>#DIV/0!</v>
      </c>
      <c r="AC28" s="82" t="e">
        <f t="shared" si="40"/>
        <v>#DIV/0!</v>
      </c>
      <c r="AD28" s="82" t="e">
        <f t="shared" si="40"/>
        <v>#DIV/0!</v>
      </c>
      <c r="AE28" s="82" t="e">
        <f t="shared" si="40"/>
        <v>#DIV/0!</v>
      </c>
      <c r="AF28" s="82" t="e">
        <f t="shared" si="40"/>
        <v>#DIV/0!</v>
      </c>
      <c r="AG28" s="82" t="e">
        <f t="shared" si="40"/>
        <v>#DIV/0!</v>
      </c>
      <c r="AH28" s="82" t="e">
        <f t="shared" si="40"/>
        <v>#DIV/0!</v>
      </c>
      <c r="AI28" s="82" t="e">
        <f>SUM(AI25:AI27)</f>
        <v>#DIV/0!</v>
      </c>
      <c r="AJ28" s="83"/>
      <c r="AK28" s="83"/>
      <c r="AL28" s="83"/>
      <c r="AM28" s="83"/>
      <c r="AN28" s="83"/>
      <c r="AO28" s="83"/>
      <c r="AP28" s="83"/>
      <c r="AQ28" s="83"/>
      <c r="AR28" s="84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7" s="13" customFormat="1" ht="13.5" thickBot="1" x14ac:dyDescent="0.25">
      <c r="A29" s="57" t="s">
        <v>14</v>
      </c>
      <c r="B29" s="58"/>
      <c r="C29" s="59"/>
      <c r="D29" s="60"/>
      <c r="E29" s="60"/>
      <c r="F29" s="61"/>
      <c r="G29" s="61"/>
      <c r="H29" s="61"/>
      <c r="I29" s="61"/>
      <c r="J29" s="61"/>
      <c r="K29" s="61"/>
      <c r="L29" s="61"/>
      <c r="M29" s="61"/>
      <c r="N29" s="61"/>
      <c r="O29" s="62">
        <f>O24+O28</f>
        <v>0</v>
      </c>
      <c r="P29" s="62">
        <f>P24+P28</f>
        <v>0</v>
      </c>
      <c r="Q29" s="62">
        <f>Q24+Q28</f>
        <v>0</v>
      </c>
      <c r="R29" s="61"/>
      <c r="S29" s="62" t="e">
        <f>S24+S28</f>
        <v>#DIV/0!</v>
      </c>
      <c r="T29" s="62" t="e">
        <f t="shared" ref="T29:X29" si="41">T24+T28</f>
        <v>#DIV/0!</v>
      </c>
      <c r="U29" s="62" t="e">
        <f t="shared" si="41"/>
        <v>#DIV/0!</v>
      </c>
      <c r="V29" s="62" t="e">
        <f t="shared" si="41"/>
        <v>#DIV/0!</v>
      </c>
      <c r="W29" s="62" t="e">
        <f t="shared" si="41"/>
        <v>#DIV/0!</v>
      </c>
      <c r="X29" s="62" t="e">
        <f t="shared" si="41"/>
        <v>#DIV/0!</v>
      </c>
      <c r="Y29" s="62" t="e">
        <f>Y24+Y28</f>
        <v>#DIV/0!</v>
      </c>
      <c r="Z29" s="62" t="e">
        <f>Z24+Z28</f>
        <v>#DIV/0!</v>
      </c>
      <c r="AA29" s="62" t="e">
        <f>AA24+AA28</f>
        <v>#DIV/0!</v>
      </c>
      <c r="AB29" s="62" t="e">
        <f t="shared" ref="AB29:AH29" si="42">AB24+AB28</f>
        <v>#DIV/0!</v>
      </c>
      <c r="AC29" s="62" t="e">
        <f t="shared" si="42"/>
        <v>#DIV/0!</v>
      </c>
      <c r="AD29" s="62" t="e">
        <f t="shared" si="42"/>
        <v>#DIV/0!</v>
      </c>
      <c r="AE29" s="62" t="e">
        <f t="shared" si="42"/>
        <v>#DIV/0!</v>
      </c>
      <c r="AF29" s="62" t="e">
        <f t="shared" si="42"/>
        <v>#DIV/0!</v>
      </c>
      <c r="AG29" s="62" t="e">
        <f t="shared" si="42"/>
        <v>#DIV/0!</v>
      </c>
      <c r="AH29" s="62" t="e">
        <f t="shared" si="42"/>
        <v>#DIV/0!</v>
      </c>
      <c r="AI29" s="62" t="e">
        <f>AI24+AI28</f>
        <v>#DIV/0!</v>
      </c>
      <c r="AJ29" s="61"/>
      <c r="AK29" s="61"/>
      <c r="AL29" s="61"/>
      <c r="AM29" s="61"/>
      <c r="AN29" s="61"/>
      <c r="AO29" s="61"/>
      <c r="AP29" s="61"/>
      <c r="AQ29" s="61"/>
      <c r="AR29" s="63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7" ht="14.25" x14ac:dyDescent="0.2">
      <c r="A30" s="141" t="s">
        <v>75</v>
      </c>
      <c r="B30" s="142"/>
      <c r="C30" s="143"/>
      <c r="D30" s="94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6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7" x14ac:dyDescent="0.2">
      <c r="A31" s="46" t="s">
        <v>10</v>
      </c>
      <c r="B31" s="47"/>
      <c r="C31" s="48"/>
      <c r="D31" s="49"/>
      <c r="E31" s="50"/>
      <c r="F31" s="51">
        <f t="shared" ref="F31:F37" si="43" xml:space="preserve"> D31-E31</f>
        <v>0</v>
      </c>
      <c r="G31" s="49"/>
      <c r="H31" s="49"/>
      <c r="I31" s="49"/>
      <c r="J31" s="49"/>
      <c r="K31" s="49"/>
      <c r="L31" s="49"/>
      <c r="M31" s="50"/>
      <c r="N31" s="50"/>
      <c r="O31" s="51">
        <f>G31+N31</f>
        <v>0</v>
      </c>
      <c r="P31" s="51">
        <f>IF(C31="",0,IF(VLOOKUP($C31,limity!$A$1:$CC$7,HLOOKUP($D$14,limity!$A$1:$CC$2,2,FALSE),FALSE)=0,G31-M31,IF(G31-M31&gt;VLOOKUP($C31,limity!$A$1:$CC$7,HLOOKUP($D$14,limity!$A$1:$CC$2,2,FALSE),FALSE),VLOOKUP($C31,limity!$A$1:$CC$7,HLOOKUP($D$14,limity!$A$1:$CC$2,2,FALSE),FALSE),G31-M31)))</f>
        <v>0</v>
      </c>
      <c r="Q31" s="51">
        <f>SUM(AJ31:AR31)</f>
        <v>0</v>
      </c>
      <c r="R31" s="49"/>
      <c r="S31" s="52" t="e">
        <f t="shared" ref="S31:S37" si="44">SUM(T31:X31)</f>
        <v>#DIV/0!</v>
      </c>
      <c r="T31" s="52" t="e">
        <f t="shared" ref="T31:X33" si="45">ROUND(($R31/$D31)*H31,2)</f>
        <v>#DIV/0!</v>
      </c>
      <c r="U31" s="52" t="e">
        <f t="shared" si="45"/>
        <v>#DIV/0!</v>
      </c>
      <c r="V31" s="52" t="e">
        <f t="shared" si="45"/>
        <v>#DIV/0!</v>
      </c>
      <c r="W31" s="52" t="e">
        <f t="shared" si="45"/>
        <v>#DIV/0!</v>
      </c>
      <c r="X31" s="52" t="e">
        <f t="shared" si="45"/>
        <v>#DIV/0!</v>
      </c>
      <c r="Y31" s="51" t="e">
        <f t="shared" ref="Y31:Y33" si="46">SUM(Z31:AH31)</f>
        <v>#DIV/0!</v>
      </c>
      <c r="Z31" s="51" t="e">
        <f>ROUND(($R$21/$D$21)*AJ31,2)</f>
        <v>#DIV/0!</v>
      </c>
      <c r="AA31" s="51" t="e">
        <f t="shared" ref="AA31:AA37" si="47">ROUND(($R$21/$D$21)*AK31,2)</f>
        <v>#DIV/0!</v>
      </c>
      <c r="AB31" s="51" t="e">
        <f>ROUND(($R$21/$D$21)*AL31,2)</f>
        <v>#DIV/0!</v>
      </c>
      <c r="AC31" s="51" t="e">
        <f>ROUND(($R$21/$D$21)*AM31,2)</f>
        <v>#DIV/0!</v>
      </c>
      <c r="AD31" s="51" t="e">
        <f>ROUND(($R$21/$D$21)*AN31,2)</f>
        <v>#DIV/0!</v>
      </c>
      <c r="AE31" s="51" t="e">
        <f>ROUND(($R$21/$D$21)*AO31,2)</f>
        <v>#DIV/0!</v>
      </c>
      <c r="AF31" s="51" t="e">
        <f>ROUND(($R$21/$D$21)*AP31,2)</f>
        <v>#DIV/0!</v>
      </c>
      <c r="AG31" s="51" t="e">
        <f>ROUND(($R$21/$D$21)*AQ31,2)</f>
        <v>#DIV/0!</v>
      </c>
      <c r="AH31" s="51" t="e">
        <f>ROUND(($R$21/$D$21)*AR31,2)</f>
        <v>#DIV/0!</v>
      </c>
      <c r="AI31" s="53" t="e">
        <f>S31+Y31</f>
        <v>#DIV/0!</v>
      </c>
      <c r="AJ31" s="54">
        <f t="shared" ref="AJ31:AJ33" si="48">ROUND($AJ$19*P31,2)</f>
        <v>0</v>
      </c>
      <c r="AK31" s="54">
        <v>0</v>
      </c>
      <c r="AL31" s="54">
        <f t="shared" ref="AL31:AL33" si="49">ROUND($AL$19*P31,2)</f>
        <v>0</v>
      </c>
      <c r="AM31" s="54">
        <f t="shared" ref="AM31:AM33" si="50">ROUND($AM$19*P31,2)</f>
        <v>0</v>
      </c>
      <c r="AN31" s="54">
        <f t="shared" ref="AN31:AN33" si="51">ROUND($AN$19*P31,2)</f>
        <v>0</v>
      </c>
      <c r="AO31" s="54">
        <f t="shared" ref="AO31:AO33" si="52">ROUND($AO$19*P31,2)</f>
        <v>0</v>
      </c>
      <c r="AP31" s="54">
        <f t="shared" ref="AP31:AP33" si="53">ROUND((P31*$AP$19),2)</f>
        <v>0</v>
      </c>
      <c r="AQ31" s="54">
        <v>0</v>
      </c>
      <c r="AR31" s="55">
        <f t="shared" ref="AR31:AR33" si="54">IF(OR($D$15="nie",$D$15=""),0,ROUNDDOWN($AR$19*P31,2))</f>
        <v>0</v>
      </c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7" x14ac:dyDescent="0.2">
      <c r="A32" s="56" t="s">
        <v>11</v>
      </c>
      <c r="B32" s="47"/>
      <c r="C32" s="48"/>
      <c r="D32" s="49"/>
      <c r="E32" s="50"/>
      <c r="F32" s="51">
        <f t="shared" si="43"/>
        <v>0</v>
      </c>
      <c r="G32" s="49"/>
      <c r="H32" s="49"/>
      <c r="I32" s="49"/>
      <c r="J32" s="49"/>
      <c r="K32" s="49"/>
      <c r="L32" s="49"/>
      <c r="M32" s="50"/>
      <c r="N32" s="50"/>
      <c r="O32" s="51">
        <f>G32+N32</f>
        <v>0</v>
      </c>
      <c r="P32" s="51">
        <f>IF(C32="",0,IF(VLOOKUP($C32,limity!$A$1:$CC$7,HLOOKUP($D$14,limity!$A$1:$CC$2,2,FALSE),FALSE)=0,G32-M32,IF(G32-M32&gt;VLOOKUP($C32,limity!$A$1:$CC$7,HLOOKUP($D$14,limity!$A$1:$CC$2,2,FALSE),FALSE),VLOOKUP($C32,limity!$A$1:$CC$7,HLOOKUP($D$14,limity!$A$1:$CC$2,2,FALSE),FALSE),G32-M32)))</f>
        <v>0</v>
      </c>
      <c r="Q32" s="51">
        <f>SUM(AJ32:AR32)</f>
        <v>0</v>
      </c>
      <c r="R32" s="49"/>
      <c r="S32" s="52" t="e">
        <f t="shared" si="44"/>
        <v>#DIV/0!</v>
      </c>
      <c r="T32" s="52" t="e">
        <f t="shared" si="45"/>
        <v>#DIV/0!</v>
      </c>
      <c r="U32" s="52" t="e">
        <f t="shared" si="45"/>
        <v>#DIV/0!</v>
      </c>
      <c r="V32" s="52" t="e">
        <f t="shared" si="45"/>
        <v>#DIV/0!</v>
      </c>
      <c r="W32" s="52" t="e">
        <f t="shared" si="45"/>
        <v>#DIV/0!</v>
      </c>
      <c r="X32" s="52" t="e">
        <f t="shared" si="45"/>
        <v>#DIV/0!</v>
      </c>
      <c r="Y32" s="51" t="e">
        <f t="shared" si="46"/>
        <v>#DIV/0!</v>
      </c>
      <c r="Z32" s="51" t="e">
        <f>ROUND(($R$21/$D$21)*AJ32,2)</f>
        <v>#DIV/0!</v>
      </c>
      <c r="AA32" s="51" t="e">
        <f t="shared" si="47"/>
        <v>#DIV/0!</v>
      </c>
      <c r="AB32" s="51" t="e">
        <f>ROUND(($R$21/$D$21)*AL32,2)</f>
        <v>#DIV/0!</v>
      </c>
      <c r="AC32" s="51" t="e">
        <f>ROUND(($R$21/$D$21)*AM32,2)</f>
        <v>#DIV/0!</v>
      </c>
      <c r="AD32" s="51" t="e">
        <f>ROUND(($R$21/$D$21)*AN32,2)</f>
        <v>#DIV/0!</v>
      </c>
      <c r="AE32" s="51" t="e">
        <f>ROUND(($R$21/$D$21)*AO32,2)</f>
        <v>#DIV/0!</v>
      </c>
      <c r="AF32" s="51" t="e">
        <f>ROUND(($R$21/$D$21)*AP32,2)</f>
        <v>#DIV/0!</v>
      </c>
      <c r="AG32" s="51" t="e">
        <f>ROUND(($R$21/$D$21)*AQ32,2)</f>
        <v>#DIV/0!</v>
      </c>
      <c r="AH32" s="51" t="e">
        <f>ROUND(($R$21/$D$21)*AR32,2)</f>
        <v>#DIV/0!</v>
      </c>
      <c r="AI32" s="53" t="e">
        <f>S32+Y32</f>
        <v>#DIV/0!</v>
      </c>
      <c r="AJ32" s="54">
        <f t="shared" si="48"/>
        <v>0</v>
      </c>
      <c r="AK32" s="54">
        <v>0</v>
      </c>
      <c r="AL32" s="54">
        <f t="shared" si="49"/>
        <v>0</v>
      </c>
      <c r="AM32" s="54">
        <f t="shared" si="50"/>
        <v>0</v>
      </c>
      <c r="AN32" s="54">
        <f t="shared" si="51"/>
        <v>0</v>
      </c>
      <c r="AO32" s="54">
        <f t="shared" si="52"/>
        <v>0</v>
      </c>
      <c r="AP32" s="54">
        <f t="shared" si="53"/>
        <v>0</v>
      </c>
      <c r="AQ32" s="54">
        <v>0</v>
      </c>
      <c r="AR32" s="55">
        <f t="shared" si="54"/>
        <v>0</v>
      </c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x14ac:dyDescent="0.2">
      <c r="A33" s="56" t="s">
        <v>18</v>
      </c>
      <c r="B33" s="47"/>
      <c r="C33" s="48"/>
      <c r="D33" s="49"/>
      <c r="E33" s="50"/>
      <c r="F33" s="51">
        <f t="shared" si="43"/>
        <v>0</v>
      </c>
      <c r="G33" s="49"/>
      <c r="H33" s="49"/>
      <c r="I33" s="49"/>
      <c r="J33" s="49"/>
      <c r="K33" s="49"/>
      <c r="L33" s="49"/>
      <c r="M33" s="50"/>
      <c r="N33" s="50"/>
      <c r="O33" s="51">
        <f>G33+N33</f>
        <v>0</v>
      </c>
      <c r="P33" s="51">
        <f>IF(C33="",0,IF(VLOOKUP($C33,limity!$A$1:$CC$7,HLOOKUP($D$14,limity!$A$1:$CC$2,2,FALSE),FALSE)=0,G33-M33,IF(G33-M33&gt;VLOOKUP($C33,limity!$A$1:$CC$7,HLOOKUP($D$14,limity!$A$1:$CC$2,2,FALSE),FALSE),VLOOKUP($C33,limity!$A$1:$CC$7,HLOOKUP($D$14,limity!$A$1:$CC$2,2,FALSE),FALSE),G33-M33)))</f>
        <v>0</v>
      </c>
      <c r="Q33" s="51">
        <f>SUM(AJ33:AR33)</f>
        <v>0</v>
      </c>
      <c r="R33" s="49"/>
      <c r="S33" s="52" t="e">
        <f t="shared" si="44"/>
        <v>#DIV/0!</v>
      </c>
      <c r="T33" s="52" t="e">
        <f t="shared" si="45"/>
        <v>#DIV/0!</v>
      </c>
      <c r="U33" s="52" t="e">
        <f t="shared" si="45"/>
        <v>#DIV/0!</v>
      </c>
      <c r="V33" s="52" t="e">
        <f t="shared" si="45"/>
        <v>#DIV/0!</v>
      </c>
      <c r="W33" s="52" t="e">
        <f t="shared" si="45"/>
        <v>#DIV/0!</v>
      </c>
      <c r="X33" s="52" t="e">
        <f t="shared" si="45"/>
        <v>#DIV/0!</v>
      </c>
      <c r="Y33" s="51" t="e">
        <f t="shared" si="46"/>
        <v>#DIV/0!</v>
      </c>
      <c r="Z33" s="51" t="e">
        <f>ROUND(($R$21/$D$21)*AJ33,2)</f>
        <v>#DIV/0!</v>
      </c>
      <c r="AA33" s="51" t="e">
        <f t="shared" si="47"/>
        <v>#DIV/0!</v>
      </c>
      <c r="AB33" s="51" t="e">
        <f>ROUND(($R$21/$D$21)*AL33,2)</f>
        <v>#DIV/0!</v>
      </c>
      <c r="AC33" s="51" t="e">
        <f>ROUND(($R$21/$D$21)*AM33,2)</f>
        <v>#DIV/0!</v>
      </c>
      <c r="AD33" s="51" t="e">
        <f>ROUND(($R$21/$D$21)*AN33,2)</f>
        <v>#DIV/0!</v>
      </c>
      <c r="AE33" s="51" t="e">
        <f>ROUND(($R$21/$D$21)*AO33,2)</f>
        <v>#DIV/0!</v>
      </c>
      <c r="AF33" s="51" t="e">
        <f>ROUND(($R$21/$D$21)*AP33,2)</f>
        <v>#DIV/0!</v>
      </c>
      <c r="AG33" s="51" t="e">
        <f>ROUND(($R$21/$D$21)*AQ33,2)</f>
        <v>#DIV/0!</v>
      </c>
      <c r="AH33" s="51" t="e">
        <f>ROUND(($R$21/$D$21)*AR33,2)</f>
        <v>#DIV/0!</v>
      </c>
      <c r="AI33" s="53" t="e">
        <f>S33+Y33</f>
        <v>#DIV/0!</v>
      </c>
      <c r="AJ33" s="54">
        <f t="shared" si="48"/>
        <v>0</v>
      </c>
      <c r="AK33" s="54">
        <v>0</v>
      </c>
      <c r="AL33" s="54">
        <f t="shared" si="49"/>
        <v>0</v>
      </c>
      <c r="AM33" s="54">
        <f t="shared" si="50"/>
        <v>0</v>
      </c>
      <c r="AN33" s="54">
        <f t="shared" si="51"/>
        <v>0</v>
      </c>
      <c r="AO33" s="54">
        <f t="shared" si="52"/>
        <v>0</v>
      </c>
      <c r="AP33" s="54">
        <f t="shared" si="53"/>
        <v>0</v>
      </c>
      <c r="AQ33" s="54">
        <v>0</v>
      </c>
      <c r="AR33" s="55">
        <f t="shared" si="54"/>
        <v>0</v>
      </c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</row>
    <row r="34" spans="1:56" x14ac:dyDescent="0.2">
      <c r="A34" s="79" t="s">
        <v>16</v>
      </c>
      <c r="B34" s="80"/>
      <c r="C34" s="81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>
        <f>SUM(O31:O33)</f>
        <v>0</v>
      </c>
      <c r="P34" s="82">
        <f>SUM(P31:P33)</f>
        <v>0</v>
      </c>
      <c r="Q34" s="82">
        <f>SUM(Q31:Q33)</f>
        <v>0</v>
      </c>
      <c r="R34" s="82"/>
      <c r="S34" s="82" t="e">
        <f>SUM(S31:S33)</f>
        <v>#DIV/0!</v>
      </c>
      <c r="T34" s="82" t="e">
        <f t="shared" ref="T34:X34" si="55">SUM(T31:T33)</f>
        <v>#DIV/0!</v>
      </c>
      <c r="U34" s="82" t="e">
        <f t="shared" si="55"/>
        <v>#DIV/0!</v>
      </c>
      <c r="V34" s="82" t="e">
        <f t="shared" si="55"/>
        <v>#DIV/0!</v>
      </c>
      <c r="W34" s="82" t="e">
        <f t="shared" si="55"/>
        <v>#DIV/0!</v>
      </c>
      <c r="X34" s="82" t="e">
        <f t="shared" si="55"/>
        <v>#DIV/0!</v>
      </c>
      <c r="Y34" s="82" t="e">
        <f>SUM(Y31:Y33)</f>
        <v>#DIV/0!</v>
      </c>
      <c r="Z34" s="82" t="e">
        <f>SUM(Z31:Z33)</f>
        <v>#DIV/0!</v>
      </c>
      <c r="AA34" s="82" t="e">
        <f>SUM(AA31:AA33)</f>
        <v>#DIV/0!</v>
      </c>
      <c r="AB34" s="82" t="e">
        <f t="shared" ref="AB34:AH34" si="56">SUM(AB31:AB33)</f>
        <v>#DIV/0!</v>
      </c>
      <c r="AC34" s="82" t="e">
        <f t="shared" si="56"/>
        <v>#DIV/0!</v>
      </c>
      <c r="AD34" s="82" t="e">
        <f t="shared" si="56"/>
        <v>#DIV/0!</v>
      </c>
      <c r="AE34" s="82" t="e">
        <f t="shared" si="56"/>
        <v>#DIV/0!</v>
      </c>
      <c r="AF34" s="82" t="e">
        <f t="shared" si="56"/>
        <v>#DIV/0!</v>
      </c>
      <c r="AG34" s="82" t="e">
        <f t="shared" si="56"/>
        <v>#DIV/0!</v>
      </c>
      <c r="AH34" s="82" t="e">
        <f t="shared" si="56"/>
        <v>#DIV/0!</v>
      </c>
      <c r="AI34" s="82" t="e">
        <f>SUM(AI31:AI33)</f>
        <v>#DIV/0!</v>
      </c>
      <c r="AJ34" s="85"/>
      <c r="AK34" s="85"/>
      <c r="AL34" s="85"/>
      <c r="AM34" s="85"/>
      <c r="AN34" s="85"/>
      <c r="AO34" s="85"/>
      <c r="AP34" s="85"/>
      <c r="AQ34" s="102"/>
      <c r="AR34" s="86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x14ac:dyDescent="0.2">
      <c r="A35" s="46" t="s">
        <v>10</v>
      </c>
      <c r="B35" s="47"/>
      <c r="C35" s="48"/>
      <c r="D35" s="49"/>
      <c r="E35" s="50"/>
      <c r="F35" s="51">
        <f t="shared" si="43"/>
        <v>0</v>
      </c>
      <c r="G35" s="49"/>
      <c r="H35" s="49"/>
      <c r="I35" s="49"/>
      <c r="J35" s="49"/>
      <c r="K35" s="49"/>
      <c r="L35" s="49"/>
      <c r="M35" s="50"/>
      <c r="N35" s="50"/>
      <c r="O35" s="51">
        <f>G35+N35</f>
        <v>0</v>
      </c>
      <c r="P35" s="51">
        <f>IF(C35="",0,IF(VLOOKUP($C35,limity!$A$1:$CC$7,HLOOKUP($D$14,limity!$A$1:$CC$2,2,FALSE),FALSE)=0,G35-M35,IF(G35-M35&gt;VLOOKUP($C35,limity!$A$1:$CC$7,HLOOKUP($D$14,limity!$A$1:$CC$2,2,FALSE),FALSE),VLOOKUP($C35,limity!$A$1:$CC$7,HLOOKUP($D$14,limity!$A$1:$CC$2,2,FALSE),FALSE),G35-M35)))</f>
        <v>0</v>
      </c>
      <c r="Q35" s="51">
        <f>SUM(AJ35:AR35)</f>
        <v>0</v>
      </c>
      <c r="R35" s="49"/>
      <c r="S35" s="52" t="e">
        <f t="shared" si="44"/>
        <v>#DIV/0!</v>
      </c>
      <c r="T35" s="52" t="e">
        <f t="shared" ref="T35:X37" si="57">ROUND(($R35/$D35)*H35,2)</f>
        <v>#DIV/0!</v>
      </c>
      <c r="U35" s="52" t="e">
        <f t="shared" si="57"/>
        <v>#DIV/0!</v>
      </c>
      <c r="V35" s="52" t="e">
        <f t="shared" si="57"/>
        <v>#DIV/0!</v>
      </c>
      <c r="W35" s="52" t="e">
        <f t="shared" si="57"/>
        <v>#DIV/0!</v>
      </c>
      <c r="X35" s="52" t="e">
        <f t="shared" si="57"/>
        <v>#DIV/0!</v>
      </c>
      <c r="Y35" s="51" t="e">
        <f t="shared" ref="Y35:Y37" si="58">SUM(Z35:AH35)</f>
        <v>#DIV/0!</v>
      </c>
      <c r="Z35" s="51" t="e">
        <f>ROUND(($R$21/$D$21)*AJ35,2)</f>
        <v>#DIV/0!</v>
      </c>
      <c r="AA35" s="51" t="e">
        <f t="shared" si="47"/>
        <v>#DIV/0!</v>
      </c>
      <c r="AB35" s="51" t="e">
        <f>ROUND(($R$21/$D$21)*AL35,2)</f>
        <v>#DIV/0!</v>
      </c>
      <c r="AC35" s="51" t="e">
        <f>ROUND(($R$21/$D$21)*AM35,2)</f>
        <v>#DIV/0!</v>
      </c>
      <c r="AD35" s="51" t="e">
        <f>ROUND(($R$21/$D$21)*AN35,2)</f>
        <v>#DIV/0!</v>
      </c>
      <c r="AE35" s="51" t="e">
        <f>ROUND(($R$21/$D$21)*AO35,2)</f>
        <v>#DIV/0!</v>
      </c>
      <c r="AF35" s="51" t="e">
        <f>ROUND(($R$21/$D$21)*AP35,2)</f>
        <v>#DIV/0!</v>
      </c>
      <c r="AG35" s="51" t="e">
        <f>ROUND(($R$21/$D$21)*AQ35,2)</f>
        <v>#DIV/0!</v>
      </c>
      <c r="AH35" s="51" t="e">
        <f>ROUND(($R$21/$D$21)*AR35,2)</f>
        <v>#DIV/0!</v>
      </c>
      <c r="AI35" s="53" t="e">
        <f>S35+Y35</f>
        <v>#DIV/0!</v>
      </c>
      <c r="AJ35" s="54">
        <f t="shared" ref="AJ35:AJ37" si="59">ROUND($AJ$19*P35,2)</f>
        <v>0</v>
      </c>
      <c r="AK35" s="54">
        <v>0</v>
      </c>
      <c r="AL35" s="54">
        <f t="shared" ref="AL35:AL37" si="60">ROUND($AL$19*P35,2)</f>
        <v>0</v>
      </c>
      <c r="AM35" s="54">
        <f t="shared" ref="AM35:AM37" si="61">ROUND($AM$19*P35,2)</f>
        <v>0</v>
      </c>
      <c r="AN35" s="54">
        <f t="shared" ref="AN35:AN37" si="62">ROUND($AN$19*P35,2)</f>
        <v>0</v>
      </c>
      <c r="AO35" s="54">
        <f t="shared" ref="AO35:AO37" si="63">ROUND($AO$19*P35,2)</f>
        <v>0</v>
      </c>
      <c r="AP35" s="54">
        <f t="shared" ref="AP35:AP37" si="64">ROUND((P35*$AP$19),2)</f>
        <v>0</v>
      </c>
      <c r="AQ35" s="54">
        <v>0</v>
      </c>
      <c r="AR35" s="55">
        <f t="shared" ref="AR35:AR37" si="65">IF(OR($D$15="nie",$D$15=""),0,ROUNDDOWN($AR$19*P35,2))</f>
        <v>0</v>
      </c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x14ac:dyDescent="0.2">
      <c r="A36" s="56" t="s">
        <v>11</v>
      </c>
      <c r="B36" s="47"/>
      <c r="C36" s="48"/>
      <c r="D36" s="49"/>
      <c r="E36" s="50"/>
      <c r="F36" s="51">
        <f t="shared" si="43"/>
        <v>0</v>
      </c>
      <c r="G36" s="49"/>
      <c r="H36" s="49"/>
      <c r="I36" s="49"/>
      <c r="J36" s="49"/>
      <c r="K36" s="49"/>
      <c r="L36" s="49"/>
      <c r="M36" s="50"/>
      <c r="N36" s="50"/>
      <c r="O36" s="51">
        <f>G36+N36</f>
        <v>0</v>
      </c>
      <c r="P36" s="51">
        <f>IF(C36="",0,IF(VLOOKUP($C36,limity!$A$1:$CC$7,HLOOKUP($D$14,limity!$A$1:$CC$2,2,FALSE),FALSE)=0,G36-M36,IF(G36-M36&gt;VLOOKUP($C36,limity!$A$1:$CC$7,HLOOKUP($D$14,limity!$A$1:$CC$2,2,FALSE),FALSE),VLOOKUP($C36,limity!$A$1:$CC$7,HLOOKUP($D$14,limity!$A$1:$CC$2,2,FALSE),FALSE),G36-M36)))</f>
        <v>0</v>
      </c>
      <c r="Q36" s="51">
        <f>SUM(AJ36:AR36)</f>
        <v>0</v>
      </c>
      <c r="R36" s="49"/>
      <c r="S36" s="52" t="e">
        <f t="shared" si="44"/>
        <v>#DIV/0!</v>
      </c>
      <c r="T36" s="52" t="e">
        <f t="shared" si="57"/>
        <v>#DIV/0!</v>
      </c>
      <c r="U36" s="52" t="e">
        <f t="shared" si="57"/>
        <v>#DIV/0!</v>
      </c>
      <c r="V36" s="52" t="e">
        <f t="shared" si="57"/>
        <v>#DIV/0!</v>
      </c>
      <c r="W36" s="52" t="e">
        <f t="shared" si="57"/>
        <v>#DIV/0!</v>
      </c>
      <c r="X36" s="52" t="e">
        <f t="shared" si="57"/>
        <v>#DIV/0!</v>
      </c>
      <c r="Y36" s="51" t="e">
        <f t="shared" si="58"/>
        <v>#DIV/0!</v>
      </c>
      <c r="Z36" s="51" t="e">
        <f>ROUND(($R$21/$D$21)*AJ36,2)</f>
        <v>#DIV/0!</v>
      </c>
      <c r="AA36" s="51" t="e">
        <f t="shared" si="47"/>
        <v>#DIV/0!</v>
      </c>
      <c r="AB36" s="51" t="e">
        <f>ROUND(($R$21/$D$21)*AL36,2)</f>
        <v>#DIV/0!</v>
      </c>
      <c r="AC36" s="51" t="e">
        <f>ROUND(($R$21/$D$21)*AM36,2)</f>
        <v>#DIV/0!</v>
      </c>
      <c r="AD36" s="51" t="e">
        <f>ROUND(($R$21/$D$21)*AN36,2)</f>
        <v>#DIV/0!</v>
      </c>
      <c r="AE36" s="51" t="e">
        <f>ROUND(($R$21/$D$21)*AO36,2)</f>
        <v>#DIV/0!</v>
      </c>
      <c r="AF36" s="51" t="e">
        <f>ROUND(($R$21/$D$21)*AP36,2)</f>
        <v>#DIV/0!</v>
      </c>
      <c r="AG36" s="51" t="e">
        <f>ROUND(($R$21/$D$21)*AQ36,2)</f>
        <v>#DIV/0!</v>
      </c>
      <c r="AH36" s="51" t="e">
        <f>ROUND(($R$21/$D$21)*AR36,2)</f>
        <v>#DIV/0!</v>
      </c>
      <c r="AI36" s="53" t="e">
        <f>S36+Y36</f>
        <v>#DIV/0!</v>
      </c>
      <c r="AJ36" s="54">
        <f t="shared" si="59"/>
        <v>0</v>
      </c>
      <c r="AK36" s="54">
        <v>0</v>
      </c>
      <c r="AL36" s="54">
        <f t="shared" si="60"/>
        <v>0</v>
      </c>
      <c r="AM36" s="54">
        <f t="shared" si="61"/>
        <v>0</v>
      </c>
      <c r="AN36" s="54">
        <f t="shared" si="62"/>
        <v>0</v>
      </c>
      <c r="AO36" s="54">
        <f t="shared" si="63"/>
        <v>0</v>
      </c>
      <c r="AP36" s="54">
        <f t="shared" si="64"/>
        <v>0</v>
      </c>
      <c r="AQ36" s="54">
        <v>0</v>
      </c>
      <c r="AR36" s="55">
        <f t="shared" si="65"/>
        <v>0</v>
      </c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x14ac:dyDescent="0.2">
      <c r="A37" s="56" t="s">
        <v>18</v>
      </c>
      <c r="B37" s="47"/>
      <c r="C37" s="48"/>
      <c r="D37" s="49"/>
      <c r="E37" s="50"/>
      <c r="F37" s="51">
        <f t="shared" si="43"/>
        <v>0</v>
      </c>
      <c r="G37" s="49"/>
      <c r="H37" s="49"/>
      <c r="I37" s="49"/>
      <c r="J37" s="49"/>
      <c r="K37" s="49"/>
      <c r="L37" s="49"/>
      <c r="M37" s="50"/>
      <c r="N37" s="50"/>
      <c r="O37" s="51">
        <f>G37+N37</f>
        <v>0</v>
      </c>
      <c r="P37" s="51">
        <f>IF(C37="",0,IF(VLOOKUP($C37,limity!$A$1:$CC$7,HLOOKUP($D$14,limity!$A$1:$CC$2,2,FALSE),FALSE)=0,G37-M37,IF(G37-M37&gt;VLOOKUP($C37,limity!$A$1:$CC$7,HLOOKUP($D$14,limity!$A$1:$CC$2,2,FALSE),FALSE),VLOOKUP($C37,limity!$A$1:$CC$7,HLOOKUP($D$14,limity!$A$1:$CC$2,2,FALSE),FALSE),G37-M37)))</f>
        <v>0</v>
      </c>
      <c r="Q37" s="51">
        <f>SUM(AJ37:AR37)</f>
        <v>0</v>
      </c>
      <c r="R37" s="49"/>
      <c r="S37" s="52" t="e">
        <f t="shared" si="44"/>
        <v>#DIV/0!</v>
      </c>
      <c r="T37" s="52" t="e">
        <f t="shared" si="57"/>
        <v>#DIV/0!</v>
      </c>
      <c r="U37" s="52" t="e">
        <f t="shared" si="57"/>
        <v>#DIV/0!</v>
      </c>
      <c r="V37" s="52" t="e">
        <f t="shared" si="57"/>
        <v>#DIV/0!</v>
      </c>
      <c r="W37" s="52" t="e">
        <f t="shared" si="57"/>
        <v>#DIV/0!</v>
      </c>
      <c r="X37" s="52" t="e">
        <f t="shared" si="57"/>
        <v>#DIV/0!</v>
      </c>
      <c r="Y37" s="51" t="e">
        <f t="shared" si="58"/>
        <v>#DIV/0!</v>
      </c>
      <c r="Z37" s="51" t="e">
        <f>ROUND(($R$21/$D$21)*AJ37,2)</f>
        <v>#DIV/0!</v>
      </c>
      <c r="AA37" s="51" t="e">
        <f t="shared" si="47"/>
        <v>#DIV/0!</v>
      </c>
      <c r="AB37" s="51" t="e">
        <f>ROUND(($R$21/$D$21)*AL37,2)</f>
        <v>#DIV/0!</v>
      </c>
      <c r="AC37" s="51" t="e">
        <f>ROUND(($R$21/$D$21)*AM37,2)</f>
        <v>#DIV/0!</v>
      </c>
      <c r="AD37" s="51" t="e">
        <f>ROUND(($R$21/$D$21)*AN37,2)</f>
        <v>#DIV/0!</v>
      </c>
      <c r="AE37" s="51" t="e">
        <f>ROUND(($R$21/$D$21)*AO37,2)</f>
        <v>#DIV/0!</v>
      </c>
      <c r="AF37" s="51" t="e">
        <f>ROUND(($R$21/$D$21)*AP37,2)</f>
        <v>#DIV/0!</v>
      </c>
      <c r="AG37" s="51" t="e">
        <f>ROUND(($R$21/$D$21)*AQ37,2)</f>
        <v>#DIV/0!</v>
      </c>
      <c r="AH37" s="51" t="e">
        <f>ROUND(($R$21/$D$21)*AR37,2)</f>
        <v>#DIV/0!</v>
      </c>
      <c r="AI37" s="53" t="e">
        <f>S37+Y37</f>
        <v>#DIV/0!</v>
      </c>
      <c r="AJ37" s="54">
        <f t="shared" si="59"/>
        <v>0</v>
      </c>
      <c r="AK37" s="54">
        <v>0</v>
      </c>
      <c r="AL37" s="54">
        <f t="shared" si="60"/>
        <v>0</v>
      </c>
      <c r="AM37" s="54">
        <f t="shared" si="61"/>
        <v>0</v>
      </c>
      <c r="AN37" s="54">
        <f t="shared" si="62"/>
        <v>0</v>
      </c>
      <c r="AO37" s="54">
        <f t="shared" si="63"/>
        <v>0</v>
      </c>
      <c r="AP37" s="54">
        <f t="shared" si="64"/>
        <v>0</v>
      </c>
      <c r="AQ37" s="54">
        <v>0</v>
      </c>
      <c r="AR37" s="55">
        <f t="shared" si="65"/>
        <v>0</v>
      </c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13" customFormat="1" x14ac:dyDescent="0.2">
      <c r="A38" s="79" t="s">
        <v>16</v>
      </c>
      <c r="B38" s="80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>
        <f>SUM(O35:O37)</f>
        <v>0</v>
      </c>
      <c r="P38" s="82">
        <f t="shared" ref="P38" si="66">SUM(P35:P37)</f>
        <v>0</v>
      </c>
      <c r="Q38" s="82">
        <f>SUM(Q35:Q37)</f>
        <v>0</v>
      </c>
      <c r="R38" s="82"/>
      <c r="S38" s="82" t="e">
        <f>SUM(S35:S37)</f>
        <v>#DIV/0!</v>
      </c>
      <c r="T38" s="82" t="e">
        <f t="shared" ref="T38:X38" si="67">SUM(T35:T37)</f>
        <v>#DIV/0!</v>
      </c>
      <c r="U38" s="82" t="e">
        <f t="shared" si="67"/>
        <v>#DIV/0!</v>
      </c>
      <c r="V38" s="82" t="e">
        <f t="shared" si="67"/>
        <v>#DIV/0!</v>
      </c>
      <c r="W38" s="82" t="e">
        <f t="shared" si="67"/>
        <v>#DIV/0!</v>
      </c>
      <c r="X38" s="82" t="e">
        <f t="shared" si="67"/>
        <v>#DIV/0!</v>
      </c>
      <c r="Y38" s="82" t="e">
        <f>SUM(Y35:Y37)</f>
        <v>#DIV/0!</v>
      </c>
      <c r="Z38" s="82" t="e">
        <f>SUM(Z35:Z37)</f>
        <v>#DIV/0!</v>
      </c>
      <c r="AA38" s="82" t="e">
        <f>SUM(AA35:AA37)</f>
        <v>#DIV/0!</v>
      </c>
      <c r="AB38" s="82" t="e">
        <f t="shared" ref="AB38:AH38" si="68">SUM(AB35:AB37)</f>
        <v>#DIV/0!</v>
      </c>
      <c r="AC38" s="82" t="e">
        <f t="shared" si="68"/>
        <v>#DIV/0!</v>
      </c>
      <c r="AD38" s="82" t="e">
        <f t="shared" si="68"/>
        <v>#DIV/0!</v>
      </c>
      <c r="AE38" s="82" t="e">
        <f t="shared" si="68"/>
        <v>#DIV/0!</v>
      </c>
      <c r="AF38" s="82" t="e">
        <f t="shared" si="68"/>
        <v>#DIV/0!</v>
      </c>
      <c r="AG38" s="82" t="e">
        <f t="shared" si="68"/>
        <v>#DIV/0!</v>
      </c>
      <c r="AH38" s="82" t="e">
        <f t="shared" si="68"/>
        <v>#DIV/0!</v>
      </c>
      <c r="AI38" s="82" t="e">
        <f t="shared" ref="AI38" si="69">SUM(AI35:AI37)</f>
        <v>#DIV/0!</v>
      </c>
      <c r="AJ38" s="85"/>
      <c r="AK38" s="85"/>
      <c r="AL38" s="85"/>
      <c r="AM38" s="85"/>
      <c r="AN38" s="85"/>
      <c r="AO38" s="85"/>
      <c r="AP38" s="85"/>
      <c r="AQ38" s="85"/>
      <c r="AR38" s="86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13" customFormat="1" ht="13.5" thickBot="1" x14ac:dyDescent="0.25">
      <c r="A39" s="57" t="s">
        <v>14</v>
      </c>
      <c r="B39" s="58"/>
      <c r="C39" s="59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2">
        <f>O34+O38</f>
        <v>0</v>
      </c>
      <c r="P39" s="62">
        <f>P34+P38</f>
        <v>0</v>
      </c>
      <c r="Q39" s="62">
        <f>Q34+Q38</f>
        <v>0</v>
      </c>
      <c r="R39" s="60"/>
      <c r="S39" s="60" t="e">
        <f>S34+S38</f>
        <v>#DIV/0!</v>
      </c>
      <c r="T39" s="60" t="e">
        <f t="shared" ref="T39:X39" si="70">T34+T38</f>
        <v>#DIV/0!</v>
      </c>
      <c r="U39" s="60" t="e">
        <f t="shared" si="70"/>
        <v>#DIV/0!</v>
      </c>
      <c r="V39" s="60" t="e">
        <f t="shared" si="70"/>
        <v>#DIV/0!</v>
      </c>
      <c r="W39" s="60" t="e">
        <f t="shared" si="70"/>
        <v>#DIV/0!</v>
      </c>
      <c r="X39" s="60" t="e">
        <f t="shared" si="70"/>
        <v>#DIV/0!</v>
      </c>
      <c r="Y39" s="60" t="e">
        <f>Y34+Y38</f>
        <v>#DIV/0!</v>
      </c>
      <c r="Z39" s="62" t="e">
        <f>Z34+Z38</f>
        <v>#DIV/0!</v>
      </c>
      <c r="AA39" s="62" t="e">
        <f>AA34+AA38</f>
        <v>#DIV/0!</v>
      </c>
      <c r="AB39" s="62" t="e">
        <f t="shared" ref="AB39:AH39" si="71">AB34+AB38</f>
        <v>#DIV/0!</v>
      </c>
      <c r="AC39" s="62" t="e">
        <f t="shared" si="71"/>
        <v>#DIV/0!</v>
      </c>
      <c r="AD39" s="62" t="e">
        <f t="shared" si="71"/>
        <v>#DIV/0!</v>
      </c>
      <c r="AE39" s="62" t="e">
        <f t="shared" si="71"/>
        <v>#DIV/0!</v>
      </c>
      <c r="AF39" s="62" t="e">
        <f t="shared" si="71"/>
        <v>#DIV/0!</v>
      </c>
      <c r="AG39" s="62" t="e">
        <f t="shared" si="71"/>
        <v>#DIV/0!</v>
      </c>
      <c r="AH39" s="62" t="e">
        <f t="shared" si="71"/>
        <v>#DIV/0!</v>
      </c>
      <c r="AI39" s="60" t="e">
        <f t="shared" ref="AI39" si="72">AI34+AI38</f>
        <v>#DIV/0!</v>
      </c>
      <c r="AJ39" s="60"/>
      <c r="AK39" s="60"/>
      <c r="AL39" s="60"/>
      <c r="AM39" s="60"/>
      <c r="AN39" s="60"/>
      <c r="AO39" s="60"/>
      <c r="AP39" s="60"/>
      <c r="AQ39" s="60"/>
      <c r="AR39" s="64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x14ac:dyDescent="0.2">
      <c r="A40" s="74" t="s">
        <v>32</v>
      </c>
      <c r="B40" s="87"/>
      <c r="C40" s="75"/>
      <c r="D40" s="76"/>
      <c r="E40" s="77"/>
      <c r="F40" s="77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8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x14ac:dyDescent="0.2">
      <c r="A41" s="46" t="s">
        <v>10</v>
      </c>
      <c r="B41" s="47"/>
      <c r="C41" s="48"/>
      <c r="D41" s="49"/>
      <c r="E41" s="50"/>
      <c r="F41" s="51">
        <f t="shared" ref="F41:F45" si="73" xml:space="preserve"> D41-E41</f>
        <v>0</v>
      </c>
      <c r="G41" s="49"/>
      <c r="H41" s="49"/>
      <c r="I41" s="49"/>
      <c r="J41" s="49"/>
      <c r="K41" s="49"/>
      <c r="L41" s="49"/>
      <c r="M41" s="50"/>
      <c r="N41" s="50"/>
      <c r="O41" s="51">
        <f>G41+N41</f>
        <v>0</v>
      </c>
      <c r="P41" s="51">
        <f>IF(C41="",0,IF(VLOOKUP($C41,limity!$A$1:$CC$7,HLOOKUP($D$14,limity!$A$1:$CC$2,2,FALSE),FALSE)=0,G41-M41,IF(G41-M41&gt;VLOOKUP($C41,limity!$A$1:$CC$7,HLOOKUP($D$14,limity!$A$1:$CC$2,2,FALSE),FALSE),VLOOKUP($C41,limity!$A$1:$CC$7,HLOOKUP($D$14,limity!$A$1:$CC$2,2,FALSE),FALSE),G41-M41)))</f>
        <v>0</v>
      </c>
      <c r="Q41" s="51">
        <f>SUM(AJ41:AR41)</f>
        <v>0</v>
      </c>
      <c r="R41" s="49"/>
      <c r="S41" s="52" t="e">
        <f t="shared" ref="S41:S42" si="74">SUM(T41:X41)</f>
        <v>#DIV/0!</v>
      </c>
      <c r="T41" s="52" t="e">
        <f t="shared" ref="T41:X42" si="75">ROUND(($R41/$D41)*H41,2)</f>
        <v>#DIV/0!</v>
      </c>
      <c r="U41" s="52" t="e">
        <f t="shared" si="75"/>
        <v>#DIV/0!</v>
      </c>
      <c r="V41" s="52" t="e">
        <f t="shared" si="75"/>
        <v>#DIV/0!</v>
      </c>
      <c r="W41" s="52" t="e">
        <f t="shared" si="75"/>
        <v>#DIV/0!</v>
      </c>
      <c r="X41" s="52" t="e">
        <f t="shared" si="75"/>
        <v>#DIV/0!</v>
      </c>
      <c r="Y41" s="51" t="e">
        <f t="shared" ref="Y41:Y42" si="76">SUM(Z41:AH41)</f>
        <v>#DIV/0!</v>
      </c>
      <c r="Z41" s="51" t="e">
        <f>ROUND(($R$21/$D$21)*AJ41,2)</f>
        <v>#DIV/0!</v>
      </c>
      <c r="AA41" s="51" t="e">
        <f t="shared" ref="AA41:AA45" si="77">ROUND(($R$21/$D$21)*AK41,2)</f>
        <v>#DIV/0!</v>
      </c>
      <c r="AB41" s="51" t="e">
        <f>ROUND(($R$21/$D$21)*AL41,2)</f>
        <v>#DIV/0!</v>
      </c>
      <c r="AC41" s="51" t="e">
        <f>ROUND(($R$21/$D$21)*AM41,2)</f>
        <v>#DIV/0!</v>
      </c>
      <c r="AD41" s="51" t="e">
        <f>ROUND(($R$21/$D$21)*AN41,2)</f>
        <v>#DIV/0!</v>
      </c>
      <c r="AE41" s="51" t="e">
        <f>ROUND(($R$21/$D$21)*AO41,2)</f>
        <v>#DIV/0!</v>
      </c>
      <c r="AF41" s="51" t="e">
        <f>ROUND(($R$21/$D$21)*AP41,2)</f>
        <v>#DIV/0!</v>
      </c>
      <c r="AG41" s="51" t="e">
        <f>ROUND(($R$21/$D$21)*AQ41,2)</f>
        <v>#DIV/0!</v>
      </c>
      <c r="AH41" s="51" t="e">
        <f>ROUND(($R$21/$D$21)*AR41,2)</f>
        <v>#DIV/0!</v>
      </c>
      <c r="AI41" s="53" t="e">
        <f>S41+Y41</f>
        <v>#DIV/0!</v>
      </c>
      <c r="AJ41" s="54">
        <f t="shared" ref="AJ41:AJ42" si="78">ROUND($AJ$19*P41,2)</f>
        <v>0</v>
      </c>
      <c r="AK41" s="54">
        <v>0</v>
      </c>
      <c r="AL41" s="54">
        <f t="shared" ref="AL41:AL42" si="79">ROUND($AL$19*P41,2)</f>
        <v>0</v>
      </c>
      <c r="AM41" s="54">
        <f t="shared" ref="AM41:AM42" si="80">ROUND($AM$19*P41,2)</f>
        <v>0</v>
      </c>
      <c r="AN41" s="54">
        <f t="shared" ref="AN41:AN42" si="81">ROUND($AN$19*P41,2)</f>
        <v>0</v>
      </c>
      <c r="AO41" s="54">
        <f t="shared" ref="AO41:AO42" si="82">ROUND($AO$19*P41,2)</f>
        <v>0</v>
      </c>
      <c r="AP41" s="54">
        <f t="shared" ref="AP41:AP42" si="83">ROUND((P41*$AP$19),2)</f>
        <v>0</v>
      </c>
      <c r="AQ41" s="54">
        <v>0</v>
      </c>
      <c r="AR41" s="55">
        <f t="shared" ref="AR41:AR42" si="84">IF(OR($D$15="nie",$D$15=""),0,ROUNDDOWN($AR$19*P41,2))</f>
        <v>0</v>
      </c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x14ac:dyDescent="0.2">
      <c r="A42" s="56" t="s">
        <v>11</v>
      </c>
      <c r="B42" s="47"/>
      <c r="C42" s="48"/>
      <c r="D42" s="49"/>
      <c r="E42" s="50"/>
      <c r="F42" s="51">
        <f t="shared" si="73"/>
        <v>0</v>
      </c>
      <c r="G42" s="49"/>
      <c r="H42" s="49"/>
      <c r="I42" s="49"/>
      <c r="J42" s="49"/>
      <c r="K42" s="49"/>
      <c r="L42" s="49"/>
      <c r="M42" s="50"/>
      <c r="N42" s="50"/>
      <c r="O42" s="51">
        <f>G42+N42</f>
        <v>0</v>
      </c>
      <c r="P42" s="51">
        <f>IF(C42="",0,IF(VLOOKUP($C42,limity!$A$1:$CC$7,HLOOKUP($D$14,limity!$A$1:$CC$2,2,FALSE),FALSE)=0,G42-M42,IF(G42-M42&gt;VLOOKUP($C42,limity!$A$1:$CC$7,HLOOKUP($D$14,limity!$A$1:$CC$2,2,FALSE),FALSE),VLOOKUP($C42,limity!$A$1:$CC$7,HLOOKUP($D$14,limity!$A$1:$CC$2,2,FALSE),FALSE),G42-M42)))</f>
        <v>0</v>
      </c>
      <c r="Q42" s="51">
        <f t="shared" ref="Q42:Q45" si="85">SUM(AJ42:AR42)</f>
        <v>0</v>
      </c>
      <c r="R42" s="49"/>
      <c r="S42" s="52" t="e">
        <f t="shared" si="74"/>
        <v>#DIV/0!</v>
      </c>
      <c r="T42" s="52" t="e">
        <f t="shared" si="75"/>
        <v>#DIV/0!</v>
      </c>
      <c r="U42" s="52" t="e">
        <f t="shared" si="75"/>
        <v>#DIV/0!</v>
      </c>
      <c r="V42" s="52" t="e">
        <f t="shared" si="75"/>
        <v>#DIV/0!</v>
      </c>
      <c r="W42" s="52" t="e">
        <f t="shared" si="75"/>
        <v>#DIV/0!</v>
      </c>
      <c r="X42" s="52" t="e">
        <f t="shared" si="75"/>
        <v>#DIV/0!</v>
      </c>
      <c r="Y42" s="51" t="e">
        <f t="shared" si="76"/>
        <v>#DIV/0!</v>
      </c>
      <c r="Z42" s="51" t="e">
        <f>ROUND(($R$21/$D$21)*AJ42,2)</f>
        <v>#DIV/0!</v>
      </c>
      <c r="AA42" s="51" t="e">
        <f t="shared" si="77"/>
        <v>#DIV/0!</v>
      </c>
      <c r="AB42" s="51" t="e">
        <f>ROUND(($R$21/$D$21)*AL42,2)</f>
        <v>#DIV/0!</v>
      </c>
      <c r="AC42" s="51" t="e">
        <f>ROUND(($R$21/$D$21)*AM42,2)</f>
        <v>#DIV/0!</v>
      </c>
      <c r="AD42" s="51" t="e">
        <f>ROUND(($R$21/$D$21)*AN42,2)</f>
        <v>#DIV/0!</v>
      </c>
      <c r="AE42" s="51" t="e">
        <f>ROUND(($R$21/$D$21)*AO42,2)</f>
        <v>#DIV/0!</v>
      </c>
      <c r="AF42" s="51" t="e">
        <f>ROUND(($R$21/$D$21)*AP42,2)</f>
        <v>#DIV/0!</v>
      </c>
      <c r="AG42" s="51" t="e">
        <f>ROUND(($R$21/$D$21)*AQ42,2)</f>
        <v>#DIV/0!</v>
      </c>
      <c r="AH42" s="51" t="e">
        <f>ROUND(($R$21/$D$21)*AR42,2)</f>
        <v>#DIV/0!</v>
      </c>
      <c r="AI42" s="53" t="e">
        <f>S42+Y42</f>
        <v>#DIV/0!</v>
      </c>
      <c r="AJ42" s="54">
        <f t="shared" si="78"/>
        <v>0</v>
      </c>
      <c r="AK42" s="54">
        <v>0</v>
      </c>
      <c r="AL42" s="54">
        <f t="shared" si="79"/>
        <v>0</v>
      </c>
      <c r="AM42" s="54">
        <f t="shared" si="80"/>
        <v>0</v>
      </c>
      <c r="AN42" s="54">
        <f t="shared" si="81"/>
        <v>0</v>
      </c>
      <c r="AO42" s="54">
        <f t="shared" si="82"/>
        <v>0</v>
      </c>
      <c r="AP42" s="54">
        <f t="shared" si="83"/>
        <v>0</v>
      </c>
      <c r="AQ42" s="54">
        <v>0</v>
      </c>
      <c r="AR42" s="55">
        <f t="shared" si="84"/>
        <v>0</v>
      </c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x14ac:dyDescent="0.2">
      <c r="A43" s="79" t="s">
        <v>16</v>
      </c>
      <c r="B43" s="80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>
        <f>SUM(O41:O42)</f>
        <v>0</v>
      </c>
      <c r="P43" s="82">
        <f t="shared" ref="P43" si="86">SUM(P41:P42)</f>
        <v>0</v>
      </c>
      <c r="Q43" s="82">
        <f>SUM(Q41:Q42)</f>
        <v>0</v>
      </c>
      <c r="R43" s="82"/>
      <c r="S43" s="82" t="e">
        <f>SUM(S41:S42)</f>
        <v>#DIV/0!</v>
      </c>
      <c r="T43" s="82" t="e">
        <f t="shared" ref="T43:X43" si="87">SUM(T41:T42)</f>
        <v>#DIV/0!</v>
      </c>
      <c r="U43" s="82" t="e">
        <f t="shared" si="87"/>
        <v>#DIV/0!</v>
      </c>
      <c r="V43" s="82" t="e">
        <f t="shared" si="87"/>
        <v>#DIV/0!</v>
      </c>
      <c r="W43" s="82" t="e">
        <f t="shared" si="87"/>
        <v>#DIV/0!</v>
      </c>
      <c r="X43" s="82" t="e">
        <f t="shared" si="87"/>
        <v>#DIV/0!</v>
      </c>
      <c r="Y43" s="82" t="e">
        <f>SUM(Y41:Y42)</f>
        <v>#DIV/0!</v>
      </c>
      <c r="Z43" s="82" t="e">
        <f>SUM(Z40:Z42)</f>
        <v>#DIV/0!</v>
      </c>
      <c r="AA43" s="82" t="e">
        <f>SUM(AA40:AA42)</f>
        <v>#DIV/0!</v>
      </c>
      <c r="AB43" s="82" t="e">
        <f t="shared" ref="AB43:AH43" si="88">SUM(AB40:AB42)</f>
        <v>#DIV/0!</v>
      </c>
      <c r="AC43" s="82" t="e">
        <f t="shared" si="88"/>
        <v>#DIV/0!</v>
      </c>
      <c r="AD43" s="82" t="e">
        <f t="shared" si="88"/>
        <v>#DIV/0!</v>
      </c>
      <c r="AE43" s="82" t="e">
        <f t="shared" si="88"/>
        <v>#DIV/0!</v>
      </c>
      <c r="AF43" s="82" t="e">
        <f t="shared" si="88"/>
        <v>#DIV/0!</v>
      </c>
      <c r="AG43" s="82" t="e">
        <f t="shared" si="88"/>
        <v>#DIV/0!</v>
      </c>
      <c r="AH43" s="82" t="e">
        <f t="shared" si="88"/>
        <v>#DIV/0!</v>
      </c>
      <c r="AI43" s="82" t="e">
        <f t="shared" ref="AI43" si="89">SUM(AI41:AI42)</f>
        <v>#DIV/0!</v>
      </c>
      <c r="AJ43" s="85"/>
      <c r="AK43" s="85"/>
      <c r="AL43" s="85"/>
      <c r="AM43" s="85"/>
      <c r="AN43" s="85"/>
      <c r="AO43" s="85"/>
      <c r="AP43" s="85"/>
      <c r="AQ43" s="85"/>
      <c r="AR43" s="86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</row>
    <row r="44" spans="1:56" x14ac:dyDescent="0.2">
      <c r="A44" s="46" t="s">
        <v>10</v>
      </c>
      <c r="B44" s="47"/>
      <c r="C44" s="48"/>
      <c r="D44" s="49"/>
      <c r="E44" s="50"/>
      <c r="F44" s="51">
        <f t="shared" si="73"/>
        <v>0</v>
      </c>
      <c r="G44" s="49"/>
      <c r="H44" s="49"/>
      <c r="I44" s="49"/>
      <c r="J44" s="49"/>
      <c r="K44" s="49"/>
      <c r="L44" s="49"/>
      <c r="M44" s="50"/>
      <c r="N44" s="50"/>
      <c r="O44" s="51">
        <f>G44+N44</f>
        <v>0</v>
      </c>
      <c r="P44" s="51">
        <f>IF(C44="",0,IF(VLOOKUP($C44,limity!$A$1:$CC$7,HLOOKUP($D$14,limity!$A$1:$CC$2,2,FALSE),FALSE)=0,G44-M44,IF(G44-M44&gt;VLOOKUP($C44,limity!$A$1:$CC$7,HLOOKUP($D$14,limity!$A$1:$CC$2,2,FALSE),FALSE),VLOOKUP($C44,limity!$A$1:$CC$7,HLOOKUP($D$14,limity!$A$1:$CC$2,2,FALSE),FALSE),G44-M44)))</f>
        <v>0</v>
      </c>
      <c r="Q44" s="51">
        <f t="shared" si="85"/>
        <v>0</v>
      </c>
      <c r="R44" s="49"/>
      <c r="S44" s="52" t="e">
        <f t="shared" ref="S44:S45" si="90">SUM(T44:X44)</f>
        <v>#DIV/0!</v>
      </c>
      <c r="T44" s="52" t="e">
        <f t="shared" ref="T44:X45" si="91">ROUND(($R44/$D44)*H44,2)</f>
        <v>#DIV/0!</v>
      </c>
      <c r="U44" s="52" t="e">
        <f t="shared" si="91"/>
        <v>#DIV/0!</v>
      </c>
      <c r="V44" s="52" t="e">
        <f t="shared" si="91"/>
        <v>#DIV/0!</v>
      </c>
      <c r="W44" s="52" t="e">
        <f t="shared" si="91"/>
        <v>#DIV/0!</v>
      </c>
      <c r="X44" s="52" t="e">
        <f t="shared" si="91"/>
        <v>#DIV/0!</v>
      </c>
      <c r="Y44" s="51" t="e">
        <f t="shared" ref="Y44:Y45" si="92">SUM(Z44:AH44)</f>
        <v>#DIV/0!</v>
      </c>
      <c r="Z44" s="51" t="e">
        <f>ROUND(($R$21/$D$21)*AJ44,2)</f>
        <v>#DIV/0!</v>
      </c>
      <c r="AA44" s="51" t="e">
        <f t="shared" si="77"/>
        <v>#DIV/0!</v>
      </c>
      <c r="AB44" s="51" t="e">
        <f>ROUND(($R$21/$D$21)*AL44,2)</f>
        <v>#DIV/0!</v>
      </c>
      <c r="AC44" s="51" t="e">
        <f>ROUND(($R$21/$D$21)*AM44,2)</f>
        <v>#DIV/0!</v>
      </c>
      <c r="AD44" s="51" t="e">
        <f>ROUND(($R$21/$D$21)*AN44,2)</f>
        <v>#DIV/0!</v>
      </c>
      <c r="AE44" s="51" t="e">
        <f>ROUND(($R$21/$D$21)*AO44,2)</f>
        <v>#DIV/0!</v>
      </c>
      <c r="AF44" s="51" t="e">
        <f>ROUND(($R$21/$D$21)*AP44,2)</f>
        <v>#DIV/0!</v>
      </c>
      <c r="AG44" s="51" t="e">
        <f>ROUND(($R$21/$D$21)*AQ44,2)</f>
        <v>#DIV/0!</v>
      </c>
      <c r="AH44" s="51" t="e">
        <f>ROUND(($R$21/$D$21)*AR44,2)</f>
        <v>#DIV/0!</v>
      </c>
      <c r="AI44" s="53" t="e">
        <f>S44+Y44</f>
        <v>#DIV/0!</v>
      </c>
      <c r="AJ44" s="54">
        <f t="shared" ref="AJ44:AJ45" si="93">ROUND($AJ$19*P44,2)</f>
        <v>0</v>
      </c>
      <c r="AK44" s="54">
        <v>0</v>
      </c>
      <c r="AL44" s="54">
        <f t="shared" ref="AL44:AL45" si="94">ROUND($AL$19*P44,2)</f>
        <v>0</v>
      </c>
      <c r="AM44" s="54">
        <f t="shared" ref="AM44:AM45" si="95">ROUND($AM$19*P44,2)</f>
        <v>0</v>
      </c>
      <c r="AN44" s="54">
        <f t="shared" ref="AN44:AN45" si="96">ROUND($AN$19*P44,2)</f>
        <v>0</v>
      </c>
      <c r="AO44" s="54">
        <f t="shared" ref="AO44:AO45" si="97">ROUND($AO$19*P44,2)</f>
        <v>0</v>
      </c>
      <c r="AP44" s="54">
        <f t="shared" ref="AP44:AP45" si="98">ROUND((P44*$AP$19),2)</f>
        <v>0</v>
      </c>
      <c r="AQ44" s="54">
        <v>0</v>
      </c>
      <c r="AR44" s="55">
        <f t="shared" ref="AR44:AR45" si="99">IF(OR($D$15="nie",$D$15=""),0,ROUNDDOWN($AR$19*P44,2))</f>
        <v>0</v>
      </c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</row>
    <row r="45" spans="1:56" s="13" customFormat="1" x14ac:dyDescent="0.2">
      <c r="A45" s="56" t="s">
        <v>11</v>
      </c>
      <c r="B45" s="47"/>
      <c r="C45" s="48"/>
      <c r="D45" s="49"/>
      <c r="E45" s="50"/>
      <c r="F45" s="51">
        <f t="shared" si="73"/>
        <v>0</v>
      </c>
      <c r="G45" s="49"/>
      <c r="H45" s="49"/>
      <c r="I45" s="49"/>
      <c r="J45" s="49"/>
      <c r="K45" s="49"/>
      <c r="L45" s="49"/>
      <c r="M45" s="50"/>
      <c r="N45" s="50"/>
      <c r="O45" s="51">
        <f>G45+N45</f>
        <v>0</v>
      </c>
      <c r="P45" s="51">
        <f>IF(C45="",0,IF(VLOOKUP($C45,limity!$A$1:$CC$7,HLOOKUP($D$14,limity!$A$1:$CC$2,2,FALSE),FALSE)=0,G45-M45,IF(G45-M45&gt;VLOOKUP($C45,limity!$A$1:$CC$7,HLOOKUP($D$14,limity!$A$1:$CC$2,2,FALSE),FALSE),VLOOKUP($C45,limity!$A$1:$CC$7,HLOOKUP($D$14,limity!$A$1:$CC$2,2,FALSE),FALSE),G45-M45)))</f>
        <v>0</v>
      </c>
      <c r="Q45" s="51">
        <f t="shared" si="85"/>
        <v>0</v>
      </c>
      <c r="R45" s="49"/>
      <c r="S45" s="52" t="e">
        <f t="shared" si="90"/>
        <v>#DIV/0!</v>
      </c>
      <c r="T45" s="52" t="e">
        <f t="shared" si="91"/>
        <v>#DIV/0!</v>
      </c>
      <c r="U45" s="52" t="e">
        <f t="shared" si="91"/>
        <v>#DIV/0!</v>
      </c>
      <c r="V45" s="52" t="e">
        <f t="shared" si="91"/>
        <v>#DIV/0!</v>
      </c>
      <c r="W45" s="52" t="e">
        <f t="shared" si="91"/>
        <v>#DIV/0!</v>
      </c>
      <c r="X45" s="52" t="e">
        <f t="shared" si="91"/>
        <v>#DIV/0!</v>
      </c>
      <c r="Y45" s="51" t="e">
        <f t="shared" si="92"/>
        <v>#DIV/0!</v>
      </c>
      <c r="Z45" s="51" t="e">
        <f>ROUND(($R$21/$D$21)*AJ45,2)</f>
        <v>#DIV/0!</v>
      </c>
      <c r="AA45" s="51" t="e">
        <f t="shared" si="77"/>
        <v>#DIV/0!</v>
      </c>
      <c r="AB45" s="51" t="e">
        <f>ROUND(($R$21/$D$21)*AL45,2)</f>
        <v>#DIV/0!</v>
      </c>
      <c r="AC45" s="51" t="e">
        <f>ROUND(($R$21/$D$21)*AM45,2)</f>
        <v>#DIV/0!</v>
      </c>
      <c r="AD45" s="51" t="e">
        <f>ROUND(($R$21/$D$21)*AN45,2)</f>
        <v>#DIV/0!</v>
      </c>
      <c r="AE45" s="51" t="e">
        <f>ROUND(($R$21/$D$21)*AO45,2)</f>
        <v>#DIV/0!</v>
      </c>
      <c r="AF45" s="51" t="e">
        <f>ROUND(($R$21/$D$21)*AP45,2)</f>
        <v>#DIV/0!</v>
      </c>
      <c r="AG45" s="51" t="e">
        <f>ROUND(($R$21/$D$21)*AQ45,2)</f>
        <v>#DIV/0!</v>
      </c>
      <c r="AH45" s="51" t="e">
        <f>ROUND(($R$21/$D$21)*AR45,2)</f>
        <v>#DIV/0!</v>
      </c>
      <c r="AI45" s="53" t="e">
        <f>S45+Y45</f>
        <v>#DIV/0!</v>
      </c>
      <c r="AJ45" s="54">
        <f t="shared" si="93"/>
        <v>0</v>
      </c>
      <c r="AK45" s="54">
        <v>0</v>
      </c>
      <c r="AL45" s="54">
        <f t="shared" si="94"/>
        <v>0</v>
      </c>
      <c r="AM45" s="54">
        <f t="shared" si="95"/>
        <v>0</v>
      </c>
      <c r="AN45" s="54">
        <f t="shared" si="96"/>
        <v>0</v>
      </c>
      <c r="AO45" s="54">
        <f t="shared" si="97"/>
        <v>0</v>
      </c>
      <c r="AP45" s="54">
        <f t="shared" si="98"/>
        <v>0</v>
      </c>
      <c r="AQ45" s="54">
        <v>0</v>
      </c>
      <c r="AR45" s="55">
        <f t="shared" si="99"/>
        <v>0</v>
      </c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</row>
    <row r="46" spans="1:56" s="13" customFormat="1" x14ac:dyDescent="0.2">
      <c r="A46" s="79" t="s">
        <v>16</v>
      </c>
      <c r="B46" s="80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>
        <f t="shared" ref="O46:P46" si="100">SUM(O44:O45)</f>
        <v>0</v>
      </c>
      <c r="P46" s="82">
        <f t="shared" si="100"/>
        <v>0</v>
      </c>
      <c r="Q46" s="82">
        <f>SUM(Q44:Q45)</f>
        <v>0</v>
      </c>
      <c r="R46" s="82"/>
      <c r="S46" s="82" t="e">
        <f>SUM(S44:S45)</f>
        <v>#DIV/0!</v>
      </c>
      <c r="T46" s="82" t="e">
        <f t="shared" ref="T46:X46" si="101">SUM(T44:T45)</f>
        <v>#DIV/0!</v>
      </c>
      <c r="U46" s="82" t="e">
        <f t="shared" si="101"/>
        <v>#DIV/0!</v>
      </c>
      <c r="V46" s="82" t="e">
        <f t="shared" si="101"/>
        <v>#DIV/0!</v>
      </c>
      <c r="W46" s="82" t="e">
        <f t="shared" si="101"/>
        <v>#DIV/0!</v>
      </c>
      <c r="X46" s="82" t="e">
        <f t="shared" si="101"/>
        <v>#DIV/0!</v>
      </c>
      <c r="Y46" s="82" t="e">
        <f t="shared" ref="Y46:AI46" si="102">SUM(Y44:Y45)</f>
        <v>#DIV/0!</v>
      </c>
      <c r="Z46" s="82" t="e">
        <f t="shared" ref="Z46:AH46" si="103">SUM(Z44:Z45)</f>
        <v>#DIV/0!</v>
      </c>
      <c r="AA46" s="82" t="e">
        <f t="shared" si="103"/>
        <v>#DIV/0!</v>
      </c>
      <c r="AB46" s="82" t="e">
        <f t="shared" si="103"/>
        <v>#DIV/0!</v>
      </c>
      <c r="AC46" s="82" t="e">
        <f t="shared" si="103"/>
        <v>#DIV/0!</v>
      </c>
      <c r="AD46" s="82" t="e">
        <f t="shared" si="103"/>
        <v>#DIV/0!</v>
      </c>
      <c r="AE46" s="82" t="e">
        <f t="shared" si="103"/>
        <v>#DIV/0!</v>
      </c>
      <c r="AF46" s="82" t="e">
        <f t="shared" si="103"/>
        <v>#DIV/0!</v>
      </c>
      <c r="AG46" s="82" t="e">
        <f t="shared" si="103"/>
        <v>#DIV/0!</v>
      </c>
      <c r="AH46" s="82" t="e">
        <f t="shared" si="103"/>
        <v>#DIV/0!</v>
      </c>
      <c r="AI46" s="82" t="e">
        <f t="shared" si="102"/>
        <v>#DIV/0!</v>
      </c>
      <c r="AJ46" s="85"/>
      <c r="AK46" s="85"/>
      <c r="AL46" s="85"/>
      <c r="AM46" s="85"/>
      <c r="AN46" s="85"/>
      <c r="AO46" s="85"/>
      <c r="AP46" s="85"/>
      <c r="AQ46" s="85"/>
      <c r="AR46" s="86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</row>
    <row r="47" spans="1:56" s="13" customFormat="1" ht="13.5" thickBot="1" x14ac:dyDescent="0.25">
      <c r="A47" s="57" t="s">
        <v>33</v>
      </c>
      <c r="B47" s="58"/>
      <c r="C47" s="59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2">
        <f>O43+O46</f>
        <v>0</v>
      </c>
      <c r="P47" s="62">
        <f>P43+P46</f>
        <v>0</v>
      </c>
      <c r="Q47" s="62">
        <f>Q43+Q46</f>
        <v>0</v>
      </c>
      <c r="R47" s="62"/>
      <c r="S47" s="62" t="e">
        <f>S43+S46</f>
        <v>#DIV/0!</v>
      </c>
      <c r="T47" s="62" t="e">
        <f t="shared" ref="T47:X47" si="104">T43+T46</f>
        <v>#DIV/0!</v>
      </c>
      <c r="U47" s="62" t="e">
        <f t="shared" si="104"/>
        <v>#DIV/0!</v>
      </c>
      <c r="V47" s="62" t="e">
        <f t="shared" si="104"/>
        <v>#DIV/0!</v>
      </c>
      <c r="W47" s="62" t="e">
        <f t="shared" si="104"/>
        <v>#DIV/0!</v>
      </c>
      <c r="X47" s="62" t="e">
        <f t="shared" si="104"/>
        <v>#DIV/0!</v>
      </c>
      <c r="Y47" s="62" t="e">
        <f t="shared" ref="Y47:AI47" si="105">Y43+Y46</f>
        <v>#DIV/0!</v>
      </c>
      <c r="Z47" s="62" t="e">
        <f>Z43+Z46</f>
        <v>#DIV/0!</v>
      </c>
      <c r="AA47" s="62" t="e">
        <f>AA43+AA46</f>
        <v>#DIV/0!</v>
      </c>
      <c r="AB47" s="62" t="e">
        <f t="shared" ref="AB47:AH47" si="106">AB43+AB46</f>
        <v>#DIV/0!</v>
      </c>
      <c r="AC47" s="62" t="e">
        <f t="shared" si="106"/>
        <v>#DIV/0!</v>
      </c>
      <c r="AD47" s="62" t="e">
        <f t="shared" si="106"/>
        <v>#DIV/0!</v>
      </c>
      <c r="AE47" s="62" t="e">
        <f t="shared" si="106"/>
        <v>#DIV/0!</v>
      </c>
      <c r="AF47" s="62" t="e">
        <f t="shared" si="106"/>
        <v>#DIV/0!</v>
      </c>
      <c r="AG47" s="62" t="e">
        <f t="shared" si="106"/>
        <v>#DIV/0!</v>
      </c>
      <c r="AH47" s="62" t="e">
        <f t="shared" si="106"/>
        <v>#DIV/0!</v>
      </c>
      <c r="AI47" s="62" t="e">
        <f t="shared" si="105"/>
        <v>#DIV/0!</v>
      </c>
      <c r="AJ47" s="60"/>
      <c r="AK47" s="60"/>
      <c r="AL47" s="60"/>
      <c r="AM47" s="60"/>
      <c r="AN47" s="60"/>
      <c r="AO47" s="60"/>
      <c r="AP47" s="60"/>
      <c r="AQ47" s="60"/>
      <c r="AR47" s="64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</row>
    <row r="48" spans="1:56" ht="13.5" thickBot="1" x14ac:dyDescent="0.25">
      <c r="A48" s="146" t="s">
        <v>34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8"/>
      <c r="O48" s="65">
        <f>O24+O28+O34+O38+O43+O46</f>
        <v>0</v>
      </c>
      <c r="P48" s="65">
        <f>P24+P28+P34+P38+P43+P46</f>
        <v>0</v>
      </c>
      <c r="Q48" s="65">
        <f>Q24+Q28+Q34+Q38+Q43+Q46</f>
        <v>0</v>
      </c>
      <c r="R48" s="65"/>
      <c r="S48" s="65" t="e">
        <f>S29+S39+S47</f>
        <v>#DIV/0!</v>
      </c>
      <c r="T48" s="65" t="e">
        <f t="shared" ref="T48:X48" si="107">T29+T39+T47</f>
        <v>#DIV/0!</v>
      </c>
      <c r="U48" s="65" t="e">
        <f t="shared" si="107"/>
        <v>#DIV/0!</v>
      </c>
      <c r="V48" s="65" t="e">
        <f t="shared" si="107"/>
        <v>#DIV/0!</v>
      </c>
      <c r="W48" s="65" t="e">
        <f t="shared" si="107"/>
        <v>#DIV/0!</v>
      </c>
      <c r="X48" s="65" t="e">
        <f t="shared" si="107"/>
        <v>#DIV/0!</v>
      </c>
      <c r="Y48" s="65" t="e">
        <f>Y29+Y39+Y47</f>
        <v>#DIV/0!</v>
      </c>
      <c r="Z48" s="65" t="e">
        <f>Z24+Z28+Z34+Z38+Z43+Z46</f>
        <v>#DIV/0!</v>
      </c>
      <c r="AA48" s="65" t="e">
        <f>AA24+AA28+AA34+AA38+AA43+AA46</f>
        <v>#DIV/0!</v>
      </c>
      <c r="AB48" s="65" t="e">
        <f t="shared" ref="AB48:AH48" si="108">AB24+AB28+AB34+AB38+AB43+AB46</f>
        <v>#DIV/0!</v>
      </c>
      <c r="AC48" s="65" t="e">
        <f t="shared" si="108"/>
        <v>#DIV/0!</v>
      </c>
      <c r="AD48" s="65" t="e">
        <f t="shared" si="108"/>
        <v>#DIV/0!</v>
      </c>
      <c r="AE48" s="65" t="e">
        <f t="shared" si="108"/>
        <v>#DIV/0!</v>
      </c>
      <c r="AF48" s="65" t="e">
        <f t="shared" si="108"/>
        <v>#DIV/0!</v>
      </c>
      <c r="AG48" s="65" t="e">
        <f t="shared" si="108"/>
        <v>#DIV/0!</v>
      </c>
      <c r="AH48" s="65" t="e">
        <f t="shared" si="108"/>
        <v>#DIV/0!</v>
      </c>
      <c r="AI48" s="66" t="e">
        <f>AI29+AI39+AI47</f>
        <v>#DIV/0!</v>
      </c>
      <c r="AJ48" s="67"/>
      <c r="AK48" s="67"/>
      <c r="AL48" s="67"/>
      <c r="AM48" s="67"/>
      <c r="AN48" s="67"/>
      <c r="AO48" s="67"/>
      <c r="AP48" s="67"/>
      <c r="AQ48" s="67"/>
      <c r="AR48" s="68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</row>
    <row r="49" spans="1:56" x14ac:dyDescent="0.2">
      <c r="A49" s="69"/>
      <c r="B49" s="69"/>
      <c r="C49" s="69"/>
      <c r="D49" s="70"/>
      <c r="E49" s="71"/>
      <c r="F49" s="71"/>
      <c r="G49" s="70"/>
      <c r="H49" s="70"/>
      <c r="I49" s="70"/>
      <c r="J49" s="70"/>
      <c r="K49" s="70"/>
      <c r="L49" s="70"/>
      <c r="M49" s="72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2"/>
      <c r="AK49" s="72"/>
      <c r="AL49" s="72"/>
      <c r="AM49" s="72"/>
      <c r="AN49" s="72"/>
      <c r="AO49" s="72"/>
      <c r="AP49" s="72"/>
      <c r="AQ49" s="72"/>
      <c r="AR49" s="2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</row>
    <row r="50" spans="1:56" ht="15" customHeight="1" x14ac:dyDescent="0.2">
      <c r="A50" s="133" t="s">
        <v>76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33"/>
      <c r="AJ50" s="133"/>
      <c r="AK50" s="133"/>
      <c r="AL50" s="133"/>
      <c r="AM50" s="133"/>
      <c r="AN50" s="133"/>
      <c r="AO50" s="133"/>
      <c r="AP50" s="133"/>
      <c r="AQ50" s="133"/>
      <c r="AR50" s="133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</row>
    <row r="51" spans="1:56" ht="16.5" customHeight="1" x14ac:dyDescent="0.2">
      <c r="A51" s="133" t="s">
        <v>77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3"/>
      <c r="AK51" s="133"/>
      <c r="AL51" s="133"/>
      <c r="AM51" s="133"/>
      <c r="AN51" s="133"/>
      <c r="AO51" s="133"/>
      <c r="AP51" s="133"/>
      <c r="AQ51" s="133"/>
      <c r="AR51" s="133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</row>
    <row r="52" spans="1:56" ht="14.25" customHeight="1" x14ac:dyDescent="0.2">
      <c r="A52" s="133" t="s">
        <v>78</v>
      </c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</row>
    <row r="53" spans="1:56" ht="18" customHeight="1" x14ac:dyDescent="0.2">
      <c r="A53" s="136" t="s">
        <v>127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8"/>
      <c r="AT53" s="18"/>
      <c r="AU53" s="5"/>
      <c r="AV53" s="5"/>
      <c r="AW53" s="5"/>
      <c r="AX53" s="5"/>
      <c r="AY53" s="5"/>
      <c r="AZ53" s="5"/>
      <c r="BA53" s="5"/>
      <c r="BB53" s="5"/>
      <c r="BC53" s="5"/>
      <c r="BD53" s="5"/>
    </row>
    <row r="54" spans="1:56" ht="16.5" customHeight="1" x14ac:dyDescent="0.2">
      <c r="A54" s="136" t="s">
        <v>79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20"/>
      <c r="AT54" s="20"/>
      <c r="AU54" s="20"/>
      <c r="AV54" s="5"/>
      <c r="AW54" s="5"/>
      <c r="AX54" s="5"/>
      <c r="AY54" s="5"/>
      <c r="AZ54" s="5"/>
      <c r="BA54" s="5"/>
      <c r="BB54" s="5"/>
      <c r="BC54" s="5"/>
      <c r="BD54" s="5"/>
    </row>
    <row r="55" spans="1:56" ht="26.25" customHeight="1" x14ac:dyDescent="0.2">
      <c r="A55" s="133" t="s">
        <v>80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33"/>
      <c r="AJ55" s="133"/>
      <c r="AK55" s="133"/>
      <c r="AL55" s="133"/>
      <c r="AM55" s="133"/>
      <c r="AN55" s="133"/>
      <c r="AO55" s="133"/>
      <c r="AP55" s="133"/>
      <c r="AQ55" s="133"/>
      <c r="AR55" s="133"/>
      <c r="AS55" s="19"/>
      <c r="AT55" s="19"/>
      <c r="AU55" s="5"/>
      <c r="AV55" s="5"/>
      <c r="AW55" s="5"/>
      <c r="AX55" s="5"/>
      <c r="AY55" s="5"/>
      <c r="AZ55" s="5"/>
      <c r="BA55" s="5"/>
      <c r="BB55" s="5"/>
      <c r="BC55" s="5"/>
      <c r="BD55" s="5"/>
    </row>
    <row r="56" spans="1:56" ht="16.5" customHeight="1" x14ac:dyDescent="0.2">
      <c r="A56" s="133" t="s">
        <v>125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</row>
    <row r="57" spans="1:56" ht="13.5" customHeight="1" x14ac:dyDescent="0.2">
      <c r="A57" s="133" t="s">
        <v>81</v>
      </c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  <c r="AB57" s="133"/>
      <c r="AC57" s="133"/>
      <c r="AD57" s="133"/>
      <c r="AE57" s="133"/>
      <c r="AF57" s="133"/>
      <c r="AG57" s="133"/>
      <c r="AH57" s="133"/>
      <c r="AI57" s="133"/>
      <c r="AJ57" s="133"/>
      <c r="AK57" s="133"/>
      <c r="AL57" s="133"/>
      <c r="AM57" s="133"/>
      <c r="AN57" s="133"/>
      <c r="AO57" s="133"/>
      <c r="AP57" s="133"/>
      <c r="AQ57" s="133"/>
      <c r="AR57" s="133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</row>
    <row r="58" spans="1:56" ht="18" customHeight="1" x14ac:dyDescent="0.2">
      <c r="A58" s="133" t="s">
        <v>82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 s="133"/>
      <c r="AI58" s="133"/>
      <c r="AJ58" s="133"/>
      <c r="AK58" s="133"/>
      <c r="AL58" s="133"/>
      <c r="AM58" s="133"/>
      <c r="AN58" s="133"/>
      <c r="AO58" s="133"/>
      <c r="AP58" s="133"/>
      <c r="AQ58" s="133"/>
      <c r="AR58" s="133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</row>
    <row r="59" spans="1:56" ht="15.75" customHeight="1" x14ac:dyDescent="0.2">
      <c r="A59" s="133" t="s">
        <v>83</v>
      </c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 s="133"/>
      <c r="AI59" s="133"/>
      <c r="AJ59" s="133"/>
      <c r="AK59" s="133"/>
      <c r="AL59" s="133"/>
      <c r="AM59" s="133"/>
      <c r="AN59" s="133"/>
      <c r="AO59" s="133"/>
      <c r="AP59" s="133"/>
      <c r="AQ59" s="133"/>
      <c r="AR59" s="133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</row>
    <row r="60" spans="1:56" ht="16.5" customHeight="1" x14ac:dyDescent="0.2">
      <c r="A60" s="133" t="s">
        <v>126</v>
      </c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3"/>
      <c r="AJ60" s="133"/>
      <c r="AK60" s="133"/>
      <c r="AL60" s="133"/>
      <c r="AM60" s="133"/>
      <c r="AN60" s="133"/>
      <c r="AO60" s="133"/>
      <c r="AP60" s="133"/>
      <c r="AQ60" s="133"/>
      <c r="AR60" s="133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</row>
    <row r="61" spans="1:56" ht="12.75" customHeight="1" x14ac:dyDescent="0.2">
      <c r="A61" s="137" t="s">
        <v>84</v>
      </c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</row>
    <row r="62" spans="1:56" x14ac:dyDescent="0.2">
      <c r="A62" s="14"/>
      <c r="B62" s="14"/>
      <c r="C62" s="14"/>
      <c r="D62" s="3"/>
      <c r="E62" s="15"/>
      <c r="F62" s="15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3"/>
      <c r="AJ62" s="4"/>
      <c r="AK62" s="4"/>
      <c r="AL62" s="4"/>
      <c r="AM62" s="4"/>
      <c r="AN62" s="4"/>
      <c r="AO62" s="4"/>
      <c r="AP62" s="4"/>
      <c r="AQ62" s="4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</row>
    <row r="63" spans="1:56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2"/>
      <c r="AA63" s="2"/>
      <c r="AB63" s="2"/>
      <c r="AC63" s="2"/>
      <c r="AD63" s="2"/>
      <c r="AE63" s="2"/>
      <c r="AF63" s="2"/>
      <c r="AG63" s="2"/>
      <c r="AH63" s="2"/>
      <c r="AI63" s="3"/>
      <c r="AJ63" s="4"/>
      <c r="AK63" s="4"/>
      <c r="AL63" s="4"/>
      <c r="AM63" s="4"/>
      <c r="AN63" s="4"/>
      <c r="AO63" s="4"/>
      <c r="AP63" s="4"/>
      <c r="AQ63" s="4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</row>
    <row r="64" spans="1:56" x14ac:dyDescent="0.2">
      <c r="A64" s="14"/>
      <c r="B64" s="14"/>
      <c r="C64" s="14"/>
      <c r="D64" s="3"/>
      <c r="E64" s="15"/>
      <c r="F64" s="15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3"/>
      <c r="AJ64" s="4"/>
      <c r="AK64" s="4"/>
      <c r="AL64" s="4"/>
      <c r="AM64" s="4"/>
      <c r="AN64" s="4"/>
      <c r="AO64" s="4"/>
      <c r="AP64" s="4"/>
      <c r="AQ64" s="4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</row>
    <row r="65" spans="1:56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3"/>
      <c r="AJ65" s="4"/>
      <c r="AK65" s="4"/>
      <c r="AL65" s="4"/>
      <c r="AM65" s="4"/>
      <c r="AN65" s="4"/>
      <c r="AO65" s="4"/>
      <c r="AP65" s="4"/>
      <c r="AQ65" s="4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</row>
    <row r="66" spans="1:56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3"/>
      <c r="AJ66" s="4"/>
      <c r="AK66" s="4"/>
      <c r="AL66" s="4"/>
      <c r="AM66" s="4"/>
      <c r="AN66" s="4"/>
      <c r="AO66" s="4"/>
      <c r="AP66" s="4"/>
      <c r="AQ66" s="4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</row>
    <row r="67" spans="1:56" x14ac:dyDescent="0.2"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3"/>
      <c r="AJ67" s="4"/>
      <c r="AK67" s="4"/>
      <c r="AL67" s="4"/>
      <c r="AM67" s="4"/>
      <c r="AN67" s="4"/>
      <c r="AO67" s="4"/>
      <c r="AP67" s="4"/>
      <c r="AQ67" s="4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</row>
    <row r="68" spans="1:56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3"/>
      <c r="AJ68" s="4"/>
      <c r="AK68" s="4"/>
      <c r="AL68" s="4"/>
      <c r="AM68" s="4"/>
      <c r="AN68" s="4"/>
      <c r="AO68" s="4"/>
      <c r="AP68" s="4"/>
      <c r="AQ68" s="4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</row>
    <row r="69" spans="1:56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3"/>
      <c r="AJ69" s="4"/>
      <c r="AK69" s="4"/>
      <c r="AL69" s="4"/>
      <c r="AM69" s="4"/>
      <c r="AN69" s="4"/>
      <c r="AO69" s="4"/>
      <c r="AP69" s="4"/>
      <c r="AQ69" s="4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</row>
    <row r="70" spans="1:56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3"/>
      <c r="AJ70" s="4"/>
      <c r="AK70" s="4"/>
      <c r="AL70" s="4"/>
      <c r="AM70" s="4"/>
      <c r="AN70" s="4"/>
      <c r="AO70" s="4"/>
      <c r="AP70" s="4"/>
      <c r="AQ70" s="4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</row>
    <row r="71" spans="1:56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3"/>
      <c r="AJ71" s="4"/>
      <c r="AK71" s="4"/>
      <c r="AL71" s="4"/>
      <c r="AM71" s="4"/>
      <c r="AN71" s="4"/>
      <c r="AO71" s="4"/>
      <c r="AP71" s="4"/>
      <c r="AQ71" s="4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</row>
    <row r="72" spans="1:56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3"/>
      <c r="AJ72" s="4"/>
      <c r="AK72" s="4"/>
      <c r="AL72" s="4"/>
      <c r="AM72" s="4"/>
      <c r="AN72" s="4"/>
      <c r="AO72" s="4"/>
      <c r="AP72" s="4"/>
      <c r="AQ72" s="4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</row>
    <row r="73" spans="1:56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3"/>
      <c r="AJ73" s="4"/>
      <c r="AK73" s="4"/>
      <c r="AL73" s="4"/>
      <c r="AM73" s="4"/>
      <c r="AN73" s="4"/>
      <c r="AO73" s="4"/>
      <c r="AP73" s="4"/>
      <c r="AQ73" s="4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</row>
    <row r="74" spans="1:56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3"/>
      <c r="AJ74" s="4"/>
      <c r="AK74" s="4"/>
      <c r="AL74" s="4"/>
      <c r="AM74" s="4"/>
      <c r="AN74" s="4"/>
      <c r="AO74" s="4"/>
      <c r="AP74" s="4"/>
      <c r="AQ74" s="4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</row>
    <row r="75" spans="1:56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3"/>
      <c r="AJ75" s="4"/>
      <c r="AK75" s="4"/>
      <c r="AL75" s="4"/>
      <c r="AM75" s="4"/>
      <c r="AN75" s="4"/>
      <c r="AO75" s="4"/>
      <c r="AP75" s="4"/>
      <c r="AQ75" s="4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</row>
    <row r="76" spans="1:56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3"/>
      <c r="AJ76" s="4"/>
      <c r="AK76" s="4"/>
      <c r="AL76" s="4"/>
      <c r="AM76" s="4"/>
      <c r="AN76" s="4"/>
      <c r="AO76" s="4"/>
      <c r="AP76" s="4"/>
      <c r="AQ76" s="4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</row>
    <row r="77" spans="1:56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3"/>
      <c r="AJ77" s="4"/>
      <c r="AK77" s="4"/>
      <c r="AL77" s="4"/>
      <c r="AM77" s="4"/>
      <c r="AN77" s="4"/>
      <c r="AO77" s="4"/>
      <c r="AP77" s="4"/>
      <c r="AQ77" s="4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</row>
    <row r="78" spans="1:56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3"/>
      <c r="AJ78" s="4"/>
      <c r="AK78" s="4"/>
      <c r="AL78" s="4"/>
      <c r="AM78" s="4"/>
      <c r="AN78" s="4"/>
      <c r="AO78" s="4"/>
      <c r="AP78" s="4"/>
      <c r="AQ78" s="4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</row>
    <row r="79" spans="1:56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3"/>
      <c r="AJ79" s="4"/>
      <c r="AK79" s="4"/>
      <c r="AL79" s="4"/>
      <c r="AM79" s="4"/>
      <c r="AN79" s="4"/>
      <c r="AO79" s="4"/>
      <c r="AP79" s="4"/>
      <c r="AQ79" s="4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</row>
    <row r="80" spans="1:56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3"/>
      <c r="AJ80" s="4"/>
      <c r="AK80" s="4"/>
      <c r="AL80" s="4"/>
      <c r="AM80" s="4"/>
      <c r="AN80" s="4"/>
      <c r="AO80" s="4"/>
      <c r="AP80" s="4"/>
      <c r="AQ80" s="4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</row>
    <row r="81" spans="1:56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3"/>
      <c r="AJ81" s="4"/>
      <c r="AK81" s="4"/>
      <c r="AL81" s="4"/>
      <c r="AM81" s="4"/>
      <c r="AN81" s="4"/>
      <c r="AO81" s="4"/>
      <c r="AP81" s="4"/>
      <c r="AQ81" s="4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</row>
    <row r="82" spans="1:56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3"/>
      <c r="AJ82" s="4"/>
      <c r="AK82" s="4"/>
      <c r="AL82" s="4"/>
      <c r="AM82" s="4"/>
      <c r="AN82" s="4"/>
      <c r="AO82" s="4"/>
      <c r="AP82" s="4"/>
      <c r="AQ82" s="4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</row>
    <row r="83" spans="1:56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3"/>
      <c r="AJ83" s="4"/>
      <c r="AK83" s="4"/>
      <c r="AL83" s="4"/>
      <c r="AM83" s="4"/>
      <c r="AN83" s="4"/>
      <c r="AO83" s="4"/>
      <c r="AP83" s="4"/>
      <c r="AQ83" s="4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3"/>
      <c r="AJ84" s="4"/>
      <c r="AK84" s="4"/>
      <c r="AL84" s="4"/>
      <c r="AM84" s="4"/>
      <c r="AN84" s="4"/>
      <c r="AO84" s="4"/>
      <c r="AP84" s="4"/>
      <c r="AQ84" s="4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3"/>
      <c r="AJ85" s="4"/>
      <c r="AK85" s="4"/>
      <c r="AL85" s="4"/>
      <c r="AM85" s="4"/>
      <c r="AN85" s="4"/>
      <c r="AO85" s="4"/>
      <c r="AP85" s="4"/>
      <c r="AQ85" s="4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 x14ac:dyDescent="0.2">
      <c r="A86" s="13"/>
      <c r="B86" s="13"/>
      <c r="C86" s="13"/>
      <c r="D86" s="3"/>
      <c r="E86" s="17"/>
      <c r="F86" s="17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3"/>
      <c r="AJ86" s="3"/>
      <c r="AK86" s="3"/>
      <c r="AL86" s="3"/>
      <c r="AM86" s="3"/>
      <c r="AN86" s="4"/>
      <c r="AO86" s="4"/>
      <c r="AP86" s="4"/>
      <c r="AQ86" s="4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3"/>
      <c r="AJ87" s="3"/>
      <c r="AK87" s="3"/>
      <c r="AL87" s="3"/>
      <c r="AM87" s="3"/>
      <c r="AN87" s="4"/>
      <c r="AO87" s="4"/>
      <c r="AP87" s="4"/>
      <c r="AQ87" s="4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3"/>
      <c r="AJ88" s="3"/>
      <c r="AK88" s="3"/>
      <c r="AL88" s="3"/>
      <c r="AM88" s="3"/>
      <c r="AN88" s="4"/>
      <c r="AO88" s="4"/>
      <c r="AP88" s="4"/>
      <c r="AQ88" s="4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3"/>
      <c r="AJ89" s="3"/>
      <c r="AK89" s="3"/>
      <c r="AL89" s="3"/>
      <c r="AM89" s="3"/>
      <c r="AN89" s="4"/>
      <c r="AO89" s="4"/>
      <c r="AP89" s="4"/>
      <c r="AQ89" s="4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3"/>
      <c r="AJ90" s="3"/>
      <c r="AK90" s="3"/>
      <c r="AL90" s="3"/>
      <c r="AM90" s="3"/>
      <c r="AN90" s="4"/>
      <c r="AO90" s="4"/>
      <c r="AP90" s="4"/>
      <c r="AQ90" s="4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3"/>
      <c r="AJ91" s="3"/>
      <c r="AK91" s="3"/>
      <c r="AL91" s="3"/>
      <c r="AM91" s="3"/>
      <c r="AN91" s="4"/>
      <c r="AO91" s="4"/>
      <c r="AP91" s="4"/>
      <c r="AQ91" s="4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3"/>
      <c r="AJ92" s="3"/>
      <c r="AK92" s="3"/>
      <c r="AL92" s="3"/>
      <c r="AM92" s="3"/>
      <c r="AN92" s="4"/>
      <c r="AO92" s="4"/>
      <c r="AP92" s="4"/>
      <c r="AQ92" s="4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3"/>
      <c r="AJ93" s="3"/>
      <c r="AK93" s="3"/>
      <c r="AL93" s="3"/>
      <c r="AM93" s="3"/>
      <c r="AN93" s="4"/>
      <c r="AO93" s="4"/>
      <c r="AP93" s="4"/>
      <c r="AQ93" s="4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3"/>
      <c r="AJ94" s="3"/>
      <c r="AK94" s="3"/>
      <c r="AL94" s="3"/>
      <c r="AM94" s="3"/>
      <c r="AN94" s="4"/>
      <c r="AO94" s="4"/>
      <c r="AP94" s="4"/>
      <c r="AQ94" s="4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3"/>
      <c r="AJ95" s="3"/>
      <c r="AK95" s="3"/>
      <c r="AL95" s="3"/>
      <c r="AM95" s="3"/>
      <c r="AN95" s="4"/>
      <c r="AO95" s="4"/>
      <c r="AP95" s="4"/>
      <c r="AQ95" s="4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3"/>
      <c r="AJ96" s="3"/>
      <c r="AK96" s="3"/>
      <c r="AL96" s="3"/>
      <c r="AM96" s="3"/>
      <c r="AN96" s="4"/>
      <c r="AO96" s="4"/>
      <c r="AP96" s="4"/>
      <c r="AQ96" s="4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3"/>
      <c r="AJ97" s="3"/>
      <c r="AK97" s="3"/>
      <c r="AL97" s="3"/>
      <c r="AM97" s="3"/>
      <c r="AN97" s="4"/>
      <c r="AO97" s="4"/>
      <c r="AP97" s="4"/>
      <c r="AQ97" s="4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3"/>
      <c r="AJ98" s="3"/>
      <c r="AK98" s="3"/>
      <c r="AL98" s="3"/>
      <c r="AM98" s="3"/>
      <c r="AN98" s="4"/>
      <c r="AO98" s="4"/>
      <c r="AP98" s="4"/>
      <c r="AQ98" s="4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3"/>
      <c r="AJ99" s="3"/>
      <c r="AK99" s="3"/>
      <c r="AL99" s="3"/>
      <c r="AM99" s="3"/>
      <c r="AN99" s="4"/>
      <c r="AO99" s="4"/>
      <c r="AP99" s="4"/>
      <c r="AQ99" s="4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3"/>
      <c r="AJ100" s="3"/>
      <c r="AK100" s="3"/>
      <c r="AL100" s="3"/>
      <c r="AM100" s="3"/>
      <c r="AN100" s="4"/>
      <c r="AO100" s="4"/>
      <c r="AP100" s="4"/>
      <c r="AQ100" s="4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3"/>
      <c r="AJ101" s="3"/>
      <c r="AK101" s="3"/>
      <c r="AL101" s="3"/>
      <c r="AM101" s="3"/>
      <c r="AN101" s="4"/>
      <c r="AO101" s="4"/>
      <c r="AP101" s="4"/>
      <c r="AQ101" s="4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3"/>
      <c r="AJ102" s="3"/>
      <c r="AK102" s="3"/>
      <c r="AL102" s="3"/>
      <c r="AM102" s="3"/>
      <c r="AN102" s="4"/>
      <c r="AO102" s="4"/>
      <c r="AP102" s="4"/>
      <c r="AQ102" s="4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3"/>
      <c r="AJ103" s="3"/>
      <c r="AK103" s="3"/>
      <c r="AL103" s="3"/>
      <c r="AM103" s="3"/>
      <c r="AN103" s="4"/>
      <c r="AO103" s="4"/>
      <c r="AP103" s="4"/>
      <c r="AQ103" s="4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3"/>
      <c r="AJ104" s="3"/>
      <c r="AK104" s="3"/>
      <c r="AL104" s="3"/>
      <c r="AM104" s="3"/>
      <c r="AN104" s="4"/>
      <c r="AO104" s="4"/>
      <c r="AP104" s="4"/>
      <c r="AQ104" s="4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3"/>
      <c r="AJ105" s="3"/>
      <c r="AK105" s="3"/>
      <c r="AL105" s="3"/>
      <c r="AM105" s="3"/>
      <c r="AN105" s="4"/>
      <c r="AO105" s="4"/>
      <c r="AP105" s="4"/>
      <c r="AQ105" s="4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3"/>
      <c r="AJ106" s="3"/>
      <c r="AK106" s="3"/>
      <c r="AL106" s="3"/>
      <c r="AM106" s="3"/>
      <c r="AN106" s="4"/>
      <c r="AO106" s="4"/>
      <c r="AP106" s="4"/>
      <c r="AQ106" s="4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3"/>
      <c r="AJ107" s="3"/>
      <c r="AK107" s="3"/>
      <c r="AL107" s="3"/>
      <c r="AM107" s="3"/>
      <c r="AN107" s="4"/>
      <c r="AO107" s="4"/>
      <c r="AP107" s="4"/>
      <c r="AQ107" s="4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3"/>
      <c r="AJ108" s="3"/>
      <c r="AK108" s="3"/>
      <c r="AL108" s="3"/>
      <c r="AM108" s="3"/>
      <c r="AN108" s="4"/>
      <c r="AO108" s="4"/>
      <c r="AP108" s="4"/>
      <c r="AQ108" s="4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3"/>
      <c r="AJ109" s="3"/>
      <c r="AK109" s="3"/>
      <c r="AL109" s="3"/>
      <c r="AM109" s="3"/>
      <c r="AN109" s="4"/>
      <c r="AO109" s="4"/>
      <c r="AP109" s="4"/>
      <c r="AQ109" s="4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3"/>
      <c r="AJ110" s="3"/>
      <c r="AK110" s="3"/>
      <c r="AL110" s="3"/>
      <c r="AM110" s="3"/>
      <c r="AN110" s="4"/>
      <c r="AO110" s="4"/>
      <c r="AP110" s="4"/>
      <c r="AQ110" s="4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</row>
    <row r="111" spans="1:56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3"/>
      <c r="AJ111" s="3"/>
      <c r="AK111" s="3"/>
      <c r="AL111" s="3"/>
      <c r="AM111" s="3"/>
      <c r="AN111" s="4"/>
      <c r="AO111" s="4"/>
      <c r="AP111" s="4"/>
      <c r="AQ111" s="4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</row>
    <row r="112" spans="1:56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3"/>
      <c r="AJ112" s="3"/>
      <c r="AK112" s="3"/>
      <c r="AL112" s="3"/>
      <c r="AM112" s="3"/>
      <c r="AN112" s="4"/>
      <c r="AO112" s="4"/>
      <c r="AP112" s="4"/>
      <c r="AQ112" s="4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</row>
    <row r="113" spans="1:56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3"/>
      <c r="AJ113" s="3"/>
      <c r="AK113" s="3"/>
      <c r="AL113" s="3"/>
      <c r="AM113" s="3"/>
      <c r="AN113" s="4"/>
      <c r="AO113" s="4"/>
      <c r="AP113" s="4"/>
      <c r="AQ113" s="4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</row>
    <row r="114" spans="1:56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3"/>
      <c r="AJ114" s="3"/>
      <c r="AK114" s="3"/>
      <c r="AL114" s="3"/>
      <c r="AM114" s="3"/>
      <c r="AN114" s="4"/>
      <c r="AO114" s="4"/>
      <c r="AP114" s="4"/>
      <c r="AQ114" s="4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</row>
    <row r="115" spans="1:56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3"/>
      <c r="AJ115" s="3"/>
      <c r="AK115" s="3"/>
      <c r="AL115" s="3"/>
      <c r="AM115" s="3"/>
      <c r="AN115" s="4"/>
      <c r="AO115" s="4"/>
      <c r="AP115" s="4"/>
      <c r="AQ115" s="4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</row>
    <row r="116" spans="1:56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3"/>
      <c r="AJ116" s="3"/>
      <c r="AK116" s="3"/>
      <c r="AL116" s="3"/>
      <c r="AM116" s="3"/>
      <c r="AN116" s="4"/>
      <c r="AO116" s="4"/>
      <c r="AP116" s="4"/>
      <c r="AQ116" s="4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</row>
    <row r="117" spans="1:56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3"/>
      <c r="AJ117" s="3"/>
      <c r="AK117" s="3"/>
      <c r="AL117" s="3"/>
      <c r="AM117" s="3"/>
      <c r="AN117" s="4"/>
      <c r="AO117" s="4"/>
      <c r="AP117" s="4"/>
      <c r="AQ117" s="4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</row>
    <row r="118" spans="1:56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3"/>
      <c r="AJ118" s="3"/>
      <c r="AK118" s="3"/>
      <c r="AL118" s="3"/>
      <c r="AM118" s="3"/>
      <c r="AN118" s="4"/>
      <c r="AO118" s="4"/>
      <c r="AP118" s="4"/>
      <c r="AQ118" s="4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</row>
    <row r="119" spans="1:56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3"/>
      <c r="AJ119" s="3"/>
      <c r="AK119" s="3"/>
      <c r="AL119" s="3"/>
      <c r="AM119" s="3"/>
      <c r="AN119" s="4"/>
      <c r="AO119" s="4"/>
      <c r="AP119" s="4"/>
      <c r="AQ119" s="4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</row>
    <row r="120" spans="1:56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3"/>
      <c r="AJ120" s="3"/>
      <c r="AK120" s="3"/>
      <c r="AL120" s="3"/>
      <c r="AM120" s="3"/>
      <c r="AN120" s="4"/>
      <c r="AO120" s="4"/>
      <c r="AP120" s="4"/>
      <c r="AQ120" s="4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</row>
    <row r="121" spans="1:56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3"/>
      <c r="AJ121" s="3"/>
      <c r="AK121" s="3"/>
      <c r="AL121" s="3"/>
      <c r="AM121" s="3"/>
      <c r="AN121" s="4"/>
      <c r="AO121" s="4"/>
      <c r="AP121" s="4"/>
      <c r="AQ121" s="4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</row>
    <row r="122" spans="1:56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3"/>
      <c r="AJ122" s="3"/>
      <c r="AK122" s="3"/>
      <c r="AL122" s="3"/>
      <c r="AM122" s="3"/>
      <c r="AN122" s="4"/>
      <c r="AO122" s="4"/>
      <c r="AP122" s="4"/>
      <c r="AQ122" s="4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</row>
    <row r="123" spans="1:56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3"/>
      <c r="AJ123" s="3"/>
      <c r="AK123" s="3"/>
      <c r="AL123" s="3"/>
      <c r="AM123" s="3"/>
      <c r="AN123" s="4"/>
      <c r="AO123" s="4"/>
      <c r="AP123" s="4"/>
      <c r="AQ123" s="4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</row>
    <row r="124" spans="1:56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3"/>
      <c r="AJ124" s="3"/>
      <c r="AK124" s="3"/>
      <c r="AL124" s="3"/>
      <c r="AM124" s="3"/>
      <c r="AN124" s="4"/>
      <c r="AO124" s="4"/>
      <c r="AP124" s="4"/>
      <c r="AQ124" s="4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</row>
    <row r="125" spans="1:56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3"/>
      <c r="AJ125" s="3"/>
      <c r="AK125" s="3"/>
      <c r="AL125" s="3"/>
      <c r="AM125" s="3"/>
      <c r="AN125" s="4"/>
      <c r="AO125" s="4"/>
      <c r="AP125" s="4"/>
      <c r="AQ125" s="4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</row>
    <row r="126" spans="1:56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3"/>
      <c r="AJ126" s="3"/>
      <c r="AK126" s="3"/>
      <c r="AL126" s="3"/>
      <c r="AM126" s="3"/>
      <c r="AN126" s="4"/>
      <c r="AO126" s="4"/>
      <c r="AP126" s="4"/>
      <c r="AQ126" s="4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</row>
    <row r="127" spans="1:56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3"/>
      <c r="AJ127" s="3"/>
      <c r="AK127" s="3"/>
      <c r="AL127" s="3"/>
      <c r="AM127" s="3"/>
      <c r="AN127" s="4"/>
      <c r="AO127" s="4"/>
      <c r="AP127" s="4"/>
      <c r="AQ127" s="4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</row>
    <row r="128" spans="1:56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3"/>
      <c r="AJ128" s="3"/>
      <c r="AK128" s="3"/>
      <c r="AL128" s="3"/>
      <c r="AM128" s="3"/>
      <c r="AN128" s="4"/>
      <c r="AO128" s="4"/>
      <c r="AP128" s="4"/>
      <c r="AQ128" s="4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</row>
    <row r="129" spans="1:56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3"/>
      <c r="AJ129" s="3"/>
      <c r="AK129" s="3"/>
      <c r="AL129" s="3"/>
      <c r="AM129" s="3"/>
      <c r="AN129" s="4"/>
      <c r="AO129" s="4"/>
      <c r="AP129" s="4"/>
      <c r="AQ129" s="4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</row>
    <row r="130" spans="1:56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3"/>
      <c r="AJ130" s="3"/>
      <c r="AK130" s="3"/>
      <c r="AL130" s="3"/>
      <c r="AM130" s="3"/>
      <c r="AN130" s="4"/>
      <c r="AO130" s="4"/>
      <c r="AP130" s="4"/>
      <c r="AQ130" s="4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</row>
    <row r="131" spans="1:56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3"/>
      <c r="AJ131" s="3"/>
      <c r="AK131" s="3"/>
      <c r="AL131" s="3"/>
      <c r="AM131" s="3"/>
      <c r="AN131" s="4"/>
      <c r="AO131" s="4"/>
      <c r="AP131" s="4"/>
      <c r="AQ131" s="4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</row>
    <row r="132" spans="1:56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3"/>
      <c r="AJ132" s="3"/>
      <c r="AK132" s="3"/>
      <c r="AL132" s="3"/>
      <c r="AM132" s="3"/>
      <c r="AN132" s="4"/>
      <c r="AO132" s="4"/>
      <c r="AP132" s="4"/>
      <c r="AQ132" s="4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</row>
    <row r="133" spans="1:56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3"/>
      <c r="AJ133" s="3"/>
      <c r="AK133" s="3"/>
      <c r="AL133" s="3"/>
      <c r="AM133" s="3"/>
      <c r="AN133" s="4"/>
      <c r="AO133" s="4"/>
      <c r="AP133" s="4"/>
      <c r="AQ133" s="4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</row>
    <row r="134" spans="1:56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3"/>
      <c r="AJ134" s="3"/>
      <c r="AK134" s="3"/>
      <c r="AL134" s="3"/>
      <c r="AM134" s="3"/>
      <c r="AN134" s="4"/>
      <c r="AO134" s="4"/>
      <c r="AP134" s="4"/>
      <c r="AQ134" s="4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</row>
    <row r="135" spans="1:56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3"/>
      <c r="AJ135" s="3"/>
      <c r="AK135" s="3"/>
      <c r="AL135" s="3"/>
      <c r="AM135" s="3"/>
      <c r="AN135" s="4"/>
      <c r="AO135" s="4"/>
      <c r="AP135" s="4"/>
      <c r="AQ135" s="4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</row>
    <row r="136" spans="1:56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3"/>
      <c r="AJ136" s="3"/>
      <c r="AK136" s="3"/>
      <c r="AL136" s="3"/>
      <c r="AM136" s="3"/>
      <c r="AN136" s="4"/>
      <c r="AO136" s="4"/>
      <c r="AP136" s="4"/>
      <c r="AQ136" s="4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</row>
    <row r="137" spans="1:56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3"/>
      <c r="AJ137" s="3"/>
      <c r="AK137" s="3"/>
      <c r="AL137" s="3"/>
      <c r="AM137" s="3"/>
      <c r="AN137" s="4"/>
      <c r="AO137" s="4"/>
      <c r="AP137" s="4"/>
      <c r="AQ137" s="4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</row>
    <row r="138" spans="1:56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3"/>
      <c r="AJ138" s="3"/>
      <c r="AK138" s="3"/>
      <c r="AL138" s="3"/>
      <c r="AM138" s="3"/>
      <c r="AN138" s="4"/>
      <c r="AO138" s="4"/>
      <c r="AP138" s="4"/>
      <c r="AQ138" s="4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</row>
    <row r="139" spans="1:56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3"/>
      <c r="AJ139" s="3"/>
      <c r="AK139" s="3"/>
      <c r="AL139" s="3"/>
      <c r="AM139" s="3"/>
      <c r="AN139" s="4"/>
      <c r="AO139" s="4"/>
      <c r="AP139" s="4"/>
      <c r="AQ139" s="4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</row>
    <row r="140" spans="1:56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3"/>
      <c r="AJ140" s="3"/>
      <c r="AK140" s="3"/>
      <c r="AL140" s="3"/>
      <c r="AM140" s="3"/>
      <c r="AN140" s="4"/>
      <c r="AO140" s="4"/>
      <c r="AP140" s="4"/>
      <c r="AQ140" s="4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</row>
    <row r="141" spans="1:56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3"/>
      <c r="AJ141" s="3"/>
      <c r="AK141" s="3"/>
      <c r="AL141" s="3"/>
      <c r="AM141" s="3"/>
      <c r="AN141" s="4"/>
      <c r="AO141" s="4"/>
      <c r="AP141" s="4"/>
      <c r="AQ141" s="4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</row>
    <row r="142" spans="1:56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3"/>
      <c r="AJ142" s="3"/>
      <c r="AK142" s="3"/>
      <c r="AL142" s="3"/>
      <c r="AM142" s="3"/>
      <c r="AN142" s="4"/>
      <c r="AO142" s="4"/>
      <c r="AP142" s="4"/>
      <c r="AQ142" s="4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</row>
    <row r="143" spans="1:56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3"/>
      <c r="AJ143" s="3"/>
      <c r="AK143" s="3"/>
      <c r="AL143" s="3"/>
      <c r="AM143" s="3"/>
      <c r="AN143" s="4"/>
      <c r="AO143" s="4"/>
      <c r="AP143" s="4"/>
      <c r="AQ143" s="4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</row>
    <row r="144" spans="1:56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3"/>
      <c r="AJ144" s="3"/>
      <c r="AK144" s="3"/>
      <c r="AL144" s="3"/>
      <c r="AM144" s="3"/>
      <c r="AN144" s="4"/>
      <c r="AO144" s="4"/>
      <c r="AP144" s="4"/>
      <c r="AQ144" s="4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</row>
    <row r="145" spans="1:56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3"/>
      <c r="AJ145" s="3"/>
      <c r="AK145" s="3"/>
      <c r="AL145" s="3"/>
      <c r="AM145" s="3"/>
      <c r="AN145" s="4"/>
      <c r="AO145" s="4"/>
      <c r="AP145" s="4"/>
      <c r="AQ145" s="4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</row>
    <row r="146" spans="1:56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3"/>
      <c r="AJ146" s="3"/>
      <c r="AK146" s="3"/>
      <c r="AL146" s="3"/>
      <c r="AM146" s="3"/>
      <c r="AN146" s="4"/>
      <c r="AO146" s="4"/>
      <c r="AP146" s="4"/>
      <c r="AQ146" s="4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</row>
    <row r="147" spans="1:56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3"/>
      <c r="AJ147" s="3"/>
      <c r="AK147" s="3"/>
      <c r="AL147" s="3"/>
      <c r="AM147" s="3"/>
      <c r="AN147" s="4"/>
      <c r="AO147" s="4"/>
      <c r="AP147" s="4"/>
      <c r="AQ147" s="4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</row>
    <row r="148" spans="1:56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3"/>
      <c r="AJ148" s="3"/>
      <c r="AK148" s="3"/>
      <c r="AL148" s="3"/>
      <c r="AM148" s="3"/>
      <c r="AN148" s="4"/>
      <c r="AO148" s="4"/>
      <c r="AP148" s="4"/>
      <c r="AQ148" s="4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</row>
    <row r="149" spans="1:56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3"/>
      <c r="AJ149" s="3"/>
      <c r="AK149" s="3"/>
      <c r="AL149" s="3"/>
      <c r="AM149" s="3"/>
      <c r="AN149" s="4"/>
      <c r="AO149" s="4"/>
      <c r="AP149" s="4"/>
      <c r="AQ149" s="4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</row>
    <row r="150" spans="1:56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3"/>
      <c r="AJ150" s="3"/>
      <c r="AK150" s="3"/>
      <c r="AL150" s="3"/>
      <c r="AM150" s="3"/>
      <c r="AN150" s="4"/>
      <c r="AO150" s="4"/>
      <c r="AP150" s="4"/>
      <c r="AQ150" s="4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</row>
    <row r="151" spans="1:56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3"/>
      <c r="AJ151" s="3"/>
      <c r="AK151" s="3"/>
      <c r="AL151" s="3"/>
      <c r="AM151" s="3"/>
      <c r="AN151" s="4"/>
      <c r="AO151" s="4"/>
      <c r="AP151" s="4"/>
      <c r="AQ151" s="4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</row>
    <row r="152" spans="1:56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3"/>
      <c r="AJ152" s="3"/>
      <c r="AK152" s="3"/>
      <c r="AL152" s="3"/>
      <c r="AM152" s="3"/>
      <c r="AN152" s="4"/>
      <c r="AO152" s="4"/>
      <c r="AP152" s="4"/>
      <c r="AQ152" s="4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</row>
    <row r="153" spans="1:56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3"/>
      <c r="AJ153" s="3"/>
      <c r="AK153" s="3"/>
      <c r="AL153" s="3"/>
      <c r="AM153" s="3"/>
      <c r="AN153" s="4"/>
      <c r="AO153" s="4"/>
      <c r="AP153" s="4"/>
      <c r="AQ153" s="4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</row>
    <row r="154" spans="1:56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3"/>
      <c r="AJ154" s="3"/>
      <c r="AK154" s="3"/>
      <c r="AL154" s="3"/>
      <c r="AM154" s="3"/>
      <c r="AN154" s="4"/>
      <c r="AO154" s="4"/>
      <c r="AP154" s="4"/>
      <c r="AQ154" s="4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</row>
    <row r="155" spans="1:56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3"/>
      <c r="AJ155" s="3"/>
      <c r="AK155" s="3"/>
      <c r="AL155" s="3"/>
      <c r="AM155" s="3"/>
      <c r="AN155" s="4"/>
      <c r="AO155" s="4"/>
      <c r="AP155" s="4"/>
      <c r="AQ155" s="4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</row>
    <row r="156" spans="1:56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3"/>
      <c r="AJ156" s="3"/>
      <c r="AK156" s="3"/>
      <c r="AL156" s="3"/>
      <c r="AM156" s="3"/>
      <c r="AN156" s="4"/>
      <c r="AO156" s="4"/>
      <c r="AP156" s="4"/>
      <c r="AQ156" s="4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</row>
    <row r="157" spans="1:56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3"/>
      <c r="AJ157" s="3"/>
      <c r="AK157" s="3"/>
      <c r="AL157" s="3"/>
      <c r="AM157" s="3"/>
      <c r="AN157" s="4"/>
      <c r="AO157" s="4"/>
      <c r="AP157" s="4"/>
      <c r="AQ157" s="4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</row>
    <row r="158" spans="1:56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3"/>
      <c r="AJ158" s="3"/>
      <c r="AK158" s="3"/>
      <c r="AL158" s="3"/>
      <c r="AM158" s="3"/>
      <c r="AN158" s="4"/>
      <c r="AO158" s="4"/>
      <c r="AP158" s="4"/>
      <c r="AQ158" s="4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</row>
    <row r="159" spans="1:56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3"/>
      <c r="AJ159" s="3"/>
      <c r="AK159" s="3"/>
      <c r="AL159" s="3"/>
      <c r="AM159" s="3"/>
      <c r="AN159" s="4"/>
      <c r="AO159" s="4"/>
      <c r="AP159" s="4"/>
      <c r="AQ159" s="4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</row>
    <row r="160" spans="1:56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3"/>
      <c r="AJ160" s="3"/>
      <c r="AK160" s="3"/>
      <c r="AL160" s="3"/>
      <c r="AM160" s="3"/>
      <c r="AN160" s="4"/>
      <c r="AO160" s="4"/>
      <c r="AP160" s="4"/>
      <c r="AQ160" s="4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</row>
    <row r="161" spans="1:56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3"/>
      <c r="AJ161" s="3"/>
      <c r="AK161" s="3"/>
      <c r="AL161" s="3"/>
      <c r="AM161" s="3"/>
      <c r="AN161" s="4"/>
      <c r="AO161" s="4"/>
      <c r="AP161" s="4"/>
      <c r="AQ161" s="4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</row>
    <row r="162" spans="1:56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3"/>
      <c r="AJ162" s="3"/>
      <c r="AK162" s="3"/>
      <c r="AL162" s="3"/>
      <c r="AM162" s="3"/>
      <c r="AN162" s="4"/>
      <c r="AO162" s="4"/>
      <c r="AP162" s="4"/>
      <c r="AQ162" s="4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</row>
    <row r="163" spans="1:56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3"/>
      <c r="AJ163" s="3"/>
      <c r="AK163" s="3"/>
      <c r="AL163" s="3"/>
      <c r="AM163" s="3"/>
      <c r="AN163" s="4"/>
      <c r="AO163" s="4"/>
      <c r="AP163" s="4"/>
      <c r="AQ163" s="4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</row>
    <row r="164" spans="1:56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3"/>
      <c r="AJ164" s="3"/>
      <c r="AK164" s="3"/>
      <c r="AL164" s="3"/>
      <c r="AM164" s="3"/>
      <c r="AN164" s="4"/>
      <c r="AO164" s="4"/>
      <c r="AP164" s="4"/>
      <c r="AQ164" s="4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</row>
    <row r="165" spans="1:56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3"/>
      <c r="AJ165" s="3"/>
      <c r="AK165" s="3"/>
      <c r="AL165" s="3"/>
      <c r="AM165" s="3"/>
      <c r="AN165" s="4"/>
      <c r="AO165" s="4"/>
      <c r="AP165" s="4"/>
      <c r="AQ165" s="4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</row>
    <row r="166" spans="1:56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3"/>
      <c r="AJ166" s="3"/>
      <c r="AK166" s="3"/>
      <c r="AL166" s="3"/>
      <c r="AM166" s="3"/>
      <c r="AN166" s="4"/>
      <c r="AO166" s="4"/>
      <c r="AP166" s="4"/>
      <c r="AQ166" s="4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</row>
    <row r="167" spans="1:56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3"/>
      <c r="AJ167" s="3"/>
      <c r="AK167" s="3"/>
      <c r="AL167" s="3"/>
      <c r="AM167" s="3"/>
      <c r="AN167" s="4"/>
      <c r="AO167" s="4"/>
      <c r="AP167" s="4"/>
      <c r="AQ167" s="4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</row>
    <row r="168" spans="1:56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3"/>
      <c r="AJ168" s="3"/>
      <c r="AK168" s="3"/>
      <c r="AL168" s="3"/>
      <c r="AM168" s="3"/>
      <c r="AN168" s="4"/>
      <c r="AO168" s="4"/>
      <c r="AP168" s="4"/>
      <c r="AQ168" s="4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</row>
    <row r="169" spans="1:56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3"/>
      <c r="AJ169" s="3"/>
      <c r="AK169" s="3"/>
      <c r="AL169" s="3"/>
      <c r="AM169" s="3"/>
      <c r="AN169" s="4"/>
      <c r="AO169" s="4"/>
      <c r="AP169" s="4"/>
      <c r="AQ169" s="4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</row>
    <row r="170" spans="1:56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3"/>
      <c r="AJ170" s="3"/>
      <c r="AK170" s="3"/>
      <c r="AL170" s="3"/>
      <c r="AM170" s="3"/>
      <c r="AN170" s="4"/>
      <c r="AO170" s="4"/>
      <c r="AP170" s="4"/>
      <c r="AQ170" s="4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</row>
    <row r="171" spans="1:56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3"/>
      <c r="AJ171" s="3"/>
      <c r="AK171" s="3"/>
      <c r="AL171" s="3"/>
      <c r="AM171" s="3"/>
      <c r="AN171" s="4"/>
      <c r="AO171" s="4"/>
      <c r="AP171" s="4"/>
      <c r="AQ171" s="4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</row>
    <row r="172" spans="1:56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3"/>
      <c r="AJ172" s="3"/>
      <c r="AK172" s="3"/>
      <c r="AL172" s="3"/>
      <c r="AM172" s="3"/>
      <c r="AN172" s="4"/>
      <c r="AO172" s="4"/>
      <c r="AP172" s="4"/>
      <c r="AQ172" s="4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</row>
    <row r="173" spans="1:56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3"/>
      <c r="AJ173" s="3"/>
      <c r="AK173" s="3"/>
      <c r="AL173" s="3"/>
      <c r="AM173" s="3"/>
      <c r="AN173" s="4"/>
      <c r="AO173" s="4"/>
      <c r="AP173" s="4"/>
      <c r="AQ173" s="4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</row>
    <row r="174" spans="1:56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3"/>
      <c r="AJ174" s="3"/>
      <c r="AK174" s="3"/>
      <c r="AL174" s="3"/>
      <c r="AM174" s="3"/>
      <c r="AN174" s="4"/>
      <c r="AO174" s="4"/>
      <c r="AP174" s="4"/>
      <c r="AQ174" s="4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</row>
    <row r="175" spans="1:56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3"/>
      <c r="AJ175" s="3"/>
      <c r="AK175" s="3"/>
      <c r="AL175" s="3"/>
      <c r="AM175" s="3"/>
      <c r="AN175" s="4"/>
      <c r="AO175" s="4"/>
      <c r="AP175" s="4"/>
      <c r="AQ175" s="4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</row>
    <row r="176" spans="1:56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3"/>
      <c r="AJ176" s="3"/>
      <c r="AK176" s="3"/>
      <c r="AL176" s="3"/>
      <c r="AM176" s="3"/>
      <c r="AN176" s="4"/>
      <c r="AO176" s="4"/>
      <c r="AP176" s="4"/>
      <c r="AQ176" s="4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</row>
    <row r="177" spans="1:56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3"/>
      <c r="AJ177" s="3"/>
      <c r="AK177" s="3"/>
      <c r="AL177" s="3"/>
      <c r="AM177" s="3"/>
      <c r="AN177" s="4"/>
      <c r="AO177" s="4"/>
      <c r="AP177" s="4"/>
      <c r="AQ177" s="4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</row>
    <row r="178" spans="1:56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3"/>
      <c r="AJ178" s="3"/>
      <c r="AK178" s="3"/>
      <c r="AL178" s="3"/>
      <c r="AM178" s="3"/>
      <c r="AN178" s="4"/>
      <c r="AO178" s="4"/>
      <c r="AP178" s="4"/>
      <c r="AQ178" s="4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</row>
    <row r="179" spans="1:56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3"/>
      <c r="AJ179" s="3"/>
      <c r="AK179" s="3"/>
      <c r="AL179" s="3"/>
      <c r="AM179" s="3"/>
      <c r="AN179" s="4"/>
      <c r="AO179" s="4"/>
      <c r="AP179" s="4"/>
      <c r="AQ179" s="4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</row>
    <row r="180" spans="1:56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3"/>
      <c r="AJ180" s="3"/>
      <c r="AK180" s="3"/>
      <c r="AL180" s="3"/>
      <c r="AM180" s="3"/>
      <c r="AN180" s="4"/>
      <c r="AO180" s="4"/>
      <c r="AP180" s="4"/>
      <c r="AQ180" s="4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</row>
    <row r="181" spans="1:56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3"/>
      <c r="AJ181" s="3"/>
      <c r="AK181" s="3"/>
      <c r="AL181" s="3"/>
      <c r="AM181" s="3"/>
      <c r="AN181" s="4"/>
      <c r="AO181" s="4"/>
      <c r="AP181" s="4"/>
      <c r="AQ181" s="4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</row>
    <row r="182" spans="1:56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3"/>
      <c r="AJ182" s="3"/>
      <c r="AK182" s="3"/>
      <c r="AL182" s="3"/>
      <c r="AM182" s="3"/>
      <c r="AN182" s="4"/>
      <c r="AO182" s="4"/>
      <c r="AP182" s="4"/>
      <c r="AQ182" s="4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</row>
    <row r="183" spans="1:56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3"/>
      <c r="AJ183" s="3"/>
      <c r="AK183" s="3"/>
      <c r="AL183" s="3"/>
      <c r="AM183" s="3"/>
      <c r="AN183" s="4"/>
      <c r="AO183" s="4"/>
      <c r="AP183" s="4"/>
      <c r="AQ183" s="4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</row>
    <row r="184" spans="1:56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3"/>
      <c r="AJ184" s="3"/>
      <c r="AK184" s="3"/>
      <c r="AL184" s="3"/>
      <c r="AM184" s="3"/>
      <c r="AN184" s="4"/>
      <c r="AO184" s="4"/>
      <c r="AP184" s="4"/>
      <c r="AQ184" s="4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</row>
    <row r="185" spans="1:56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3"/>
      <c r="AJ185" s="3"/>
      <c r="AK185" s="3"/>
      <c r="AL185" s="3"/>
      <c r="AM185" s="3"/>
      <c r="AN185" s="4"/>
      <c r="AO185" s="4"/>
      <c r="AP185" s="4"/>
      <c r="AQ185" s="4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</row>
    <row r="186" spans="1:56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3"/>
      <c r="AJ186" s="3"/>
      <c r="AK186" s="3"/>
      <c r="AL186" s="3"/>
      <c r="AM186" s="3"/>
      <c r="AN186" s="4"/>
      <c r="AO186" s="4"/>
      <c r="AP186" s="4"/>
      <c r="AQ186" s="4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</row>
    <row r="187" spans="1:56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3"/>
      <c r="AJ187" s="3"/>
      <c r="AK187" s="3"/>
      <c r="AL187" s="3"/>
      <c r="AM187" s="3"/>
      <c r="AN187" s="4"/>
      <c r="AO187" s="4"/>
      <c r="AP187" s="4"/>
      <c r="AQ187" s="4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</row>
    <row r="188" spans="1:56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3"/>
      <c r="AJ188" s="3"/>
      <c r="AK188" s="3"/>
      <c r="AL188" s="3"/>
      <c r="AM188" s="3"/>
      <c r="AN188" s="4"/>
      <c r="AO188" s="4"/>
      <c r="AP188" s="4"/>
      <c r="AQ188" s="4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</row>
    <row r="189" spans="1:56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3"/>
      <c r="AJ189" s="3"/>
      <c r="AK189" s="3"/>
      <c r="AL189" s="3"/>
      <c r="AM189" s="3"/>
      <c r="AN189" s="4"/>
      <c r="AO189" s="4"/>
      <c r="AP189" s="4"/>
      <c r="AQ189" s="4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</row>
    <row r="190" spans="1:56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</row>
    <row r="191" spans="1:56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</row>
    <row r="192" spans="1:56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</row>
    <row r="193" spans="1:39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</row>
    <row r="194" spans="1:39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</row>
    <row r="195" spans="1:39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</row>
    <row r="196" spans="1:39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</row>
    <row r="197" spans="1:39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</row>
    <row r="198" spans="1:39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</row>
    <row r="199" spans="1:39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</row>
    <row r="200" spans="1:39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</row>
    <row r="201" spans="1:39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</row>
    <row r="202" spans="1:39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</row>
    <row r="203" spans="1:39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</row>
    <row r="204" spans="1:39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</row>
    <row r="205" spans="1:39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</row>
    <row r="206" spans="1:39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</row>
    <row r="207" spans="1:39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</row>
    <row r="208" spans="1:39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</row>
    <row r="209" spans="1:39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</row>
    <row r="210" spans="1:39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</row>
    <row r="211" spans="1:39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</row>
    <row r="212" spans="1:39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</row>
    <row r="213" spans="1:39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</row>
    <row r="214" spans="1:39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</row>
    <row r="215" spans="1:39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</row>
    <row r="216" spans="1:39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</row>
    <row r="217" spans="1:39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</row>
    <row r="218" spans="1:39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</row>
    <row r="219" spans="1:39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</row>
    <row r="220" spans="1:39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</row>
    <row r="221" spans="1:39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</row>
    <row r="222" spans="1:39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</row>
    <row r="223" spans="1:39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</row>
    <row r="224" spans="1:39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</row>
    <row r="225" spans="1:39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</row>
    <row r="226" spans="1:39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</row>
    <row r="227" spans="1:39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</row>
    <row r="228" spans="1:39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</row>
    <row r="229" spans="1:39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</row>
    <row r="230" spans="1:39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</row>
    <row r="231" spans="1:39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</row>
    <row r="232" spans="1:39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</row>
    <row r="233" spans="1:39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</row>
    <row r="234" spans="1:39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</row>
    <row r="235" spans="1:39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</row>
    <row r="236" spans="1:39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</row>
    <row r="237" spans="1:39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</row>
    <row r="238" spans="1:39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</row>
    <row r="239" spans="1:39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</row>
    <row r="240" spans="1:39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</row>
    <row r="241" spans="1:39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</row>
    <row r="242" spans="1:39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</row>
    <row r="243" spans="1:39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</row>
    <row r="244" spans="1:39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</row>
    <row r="245" spans="1:39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</row>
    <row r="246" spans="1:39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</row>
    <row r="247" spans="1:39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</row>
    <row r="248" spans="1:39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</row>
    <row r="249" spans="1:39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</row>
    <row r="250" spans="1:39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</row>
    <row r="251" spans="1:39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</row>
    <row r="252" spans="1:39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</row>
    <row r="253" spans="1:39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</row>
    <row r="254" spans="1:39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</row>
    <row r="255" spans="1:39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</row>
    <row r="256" spans="1:39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</row>
    <row r="257" spans="1:39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</row>
    <row r="258" spans="1:39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</row>
    <row r="259" spans="1:39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</row>
    <row r="260" spans="1:39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</row>
    <row r="261" spans="1:39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</row>
    <row r="262" spans="1:39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</row>
    <row r="263" spans="1:39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</row>
    <row r="264" spans="1:39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</row>
    <row r="265" spans="1:39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</row>
    <row r="266" spans="1:39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</row>
    <row r="267" spans="1:39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</row>
    <row r="268" spans="1:39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</row>
    <row r="269" spans="1:39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</row>
    <row r="270" spans="1:39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</row>
    <row r="271" spans="1:39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</row>
    <row r="272" spans="1:39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</row>
    <row r="273" spans="1:39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</row>
    <row r="274" spans="1:39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</row>
    <row r="275" spans="1:39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</row>
    <row r="276" spans="1:39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</row>
    <row r="277" spans="1:39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</row>
    <row r="278" spans="1:39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</row>
    <row r="279" spans="1:39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</row>
    <row r="280" spans="1:39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</row>
    <row r="281" spans="1:39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</row>
    <row r="282" spans="1:39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</row>
    <row r="283" spans="1:39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</row>
    <row r="284" spans="1:39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</row>
    <row r="285" spans="1:39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</row>
    <row r="286" spans="1:39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</row>
    <row r="287" spans="1:39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</row>
    <row r="288" spans="1:39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</row>
    <row r="289" spans="1:39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</row>
    <row r="290" spans="1:39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</row>
    <row r="291" spans="1:39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</row>
    <row r="292" spans="1:39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</row>
    <row r="293" spans="1:39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</row>
    <row r="294" spans="1:39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</row>
    <row r="295" spans="1:39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</row>
    <row r="296" spans="1:39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</row>
    <row r="297" spans="1:39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</row>
    <row r="298" spans="1:39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</row>
    <row r="299" spans="1:39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</row>
    <row r="300" spans="1:39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</row>
    <row r="301" spans="1:39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</row>
    <row r="302" spans="1:39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</row>
    <row r="303" spans="1:39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</row>
    <row r="304" spans="1:39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</row>
    <row r="305" spans="1:39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</row>
    <row r="306" spans="1:39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</row>
    <row r="307" spans="1:39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</row>
    <row r="308" spans="1:39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</row>
    <row r="309" spans="1:39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</row>
    <row r="310" spans="1:39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</row>
    <row r="311" spans="1:39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</row>
    <row r="312" spans="1:39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</row>
    <row r="313" spans="1:39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</row>
    <row r="314" spans="1:39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</row>
    <row r="315" spans="1:39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</row>
    <row r="316" spans="1:39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</row>
    <row r="317" spans="1:39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</row>
    <row r="318" spans="1:39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</row>
    <row r="319" spans="1:39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</row>
    <row r="320" spans="1:39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</row>
    <row r="321" spans="1:39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</row>
    <row r="322" spans="1:39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</row>
    <row r="323" spans="1:39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</row>
    <row r="324" spans="1:39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</row>
    <row r="325" spans="1:39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</row>
    <row r="326" spans="1:39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</row>
    <row r="327" spans="1:39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</row>
    <row r="328" spans="1:39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</row>
    <row r="329" spans="1:39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</row>
    <row r="330" spans="1:39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</row>
    <row r="331" spans="1:39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</row>
    <row r="332" spans="1:39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</row>
    <row r="333" spans="1:39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</row>
    <row r="334" spans="1:39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</row>
    <row r="335" spans="1:39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</row>
    <row r="336" spans="1:39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</row>
    <row r="337" spans="1:39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</row>
    <row r="338" spans="1:39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</row>
    <row r="339" spans="1:39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</row>
    <row r="340" spans="1:39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</row>
    <row r="341" spans="1:39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</row>
    <row r="342" spans="1:39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</row>
    <row r="343" spans="1:39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</row>
    <row r="344" spans="1:39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</row>
    <row r="345" spans="1:39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</row>
    <row r="346" spans="1:39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</row>
    <row r="347" spans="1:39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</row>
    <row r="348" spans="1:39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</row>
    <row r="349" spans="1:39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</row>
    <row r="350" spans="1:39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</row>
    <row r="351" spans="1:39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</row>
    <row r="352" spans="1:39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</row>
    <row r="353" spans="1:39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</row>
    <row r="354" spans="1:39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</row>
    <row r="355" spans="1:39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</row>
    <row r="356" spans="1:39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</row>
    <row r="357" spans="1:39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</row>
    <row r="358" spans="1:39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</row>
    <row r="359" spans="1:39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</row>
    <row r="360" spans="1:39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</row>
    <row r="361" spans="1:39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</row>
    <row r="362" spans="1:39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</row>
    <row r="363" spans="1:39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</row>
    <row r="364" spans="1:39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</row>
    <row r="365" spans="1:39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</row>
    <row r="366" spans="1:39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</row>
    <row r="367" spans="1:39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</row>
    <row r="368" spans="1:39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</row>
    <row r="369" spans="1:39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</row>
    <row r="370" spans="1:39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</row>
    <row r="371" spans="1:39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</row>
    <row r="372" spans="1:39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</row>
    <row r="373" spans="1:39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</row>
    <row r="374" spans="1:39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</row>
    <row r="375" spans="1:39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</row>
    <row r="376" spans="1:39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</row>
    <row r="377" spans="1:39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</row>
    <row r="378" spans="1:39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</row>
    <row r="379" spans="1:39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</row>
    <row r="380" spans="1:39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</row>
    <row r="381" spans="1:39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</row>
    <row r="382" spans="1:39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</row>
    <row r="383" spans="1:39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</row>
    <row r="384" spans="1:39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</row>
    <row r="385" spans="1:39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</row>
    <row r="386" spans="1:39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</row>
    <row r="387" spans="1:39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</row>
    <row r="388" spans="1:39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</row>
    <row r="389" spans="1:39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</row>
    <row r="390" spans="1:39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</row>
    <row r="391" spans="1:39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</row>
    <row r="392" spans="1:39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</row>
    <row r="393" spans="1:39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</row>
    <row r="394" spans="1:39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</row>
    <row r="395" spans="1:39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</row>
    <row r="396" spans="1:39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</row>
    <row r="397" spans="1:39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</row>
    <row r="398" spans="1:39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</row>
    <row r="399" spans="1:39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</row>
    <row r="400" spans="1:39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</row>
    <row r="401" spans="1:39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</row>
    <row r="402" spans="1:39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</row>
    <row r="403" spans="1:39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</row>
    <row r="404" spans="1:39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</row>
    <row r="405" spans="1:39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</row>
    <row r="406" spans="1:39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</row>
    <row r="407" spans="1:39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</row>
    <row r="408" spans="1:39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</row>
    <row r="409" spans="1:39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</row>
    <row r="410" spans="1:39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</row>
    <row r="411" spans="1:39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</row>
    <row r="412" spans="1:39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</row>
    <row r="413" spans="1:39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</row>
    <row r="414" spans="1:39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</row>
    <row r="415" spans="1:39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</row>
    <row r="416" spans="1:39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</row>
    <row r="417" spans="1:39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</row>
    <row r="418" spans="1:39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</row>
    <row r="419" spans="1:39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</row>
    <row r="420" spans="1:39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</row>
    <row r="421" spans="1:39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</row>
    <row r="422" spans="1:39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</row>
    <row r="423" spans="1:39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</row>
    <row r="424" spans="1:39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</row>
    <row r="425" spans="1:39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</row>
    <row r="426" spans="1:39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</row>
    <row r="427" spans="1:39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</row>
    <row r="428" spans="1:39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</row>
    <row r="429" spans="1:39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</row>
    <row r="430" spans="1:39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</row>
    <row r="431" spans="1:39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</row>
    <row r="432" spans="1:39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</row>
    <row r="433" spans="1:39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</row>
    <row r="434" spans="1:39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</row>
    <row r="435" spans="1:39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</row>
    <row r="436" spans="1:39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</row>
    <row r="437" spans="1:39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</row>
    <row r="438" spans="1:39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</row>
    <row r="439" spans="1:39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</row>
    <row r="440" spans="1:39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</row>
    <row r="441" spans="1:39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</row>
    <row r="442" spans="1:39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</row>
    <row r="443" spans="1:39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</row>
    <row r="444" spans="1:39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</row>
    <row r="445" spans="1:39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</row>
    <row r="446" spans="1:39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</row>
    <row r="447" spans="1:39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</row>
    <row r="448" spans="1:39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</row>
    <row r="449" spans="1:39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</row>
    <row r="450" spans="1:39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</row>
    <row r="451" spans="1:39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</row>
    <row r="452" spans="1:39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</row>
    <row r="453" spans="1:39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</row>
    <row r="454" spans="1:39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</row>
    <row r="455" spans="1:39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</row>
    <row r="456" spans="1:39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</row>
    <row r="457" spans="1:39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</row>
    <row r="458" spans="1:39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</row>
    <row r="459" spans="1:39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</row>
    <row r="460" spans="1:39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</row>
    <row r="461" spans="1:39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</row>
    <row r="462" spans="1:39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</row>
    <row r="463" spans="1:39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</row>
    <row r="464" spans="1:39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</row>
    <row r="465" spans="1:39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</row>
    <row r="466" spans="1:39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</row>
    <row r="467" spans="1:39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</row>
    <row r="468" spans="1:39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</row>
    <row r="469" spans="1:39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</row>
    <row r="470" spans="1:39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</row>
    <row r="471" spans="1:39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</row>
    <row r="472" spans="1:39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</row>
    <row r="473" spans="1:39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</row>
    <row r="474" spans="1:39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</row>
    <row r="475" spans="1:39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</row>
    <row r="476" spans="1:39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</row>
    <row r="477" spans="1:39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</row>
    <row r="478" spans="1:39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</row>
    <row r="479" spans="1:39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</row>
    <row r="480" spans="1:39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</row>
    <row r="481" spans="1:39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</row>
    <row r="482" spans="1:39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</row>
    <row r="483" spans="1:39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</row>
    <row r="484" spans="1:39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</row>
    <row r="485" spans="1:39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</row>
    <row r="486" spans="1:39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</row>
    <row r="487" spans="1:39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</row>
    <row r="488" spans="1:39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</row>
    <row r="489" spans="1:39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</row>
    <row r="490" spans="1:39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</row>
    <row r="491" spans="1:39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</row>
    <row r="492" spans="1:39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</row>
    <row r="493" spans="1:39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</row>
    <row r="494" spans="1:39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</row>
    <row r="495" spans="1:39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</row>
    <row r="496" spans="1:39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</row>
    <row r="497" spans="1:39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</row>
    <row r="498" spans="1:39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</row>
    <row r="499" spans="1:39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</row>
    <row r="500" spans="1:39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</row>
    <row r="501" spans="1:39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</row>
    <row r="502" spans="1:39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</row>
    <row r="503" spans="1:39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</row>
    <row r="504" spans="1:39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</row>
    <row r="505" spans="1:39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</row>
    <row r="506" spans="1:39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</row>
    <row r="507" spans="1:39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</row>
    <row r="508" spans="1:39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</row>
    <row r="509" spans="1:39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</row>
    <row r="510" spans="1:39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</row>
    <row r="511" spans="1:39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</row>
    <row r="512" spans="1:39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</row>
    <row r="513" spans="1:39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</row>
    <row r="514" spans="1:39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</row>
    <row r="515" spans="1:39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</row>
    <row r="516" spans="1:39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</row>
    <row r="517" spans="1:39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</row>
    <row r="518" spans="1:39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</row>
    <row r="519" spans="1:39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</row>
    <row r="520" spans="1:39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</row>
    <row r="521" spans="1:39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</row>
    <row r="522" spans="1:39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</row>
    <row r="523" spans="1:39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</row>
    <row r="524" spans="1:39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</row>
    <row r="525" spans="1:39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</row>
    <row r="526" spans="1:39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</row>
    <row r="527" spans="1:39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</row>
    <row r="528" spans="1:39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</row>
    <row r="529" spans="1:39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</row>
    <row r="530" spans="1:39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</row>
    <row r="531" spans="1:39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</row>
    <row r="532" spans="1:39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</row>
    <row r="533" spans="1:39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</row>
    <row r="534" spans="1:39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</row>
    <row r="535" spans="1:39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</row>
    <row r="536" spans="1:39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</row>
    <row r="537" spans="1:39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</row>
    <row r="538" spans="1:39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</row>
    <row r="539" spans="1:39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</row>
    <row r="540" spans="1:39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</row>
    <row r="541" spans="1:39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</row>
    <row r="542" spans="1:39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</row>
    <row r="543" spans="1:39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</row>
    <row r="544" spans="1:39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</row>
    <row r="545" spans="1:39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</row>
    <row r="546" spans="1:39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</row>
    <row r="547" spans="1:39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</row>
    <row r="548" spans="1:39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</row>
    <row r="549" spans="1:39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</row>
    <row r="550" spans="1:39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</row>
    <row r="551" spans="1:39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</row>
    <row r="552" spans="1:39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</row>
    <row r="553" spans="1:39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</row>
    <row r="554" spans="1:39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</row>
    <row r="555" spans="1:39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</row>
    <row r="556" spans="1:39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</row>
  </sheetData>
  <mergeCells count="71">
    <mergeCell ref="W18:W19"/>
    <mergeCell ref="X18:X19"/>
    <mergeCell ref="Y16:Y17"/>
    <mergeCell ref="AI16:AI17"/>
    <mergeCell ref="Y18:Y19"/>
    <mergeCell ref="AI18:AI19"/>
    <mergeCell ref="T16:X17"/>
    <mergeCell ref="H16:L17"/>
    <mergeCell ref="H18:H19"/>
    <mergeCell ref="T18:T19"/>
    <mergeCell ref="U18:U19"/>
    <mergeCell ref="V18:V19"/>
    <mergeCell ref="Q18:Q19"/>
    <mergeCell ref="R18:R19"/>
    <mergeCell ref="S18:S19"/>
    <mergeCell ref="A11:C11"/>
    <mergeCell ref="D11:N11"/>
    <mergeCell ref="A60:AR60"/>
    <mergeCell ref="A6:AR6"/>
    <mergeCell ref="A7:AR7"/>
    <mergeCell ref="A8:AR8"/>
    <mergeCell ref="A10:C10"/>
    <mergeCell ref="D10:N10"/>
    <mergeCell ref="A12:C12"/>
    <mergeCell ref="D12:N12"/>
    <mergeCell ref="A16:A17"/>
    <mergeCell ref="B16:B17"/>
    <mergeCell ref="C16:C17"/>
    <mergeCell ref="D16:D17"/>
    <mergeCell ref="E16:E17"/>
    <mergeCell ref="F16:F17"/>
    <mergeCell ref="G16:G17"/>
    <mergeCell ref="AJ16:AR16"/>
    <mergeCell ref="A18:A19"/>
    <mergeCell ref="B18:B19"/>
    <mergeCell ref="C18:C19"/>
    <mergeCell ref="D18:D19"/>
    <mergeCell ref="E18:E19"/>
    <mergeCell ref="F18:F19"/>
    <mergeCell ref="M16:M17"/>
    <mergeCell ref="N16:N17"/>
    <mergeCell ref="O16:O17"/>
    <mergeCell ref="P16:P17"/>
    <mergeCell ref="Q16:Q17"/>
    <mergeCell ref="R16:R17"/>
    <mergeCell ref="Z16:AH16"/>
    <mergeCell ref="S16:S17"/>
    <mergeCell ref="O18:O19"/>
    <mergeCell ref="P18:P19"/>
    <mergeCell ref="G18:G19"/>
    <mergeCell ref="I18:I19"/>
    <mergeCell ref="J18:J19"/>
    <mergeCell ref="K18:K19"/>
    <mergeCell ref="L18:L19"/>
    <mergeCell ref="M18:M19"/>
    <mergeCell ref="B3:AR3"/>
    <mergeCell ref="A61:AR61"/>
    <mergeCell ref="A48:N48"/>
    <mergeCell ref="A50:AR50"/>
    <mergeCell ref="A51:AR51"/>
    <mergeCell ref="A52:AR52"/>
    <mergeCell ref="A53:AR53"/>
    <mergeCell ref="A54:AR54"/>
    <mergeCell ref="A55:AR55"/>
    <mergeCell ref="A56:AR56"/>
    <mergeCell ref="A57:AR57"/>
    <mergeCell ref="A58:AR58"/>
    <mergeCell ref="A59:AR59"/>
    <mergeCell ref="A20:C20"/>
    <mergeCell ref="A30:C30"/>
    <mergeCell ref="N18:N19"/>
  </mergeCells>
  <dataValidations count="3">
    <dataValidation type="list" allowBlank="1" showInputMessage="1" showErrorMessage="1" sqref="D14">
      <formula1>verzia</formula1>
    </dataValidation>
    <dataValidation type="list" allowBlank="1" showInputMessage="1" showErrorMessage="1" sqref="C21:C23 C25:C27 C31:C33 C35:C37 C41:C42 C44:C45">
      <formula1>pozicia</formula1>
    </dataValidation>
    <dataValidation type="list" allowBlank="1" showInputMessage="1" showErrorMessage="1" sqref="D15">
      <formula1>"áno,nie"</formula1>
    </dataValidation>
  </dataValidations>
  <pageMargins left="0.23622047244094491" right="0.23622047244094491" top="0.74803149606299213" bottom="0.74803149606299213" header="0.31496062992125984" footer="0.31496062992125984"/>
  <pageSetup paperSize="9" scale="31" orientation="landscape" r:id="rId1"/>
  <colBreaks count="1" manualBreakCount="1">
    <brk id="18" max="6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1" width="10.85546875" bestFit="1" customWidth="1"/>
  </cols>
  <sheetData>
    <row r="1" spans="1:25" x14ac:dyDescent="0.2">
      <c r="B1" s="22" t="s">
        <v>44</v>
      </c>
      <c r="C1" s="22" t="s">
        <v>45</v>
      </c>
      <c r="D1" s="22" t="s">
        <v>46</v>
      </c>
      <c r="E1" s="22" t="s">
        <v>47</v>
      </c>
      <c r="F1" s="22" t="s">
        <v>48</v>
      </c>
      <c r="G1" s="22" t="s">
        <v>49</v>
      </c>
      <c r="H1" s="22" t="s">
        <v>50</v>
      </c>
      <c r="I1" s="22" t="s">
        <v>43</v>
      </c>
      <c r="J1" s="22" t="s">
        <v>51</v>
      </c>
      <c r="K1" s="22" t="s">
        <v>42</v>
      </c>
      <c r="T1" s="22"/>
    </row>
    <row r="2" spans="1:25" x14ac:dyDescent="0.2">
      <c r="B2" s="23">
        <v>2</v>
      </c>
      <c r="C2" s="23">
        <v>3</v>
      </c>
      <c r="D2" s="23">
        <v>4</v>
      </c>
      <c r="E2" s="23">
        <v>5</v>
      </c>
      <c r="F2" s="23">
        <v>6</v>
      </c>
      <c r="G2" s="23">
        <v>7</v>
      </c>
      <c r="H2" s="23">
        <v>8</v>
      </c>
      <c r="I2" s="23">
        <v>9</v>
      </c>
      <c r="J2" s="23">
        <v>10</v>
      </c>
      <c r="K2" s="23">
        <v>11</v>
      </c>
      <c r="L2" s="23">
        <v>12</v>
      </c>
      <c r="M2" s="23">
        <v>13</v>
      </c>
      <c r="N2" s="23">
        <v>14</v>
      </c>
      <c r="O2" s="23">
        <v>15</v>
      </c>
      <c r="P2" s="23">
        <v>16</v>
      </c>
      <c r="Q2" s="23">
        <v>17</v>
      </c>
      <c r="R2" s="23">
        <v>18</v>
      </c>
      <c r="S2" s="23">
        <v>19</v>
      </c>
      <c r="T2" s="23">
        <v>20</v>
      </c>
      <c r="U2" s="23">
        <v>21</v>
      </c>
      <c r="V2" s="23">
        <v>22</v>
      </c>
      <c r="W2" s="23">
        <v>23</v>
      </c>
      <c r="X2" s="23">
        <v>24</v>
      </c>
      <c r="Y2" s="23">
        <v>25</v>
      </c>
    </row>
    <row r="3" spans="1:25" x14ac:dyDescent="0.2">
      <c r="A3" s="20" t="s">
        <v>38</v>
      </c>
      <c r="B3" s="21"/>
      <c r="C3" s="21">
        <v>1918</v>
      </c>
      <c r="D3" s="21">
        <v>1918</v>
      </c>
      <c r="E3" s="21">
        <v>2162</v>
      </c>
      <c r="F3" s="21">
        <v>2202</v>
      </c>
      <c r="G3" s="21">
        <v>2202</v>
      </c>
      <c r="H3" s="21">
        <v>2202</v>
      </c>
      <c r="I3" s="21">
        <v>2324</v>
      </c>
      <c r="J3" s="21">
        <v>2324</v>
      </c>
      <c r="K3" s="21">
        <v>2324</v>
      </c>
    </row>
    <row r="4" spans="1:25" x14ac:dyDescent="0.2">
      <c r="A4" s="20" t="s">
        <v>39</v>
      </c>
      <c r="B4" s="21"/>
      <c r="C4" s="21">
        <v>1177</v>
      </c>
      <c r="D4" s="21">
        <v>1177</v>
      </c>
      <c r="E4" s="21">
        <v>1500</v>
      </c>
      <c r="F4" s="21">
        <v>1603</v>
      </c>
      <c r="G4" s="21">
        <v>1603</v>
      </c>
      <c r="H4" s="21">
        <v>1603</v>
      </c>
      <c r="I4" s="21">
        <v>1685</v>
      </c>
      <c r="J4" s="21">
        <v>1685</v>
      </c>
      <c r="K4" s="21">
        <v>1685</v>
      </c>
    </row>
    <row r="5" spans="1:25" x14ac:dyDescent="0.2">
      <c r="A5" s="20" t="s">
        <v>40</v>
      </c>
      <c r="B5" s="21"/>
      <c r="C5" s="21">
        <v>966</v>
      </c>
      <c r="D5" s="21">
        <v>966</v>
      </c>
      <c r="E5" s="21">
        <v>1090</v>
      </c>
      <c r="F5" s="21">
        <v>1162</v>
      </c>
      <c r="G5" s="21">
        <v>1162</v>
      </c>
      <c r="H5" s="21">
        <v>1162</v>
      </c>
      <c r="I5" s="21">
        <v>1250</v>
      </c>
      <c r="J5" s="21">
        <v>1250</v>
      </c>
      <c r="K5" s="21">
        <v>1250</v>
      </c>
    </row>
    <row r="6" spans="1:25" x14ac:dyDescent="0.2">
      <c r="A6" s="20" t="s">
        <v>41</v>
      </c>
      <c r="B6" s="21"/>
      <c r="C6" s="21">
        <v>653</v>
      </c>
      <c r="D6" s="21">
        <v>653</v>
      </c>
      <c r="E6" s="21">
        <v>737</v>
      </c>
      <c r="F6" s="21">
        <v>753</v>
      </c>
      <c r="G6" s="21">
        <v>753</v>
      </c>
      <c r="H6" s="21">
        <v>753</v>
      </c>
      <c r="I6" s="21">
        <v>833</v>
      </c>
      <c r="J6" s="21">
        <v>833</v>
      </c>
      <c r="K6" s="21">
        <v>833</v>
      </c>
    </row>
    <row r="7" spans="1:25" x14ac:dyDescent="0.2">
      <c r="A7" s="20" t="s">
        <v>52</v>
      </c>
      <c r="B7" s="21">
        <v>1407</v>
      </c>
      <c r="C7" s="21">
        <v>1407</v>
      </c>
      <c r="D7" s="21">
        <v>1407</v>
      </c>
      <c r="E7" s="21">
        <v>1482</v>
      </c>
      <c r="F7" s="21">
        <v>1556</v>
      </c>
      <c r="G7" s="21">
        <v>1556</v>
      </c>
      <c r="H7" s="21">
        <v>1556</v>
      </c>
      <c r="I7" s="21">
        <v>1650</v>
      </c>
      <c r="J7" s="21">
        <v>1650</v>
      </c>
      <c r="K7" s="21">
        <v>1650</v>
      </c>
    </row>
  </sheetData>
  <sheetProtection password="840C"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EC62E1-FB7A-4B98-B2BB-97728139D5CA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FD7224-F84F-482C-BC86-346964FE8A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Výpočet mzdových výdavkov</vt:lpstr>
      <vt:lpstr>Výpočet mzdových výdavkov_HaZZ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szocsova</dc:creator>
  <cp:lastModifiedBy>MV SR_metodika</cp:lastModifiedBy>
  <cp:lastPrinted>2018-12-06T11:00:08Z</cp:lastPrinted>
  <dcterms:created xsi:type="dcterms:W3CDTF">2009-10-15T09:23:09Z</dcterms:created>
  <dcterms:modified xsi:type="dcterms:W3CDTF">2019-02-13T09:46:36Z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