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A\Prirucka pre prijimatela\Prirucka pre prijimatela v5_3\3 Finalne dokumenty\Prilohy k PpP v5_3\"/>
    </mc:Choice>
  </mc:AlternateContent>
  <bookViews>
    <workbookView xWindow="0" yWindow="0" windowWidth="28800" windowHeight="11235"/>
  </bookViews>
  <sheets>
    <sheet name="Výpočet mzdových výdavkov" sheetId="3" r:id="rId1"/>
    <sheet name="Výpočet mzdových výdavkov_HaZZ" sheetId="6" r:id="rId2"/>
    <sheet name="limity" sheetId="4" state="hidden" r:id="rId3"/>
  </sheets>
  <definedNames>
    <definedName name="_xlnm.Print_Titles" localSheetId="0">'Výpočet mzdových výdavkov'!$17:$20</definedName>
    <definedName name="_xlnm.Print_Area" localSheetId="0">'Výpočet mzdových výdavkov'!$A$1:$AA$62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R46" i="3" l="1"/>
  <c r="R45" i="3"/>
  <c r="R42" i="3"/>
  <c r="R37" i="3"/>
  <c r="R38" i="3"/>
  <c r="R36" i="3"/>
  <c r="R33" i="3"/>
  <c r="R34" i="3"/>
  <c r="R32" i="3"/>
  <c r="AK45" i="6"/>
  <c r="AK44" i="6"/>
  <c r="AK42" i="6"/>
  <c r="AK41" i="6"/>
  <c r="AK36" i="6"/>
  <c r="AK37" i="6"/>
  <c r="AK35" i="6"/>
  <c r="AK32" i="6"/>
  <c r="AK33" i="6"/>
  <c r="AK31" i="6"/>
  <c r="AK22" i="6"/>
  <c r="AK23" i="6"/>
  <c r="AK21" i="6"/>
  <c r="R22" i="3" l="1"/>
  <c r="J22" i="3" l="1"/>
  <c r="J23" i="3"/>
  <c r="K22" i="3"/>
  <c r="AA45" i="6" l="1"/>
  <c r="AA44" i="6"/>
  <c r="AA46" i="6" s="1"/>
  <c r="AA42" i="6"/>
  <c r="AA41" i="6"/>
  <c r="AA43" i="6" s="1"/>
  <c r="AA36" i="6"/>
  <c r="AA37" i="6"/>
  <c r="AA35" i="6"/>
  <c r="AA38" i="6" s="1"/>
  <c r="AA32" i="6"/>
  <c r="AA33" i="6"/>
  <c r="AA31" i="6"/>
  <c r="AA34" i="6" s="1"/>
  <c r="AA39" i="6" l="1"/>
  <c r="AA47" i="6"/>
  <c r="F22" i="3" l="1"/>
  <c r="P22" i="3" s="1"/>
  <c r="F42" i="3"/>
  <c r="F38" i="3"/>
  <c r="F37" i="3"/>
  <c r="F36" i="3"/>
  <c r="F34" i="3"/>
  <c r="F33" i="3"/>
  <c r="F32" i="3"/>
  <c r="F28" i="3"/>
  <c r="F27" i="3"/>
  <c r="F26" i="3"/>
  <c r="F24" i="3"/>
  <c r="F23" i="3"/>
  <c r="X45" i="6" l="1"/>
  <c r="W45" i="6"/>
  <c r="V45" i="6"/>
  <c r="U45" i="6"/>
  <c r="T45" i="6"/>
  <c r="X42" i="6"/>
  <c r="W42" i="6"/>
  <c r="V42" i="6"/>
  <c r="U42" i="6"/>
  <c r="T42" i="6"/>
  <c r="X36" i="6"/>
  <c r="X37" i="6"/>
  <c r="W36" i="6"/>
  <c r="W37" i="6"/>
  <c r="V36" i="6"/>
  <c r="V37" i="6"/>
  <c r="U36" i="6"/>
  <c r="U37" i="6"/>
  <c r="T36" i="6"/>
  <c r="T37" i="6"/>
  <c r="X32" i="6"/>
  <c r="X33" i="6"/>
  <c r="W32" i="6"/>
  <c r="W33" i="6"/>
  <c r="V32" i="6"/>
  <c r="V33" i="6"/>
  <c r="U32" i="6"/>
  <c r="U33" i="6"/>
  <c r="T32" i="6"/>
  <c r="T33" i="6"/>
  <c r="X44" i="6"/>
  <c r="X46" i="6" s="1"/>
  <c r="X41" i="6"/>
  <c r="X43" i="6" s="1"/>
  <c r="X35" i="6"/>
  <c r="X38" i="6" s="1"/>
  <c r="X31" i="6"/>
  <c r="X34" i="6" s="1"/>
  <c r="W44" i="6"/>
  <c r="W46" i="6" s="1"/>
  <c r="W41" i="6"/>
  <c r="W43" i="6" s="1"/>
  <c r="W35" i="6"/>
  <c r="W38" i="6" s="1"/>
  <c r="W31" i="6"/>
  <c r="W34" i="6" s="1"/>
  <c r="V44" i="6"/>
  <c r="V46" i="6" s="1"/>
  <c r="V41" i="6"/>
  <c r="V43" i="6" s="1"/>
  <c r="V35" i="6"/>
  <c r="V38" i="6" s="1"/>
  <c r="V31" i="6"/>
  <c r="V34" i="6" s="1"/>
  <c r="U44" i="6"/>
  <c r="U46" i="6" s="1"/>
  <c r="U41" i="6"/>
  <c r="U43" i="6" s="1"/>
  <c r="U35" i="6"/>
  <c r="U38" i="6" s="1"/>
  <c r="U31" i="6"/>
  <c r="U34" i="6" s="1"/>
  <c r="T44" i="6"/>
  <c r="T46" i="6" s="1"/>
  <c r="T41" i="6"/>
  <c r="T43" i="6" s="1"/>
  <c r="T35" i="6"/>
  <c r="T38" i="6" s="1"/>
  <c r="T31" i="6"/>
  <c r="T34" i="6" s="1"/>
  <c r="X26" i="6"/>
  <c r="X27" i="6"/>
  <c r="W26" i="6"/>
  <c r="W27" i="6"/>
  <c r="V26" i="6"/>
  <c r="V27" i="6"/>
  <c r="U26" i="6"/>
  <c r="U27" i="6"/>
  <c r="T26" i="6"/>
  <c r="T27" i="6"/>
  <c r="X25" i="6"/>
  <c r="X28" i="6" s="1"/>
  <c r="W25" i="6"/>
  <c r="W28" i="6" s="1"/>
  <c r="V25" i="6"/>
  <c r="V28" i="6" s="1"/>
  <c r="U25" i="6"/>
  <c r="U28" i="6" s="1"/>
  <c r="T25" i="6"/>
  <c r="T28" i="6" s="1"/>
  <c r="X22" i="6"/>
  <c r="X23" i="6"/>
  <c r="W22" i="6"/>
  <c r="W23" i="6"/>
  <c r="V22" i="6"/>
  <c r="V23" i="6"/>
  <c r="U22" i="6"/>
  <c r="U23" i="6"/>
  <c r="T22" i="6"/>
  <c r="T23" i="6"/>
  <c r="W39" i="6" l="1"/>
  <c r="T47" i="6"/>
  <c r="U47" i="6"/>
  <c r="V47" i="6"/>
  <c r="W47" i="6"/>
  <c r="X47" i="6"/>
  <c r="U39" i="6"/>
  <c r="V39" i="6"/>
  <c r="X39" i="6"/>
  <c r="T39" i="6"/>
  <c r="AT45" i="6"/>
  <c r="AT44" i="6"/>
  <c r="AT42" i="6"/>
  <c r="AT41" i="6"/>
  <c r="AT37" i="6"/>
  <c r="AT36" i="6"/>
  <c r="AT35" i="6"/>
  <c r="AT33" i="6"/>
  <c r="AT32" i="6"/>
  <c r="AT31" i="6"/>
  <c r="AT27" i="6"/>
  <c r="AT26" i="6"/>
  <c r="AT25" i="6"/>
  <c r="AT22" i="6"/>
  <c r="AH22" i="6" s="1"/>
  <c r="AT23" i="6"/>
  <c r="AH23" i="6" s="1"/>
  <c r="S27" i="6"/>
  <c r="S45" i="6"/>
  <c r="S44" i="6"/>
  <c r="S42" i="6"/>
  <c r="S41" i="6"/>
  <c r="S37" i="6"/>
  <c r="S36" i="6"/>
  <c r="S35" i="6"/>
  <c r="S32" i="6"/>
  <c r="S33" i="6"/>
  <c r="S31" i="6"/>
  <c r="S34" i="6" s="1"/>
  <c r="S26" i="6"/>
  <c r="S25" i="6"/>
  <c r="AG22" i="6"/>
  <c r="AG23" i="6"/>
  <c r="S22" i="6"/>
  <c r="S23" i="6"/>
  <c r="O22" i="6"/>
  <c r="P22" i="6"/>
  <c r="O23" i="6"/>
  <c r="P23" i="6"/>
  <c r="X21" i="6"/>
  <c r="X24" i="6" s="1"/>
  <c r="X29" i="6" s="1"/>
  <c r="W21" i="6"/>
  <c r="W24" i="6" s="1"/>
  <c r="W29" i="6" s="1"/>
  <c r="V21" i="6"/>
  <c r="V24" i="6" s="1"/>
  <c r="V29" i="6" s="1"/>
  <c r="U21" i="6"/>
  <c r="U24" i="6" s="1"/>
  <c r="U29" i="6" s="1"/>
  <c r="T21" i="6"/>
  <c r="O21" i="6"/>
  <c r="P21" i="6"/>
  <c r="AT21" i="6"/>
  <c r="V48" i="6" l="1"/>
  <c r="AL21" i="6"/>
  <c r="Z21" i="6" s="1"/>
  <c r="AM21" i="6"/>
  <c r="AA21" i="6" s="1"/>
  <c r="AA24" i="6" s="1"/>
  <c r="W48" i="6"/>
  <c r="AO22" i="6"/>
  <c r="AC22" i="6" s="1"/>
  <c r="AM22" i="6"/>
  <c r="AA22" i="6" s="1"/>
  <c r="U48" i="6"/>
  <c r="AN23" i="6"/>
  <c r="AB23" i="6" s="1"/>
  <c r="AM23" i="6"/>
  <c r="AA23" i="6" s="1"/>
  <c r="AP22" i="6"/>
  <c r="AD22" i="6" s="1"/>
  <c r="X48" i="6"/>
  <c r="AQ23" i="6"/>
  <c r="AE23" i="6" s="1"/>
  <c r="AP23" i="6"/>
  <c r="AD23" i="6" s="1"/>
  <c r="AO23" i="6"/>
  <c r="AC23" i="6" s="1"/>
  <c r="S21" i="6"/>
  <c r="T24" i="6"/>
  <c r="T29" i="6" s="1"/>
  <c r="T48" i="6" s="1"/>
  <c r="AL23" i="6"/>
  <c r="Z23" i="6" s="1"/>
  <c r="Y23" i="6" s="1"/>
  <c r="AR22" i="6"/>
  <c r="AF22" i="6" s="1"/>
  <c r="AN22" i="6"/>
  <c r="AB22" i="6" s="1"/>
  <c r="AR23" i="6"/>
  <c r="AF23" i="6" s="1"/>
  <c r="AQ22" i="6"/>
  <c r="AE22" i="6" s="1"/>
  <c r="AL22" i="6"/>
  <c r="Z22" i="6" s="1"/>
  <c r="Y22" i="6" s="1"/>
  <c r="AP21" i="6"/>
  <c r="AQ21" i="6"/>
  <c r="AE21" i="6" s="1"/>
  <c r="AN21" i="6"/>
  <c r="AR21" i="6"/>
  <c r="AO21" i="6"/>
  <c r="AC21" i="6" s="1"/>
  <c r="AH45" i="6"/>
  <c r="P45" i="6"/>
  <c r="O45" i="6"/>
  <c r="F45" i="6"/>
  <c r="AH44" i="6"/>
  <c r="P44" i="6"/>
  <c r="O44" i="6"/>
  <c r="O46" i="6" s="1"/>
  <c r="F44" i="6"/>
  <c r="AH42" i="6"/>
  <c r="P42" i="6"/>
  <c r="O42" i="6"/>
  <c r="F42" i="6"/>
  <c r="AH41" i="6"/>
  <c r="AH43" i="6" s="1"/>
  <c r="P41" i="6"/>
  <c r="O41" i="6"/>
  <c r="O43" i="6" s="1"/>
  <c r="F41" i="6"/>
  <c r="AH37" i="6"/>
  <c r="P37" i="6"/>
  <c r="O37" i="6"/>
  <c r="F37" i="6"/>
  <c r="AH36" i="6"/>
  <c r="P36" i="6"/>
  <c r="O36" i="6"/>
  <c r="F36" i="6"/>
  <c r="AH35" i="6"/>
  <c r="P35" i="6"/>
  <c r="O35" i="6"/>
  <c r="F35" i="6"/>
  <c r="AH33" i="6"/>
  <c r="P33" i="6"/>
  <c r="O33" i="6"/>
  <c r="F33" i="6"/>
  <c r="AH32" i="6"/>
  <c r="P32" i="6"/>
  <c r="O32" i="6"/>
  <c r="F32" i="6"/>
  <c r="AH31" i="6"/>
  <c r="P31" i="6"/>
  <c r="O31" i="6"/>
  <c r="O34" i="6" s="1"/>
  <c r="F31" i="6"/>
  <c r="AH27" i="6"/>
  <c r="P27" i="6"/>
  <c r="AM27" i="6" s="1"/>
  <c r="AA27" i="6" s="1"/>
  <c r="O27" i="6"/>
  <c r="F27" i="6"/>
  <c r="AH26" i="6"/>
  <c r="P26" i="6"/>
  <c r="AM26" i="6" s="1"/>
  <c r="AA26" i="6" s="1"/>
  <c r="O26" i="6"/>
  <c r="F26" i="6"/>
  <c r="AH25" i="6"/>
  <c r="P25" i="6"/>
  <c r="AM25" i="6" s="1"/>
  <c r="AA25" i="6" s="1"/>
  <c r="AA28" i="6" s="1"/>
  <c r="O25" i="6"/>
  <c r="O28" i="6" s="1"/>
  <c r="F25" i="6"/>
  <c r="F23" i="6"/>
  <c r="F22" i="6"/>
  <c r="AH21" i="6"/>
  <c r="AH24" i="6" s="1"/>
  <c r="F21" i="6"/>
  <c r="AA48" i="6" l="1"/>
  <c r="AA29" i="6"/>
  <c r="AR25" i="6"/>
  <c r="AF25" i="6" s="1"/>
  <c r="AN25" i="6"/>
  <c r="AB25" i="6" s="1"/>
  <c r="AQ25" i="6"/>
  <c r="AE25" i="6" s="1"/>
  <c r="AL25" i="6"/>
  <c r="Z25" i="6" s="1"/>
  <c r="AP25" i="6"/>
  <c r="AD25" i="6" s="1"/>
  <c r="AD28" i="6" s="1"/>
  <c r="AO25" i="6"/>
  <c r="AC25" i="6" s="1"/>
  <c r="AG26" i="6"/>
  <c r="AO26" i="6"/>
  <c r="AC26" i="6" s="1"/>
  <c r="AR26" i="6"/>
  <c r="AN26" i="6"/>
  <c r="AB26" i="6" s="1"/>
  <c r="AQ26" i="6"/>
  <c r="AE26" i="6" s="1"/>
  <c r="AL26" i="6"/>
  <c r="Z26" i="6" s="1"/>
  <c r="AP26" i="6"/>
  <c r="AD26" i="6" s="1"/>
  <c r="AP27" i="6"/>
  <c r="AD27" i="6" s="1"/>
  <c r="AO27" i="6"/>
  <c r="AC27" i="6" s="1"/>
  <c r="AR27" i="6"/>
  <c r="AF27" i="6" s="1"/>
  <c r="AN27" i="6"/>
  <c r="AB27" i="6" s="1"/>
  <c r="AQ27" i="6"/>
  <c r="AE27" i="6" s="1"/>
  <c r="AL27" i="6"/>
  <c r="Z27" i="6" s="1"/>
  <c r="AQ31" i="6"/>
  <c r="AE31" i="6" s="1"/>
  <c r="AL31" i="6"/>
  <c r="Z31" i="6" s="1"/>
  <c r="AP31" i="6"/>
  <c r="AD31" i="6" s="1"/>
  <c r="AO31" i="6"/>
  <c r="AC31" i="6" s="1"/>
  <c r="AR31" i="6"/>
  <c r="AF31" i="6" s="1"/>
  <c r="AN31" i="6"/>
  <c r="AB31" i="6" s="1"/>
  <c r="AQ32" i="6"/>
  <c r="AE32" i="6" s="1"/>
  <c r="AL32" i="6"/>
  <c r="Z32" i="6" s="1"/>
  <c r="AP32" i="6"/>
  <c r="AD32" i="6" s="1"/>
  <c r="AO32" i="6"/>
  <c r="AC32" i="6" s="1"/>
  <c r="AR32" i="6"/>
  <c r="AF32" i="6" s="1"/>
  <c r="AN32" i="6"/>
  <c r="AB32" i="6" s="1"/>
  <c r="AG33" i="6"/>
  <c r="AR33" i="6"/>
  <c r="AF33" i="6" s="1"/>
  <c r="AN33" i="6"/>
  <c r="AB33" i="6" s="1"/>
  <c r="AQ33" i="6"/>
  <c r="AE33" i="6" s="1"/>
  <c r="AL33" i="6"/>
  <c r="Z33" i="6" s="1"/>
  <c r="AP33" i="6"/>
  <c r="AD33" i="6" s="1"/>
  <c r="AO33" i="6"/>
  <c r="AC33" i="6" s="1"/>
  <c r="AO35" i="6"/>
  <c r="AC35" i="6" s="1"/>
  <c r="AR35" i="6"/>
  <c r="AF35" i="6" s="1"/>
  <c r="AN35" i="6"/>
  <c r="AB35" i="6" s="1"/>
  <c r="AQ35" i="6"/>
  <c r="AE35" i="6" s="1"/>
  <c r="AL35" i="6"/>
  <c r="Z35" i="6" s="1"/>
  <c r="AP35" i="6"/>
  <c r="AD35" i="6" s="1"/>
  <c r="AG36" i="6"/>
  <c r="AP36" i="6"/>
  <c r="AD36" i="6" s="1"/>
  <c r="AO36" i="6"/>
  <c r="AC36" i="6" s="1"/>
  <c r="AR36" i="6"/>
  <c r="AF36" i="6" s="1"/>
  <c r="AN36" i="6"/>
  <c r="AB36" i="6" s="1"/>
  <c r="AQ36" i="6"/>
  <c r="AE36" i="6" s="1"/>
  <c r="AL36" i="6"/>
  <c r="Z36" i="6" s="1"/>
  <c r="AQ37" i="6"/>
  <c r="AE37" i="6" s="1"/>
  <c r="AL37" i="6"/>
  <c r="Z37" i="6" s="1"/>
  <c r="Y37" i="6" s="1"/>
  <c r="AP37" i="6"/>
  <c r="AD37" i="6" s="1"/>
  <c r="AO37" i="6"/>
  <c r="AC37" i="6" s="1"/>
  <c r="AR37" i="6"/>
  <c r="AF37" i="6" s="1"/>
  <c r="AN37" i="6"/>
  <c r="AB37" i="6" s="1"/>
  <c r="P43" i="6"/>
  <c r="AR41" i="6"/>
  <c r="AF41" i="6" s="1"/>
  <c r="AF43" i="6" s="1"/>
  <c r="AN41" i="6"/>
  <c r="AB41" i="6" s="1"/>
  <c r="AQ41" i="6"/>
  <c r="AE41" i="6" s="1"/>
  <c r="AL41" i="6"/>
  <c r="Z41" i="6" s="1"/>
  <c r="AP41" i="6"/>
  <c r="AD41" i="6" s="1"/>
  <c r="AO41" i="6"/>
  <c r="AC41" i="6" s="1"/>
  <c r="AO42" i="6"/>
  <c r="AC42" i="6" s="1"/>
  <c r="AR42" i="6"/>
  <c r="AF42" i="6" s="1"/>
  <c r="AN42" i="6"/>
  <c r="AB42" i="6" s="1"/>
  <c r="AQ42" i="6"/>
  <c r="AE42" i="6" s="1"/>
  <c r="AL42" i="6"/>
  <c r="Z42" i="6" s="1"/>
  <c r="AP42" i="6"/>
  <c r="AD42" i="6" s="1"/>
  <c r="P46" i="6"/>
  <c r="AP44" i="6"/>
  <c r="AD44" i="6" s="1"/>
  <c r="AO44" i="6"/>
  <c r="AC44" i="6" s="1"/>
  <c r="AR44" i="6"/>
  <c r="AF44" i="6" s="1"/>
  <c r="AF46" i="6" s="1"/>
  <c r="AN44" i="6"/>
  <c r="AB44" i="6" s="1"/>
  <c r="AQ44" i="6"/>
  <c r="AE44" i="6" s="1"/>
  <c r="AL44" i="6"/>
  <c r="Z44" i="6" s="1"/>
  <c r="AQ45" i="6"/>
  <c r="AE45" i="6" s="1"/>
  <c r="AL45" i="6"/>
  <c r="Z45" i="6" s="1"/>
  <c r="AP45" i="6"/>
  <c r="AD45" i="6" s="1"/>
  <c r="AO45" i="6"/>
  <c r="AC45" i="6" s="1"/>
  <c r="AR45" i="6"/>
  <c r="AF45" i="6" s="1"/>
  <c r="AN45" i="6"/>
  <c r="AB45" i="6" s="1"/>
  <c r="AH34" i="6"/>
  <c r="AH38" i="6"/>
  <c r="Q21" i="6"/>
  <c r="AH28" i="6"/>
  <c r="AH29" i="6" s="1"/>
  <c r="AH46" i="6"/>
  <c r="AH47" i="6" s="1"/>
  <c r="AF26" i="6"/>
  <c r="O47" i="6"/>
  <c r="O24" i="6"/>
  <c r="O29" i="6" s="1"/>
  <c r="O38" i="6"/>
  <c r="O39" i="6" s="1"/>
  <c r="AG37" i="6"/>
  <c r="AG27" i="6"/>
  <c r="P24" i="6"/>
  <c r="AB21" i="6"/>
  <c r="Y21" i="6" s="1"/>
  <c r="AG25" i="6"/>
  <c r="AG32" i="6"/>
  <c r="AG35" i="6"/>
  <c r="AG38" i="6" s="1"/>
  <c r="AG42" i="6"/>
  <c r="AG45" i="6"/>
  <c r="AD21" i="6"/>
  <c r="AF21" i="6"/>
  <c r="AG21" i="6"/>
  <c r="P28" i="6"/>
  <c r="AG31" i="6"/>
  <c r="P38" i="6"/>
  <c r="AG41" i="6"/>
  <c r="AG43" i="6" s="1"/>
  <c r="AG44" i="6"/>
  <c r="P34" i="6"/>
  <c r="AA46" i="3"/>
  <c r="AA45" i="3"/>
  <c r="AA43" i="3"/>
  <c r="AA42" i="3"/>
  <c r="AA38" i="3"/>
  <c r="AA37" i="3"/>
  <c r="AA36" i="3"/>
  <c r="AA34" i="3"/>
  <c r="AA33" i="3"/>
  <c r="AA32" i="3"/>
  <c r="AA28" i="3"/>
  <c r="AA27" i="3"/>
  <c r="AA26" i="3"/>
  <c r="AA24" i="3"/>
  <c r="AA23" i="3"/>
  <c r="AA22" i="3"/>
  <c r="P47" i="6" l="1"/>
  <c r="Y44" i="6"/>
  <c r="Y45" i="6"/>
  <c r="Y42" i="6"/>
  <c r="Y41" i="6"/>
  <c r="AC43" i="6"/>
  <c r="Y36" i="6"/>
  <c r="Y35" i="6"/>
  <c r="Y31" i="6"/>
  <c r="AH39" i="6"/>
  <c r="Y32" i="6"/>
  <c r="Y33" i="6"/>
  <c r="Y26" i="6"/>
  <c r="AK26" i="6" s="1"/>
  <c r="Y25" i="6"/>
  <c r="AK25" i="6" s="1"/>
  <c r="Y27" i="6"/>
  <c r="AK27" i="6" s="1"/>
  <c r="Q22" i="6"/>
  <c r="Q23" i="6"/>
  <c r="AH48" i="6"/>
  <c r="AB38" i="6"/>
  <c r="AE34" i="6"/>
  <c r="O48" i="6"/>
  <c r="AF38" i="6"/>
  <c r="Z34" i="6"/>
  <c r="AD43" i="6"/>
  <c r="AD38" i="6"/>
  <c r="AB46" i="6"/>
  <c r="AB34" i="6"/>
  <c r="AB39" i="6" s="1"/>
  <c r="AF28" i="6"/>
  <c r="Z24" i="6"/>
  <c r="AG34" i="6"/>
  <c r="AG39" i="6" s="1"/>
  <c r="AE46" i="6"/>
  <c r="AG46" i="6"/>
  <c r="AG47" i="6" s="1"/>
  <c r="AG24" i="6"/>
  <c r="AD34" i="6"/>
  <c r="AB24" i="6"/>
  <c r="AE24" i="6"/>
  <c r="AE43" i="6"/>
  <c r="AD46" i="6"/>
  <c r="AC34" i="6"/>
  <c r="AC38" i="6"/>
  <c r="AF34" i="6"/>
  <c r="Z38" i="6"/>
  <c r="Z46" i="6"/>
  <c r="Z43" i="6"/>
  <c r="AC46" i="6"/>
  <c r="AC24" i="6"/>
  <c r="AD24" i="6"/>
  <c r="AF47" i="6"/>
  <c r="AG28" i="6"/>
  <c r="AE28" i="6"/>
  <c r="AE38" i="6"/>
  <c r="AB28" i="6"/>
  <c r="AF24" i="6"/>
  <c r="AB43" i="6"/>
  <c r="AC28" i="6"/>
  <c r="Z28" i="6"/>
  <c r="Q45" i="6"/>
  <c r="Q33" i="6"/>
  <c r="Q42" i="6"/>
  <c r="Q32" i="6"/>
  <c r="Q36" i="6"/>
  <c r="P39" i="6"/>
  <c r="Q35" i="6"/>
  <c r="Q27" i="6"/>
  <c r="Q31" i="6"/>
  <c r="Q44" i="6"/>
  <c r="Q41" i="6"/>
  <c r="Q37" i="6"/>
  <c r="P48" i="6"/>
  <c r="P29" i="6"/>
  <c r="Q25" i="6"/>
  <c r="S46" i="6"/>
  <c r="S38" i="6"/>
  <c r="S28" i="6"/>
  <c r="Q26" i="6"/>
  <c r="S24" i="6"/>
  <c r="S43" i="6"/>
  <c r="K46" i="3"/>
  <c r="T46" i="3" s="1"/>
  <c r="K45" i="3"/>
  <c r="T45" i="3" s="1"/>
  <c r="K43" i="3"/>
  <c r="T43" i="3" s="1"/>
  <c r="K42" i="3"/>
  <c r="T42" i="3" s="1"/>
  <c r="K38" i="3"/>
  <c r="T38" i="3" s="1"/>
  <c r="K37" i="3"/>
  <c r="T37" i="3" s="1"/>
  <c r="K36" i="3"/>
  <c r="T36" i="3" s="1"/>
  <c r="K34" i="3"/>
  <c r="T34" i="3" s="1"/>
  <c r="K33" i="3"/>
  <c r="T33" i="3" s="1"/>
  <c r="K32" i="3"/>
  <c r="T32" i="3" s="1"/>
  <c r="K28" i="3"/>
  <c r="T28" i="3" s="1"/>
  <c r="K27" i="3"/>
  <c r="T27" i="3" s="1"/>
  <c r="K24" i="3"/>
  <c r="T24" i="3" s="1"/>
  <c r="K23" i="3"/>
  <c r="T23" i="3" l="1"/>
  <c r="P23" i="3"/>
  <c r="AB47" i="6"/>
  <c r="AC47" i="6"/>
  <c r="S47" i="6"/>
  <c r="AE39" i="6"/>
  <c r="AF39" i="6"/>
  <c r="AB29" i="6"/>
  <c r="AD47" i="6"/>
  <c r="AG48" i="6"/>
  <c r="Z39" i="6"/>
  <c r="Z48" i="6"/>
  <c r="Z29" i="6"/>
  <c r="AG29" i="6"/>
  <c r="AE48" i="6"/>
  <c r="Z47" i="6"/>
  <c r="AC39" i="6"/>
  <c r="AE47" i="6"/>
  <c r="AD39" i="6"/>
  <c r="AD48" i="6"/>
  <c r="AD29" i="6"/>
  <c r="AB48" i="6"/>
  <c r="AE29" i="6"/>
  <c r="AF48" i="6"/>
  <c r="AF29" i="6"/>
  <c r="AC48" i="6"/>
  <c r="AC29" i="6"/>
  <c r="S29" i="6"/>
  <c r="Q34" i="6"/>
  <c r="Y34" i="6"/>
  <c r="Y38" i="6"/>
  <c r="AK38" i="6"/>
  <c r="Q28" i="6"/>
  <c r="Q43" i="6"/>
  <c r="Q46" i="6"/>
  <c r="Q24" i="6"/>
  <c r="S39" i="6"/>
  <c r="Q38" i="6"/>
  <c r="K26" i="3"/>
  <c r="T26" i="3" s="1"/>
  <c r="S48" i="6" l="1"/>
  <c r="Y39" i="6"/>
  <c r="Q39" i="6"/>
  <c r="AK34" i="6"/>
  <c r="AK39" i="6" s="1"/>
  <c r="Y43" i="6"/>
  <c r="AK43" i="6"/>
  <c r="Y46" i="6"/>
  <c r="AK46" i="6"/>
  <c r="Y28" i="6"/>
  <c r="AK28" i="6"/>
  <c r="Y24" i="6"/>
  <c r="AK24" i="6"/>
  <c r="Q48" i="6"/>
  <c r="Q29" i="6"/>
  <c r="Q47" i="6"/>
  <c r="Z22" i="3"/>
  <c r="S22" i="3"/>
  <c r="U22" i="3"/>
  <c r="V22" i="3"/>
  <c r="W22" i="3"/>
  <c r="X22" i="3"/>
  <c r="Y29" i="6" l="1"/>
  <c r="AK47" i="6"/>
  <c r="AK29" i="6"/>
  <c r="Y47" i="6"/>
  <c r="AK48" i="6" l="1"/>
  <c r="Y48" i="6"/>
  <c r="J24" i="3" l="1"/>
  <c r="X23" i="3" l="1"/>
  <c r="S23" i="3"/>
  <c r="W23" i="3"/>
  <c r="Z23" i="3"/>
  <c r="V23" i="3"/>
  <c r="Y23" i="3"/>
  <c r="U23" i="3"/>
  <c r="P24" i="3"/>
  <c r="Y24" i="3"/>
  <c r="U24" i="3"/>
  <c r="X24" i="3"/>
  <c r="S24" i="3"/>
  <c r="W24" i="3"/>
  <c r="Z24" i="3"/>
  <c r="V24" i="3"/>
  <c r="J25" i="3"/>
  <c r="K25" i="3"/>
  <c r="P25" i="3" l="1"/>
  <c r="L24" i="3"/>
  <c r="Q24" i="3" s="1"/>
  <c r="R24" i="3" s="1"/>
  <c r="L23" i="3"/>
  <c r="Q23" i="3" l="1"/>
  <c r="R23" i="3" s="1"/>
  <c r="Y22" i="3"/>
  <c r="L22" i="3" s="1"/>
  <c r="J46" i="3" l="1"/>
  <c r="J45" i="3"/>
  <c r="J43" i="3"/>
  <c r="J42" i="3"/>
  <c r="J38" i="3"/>
  <c r="J37" i="3"/>
  <c r="J36" i="3"/>
  <c r="J34" i="3"/>
  <c r="J33" i="3"/>
  <c r="J32" i="3"/>
  <c r="J26" i="3"/>
  <c r="J27" i="3"/>
  <c r="J28" i="3"/>
  <c r="J47" i="3" l="1"/>
  <c r="J44" i="3"/>
  <c r="J39" i="3"/>
  <c r="J29" i="3"/>
  <c r="J35" i="3"/>
  <c r="F46" i="3"/>
  <c r="F45" i="3"/>
  <c r="F43" i="3"/>
  <c r="P26" i="3"/>
  <c r="J48" i="3" l="1"/>
  <c r="J40" i="3"/>
  <c r="J49" i="3"/>
  <c r="J30" i="3"/>
  <c r="P28" i="3" l="1"/>
  <c r="X28" i="3"/>
  <c r="S28" i="3"/>
  <c r="W28" i="3"/>
  <c r="Z28" i="3"/>
  <c r="V28" i="3"/>
  <c r="Y28" i="3"/>
  <c r="U28" i="3"/>
  <c r="P38" i="3"/>
  <c r="Z38" i="3"/>
  <c r="V38" i="3"/>
  <c r="Y38" i="3"/>
  <c r="U38" i="3"/>
  <c r="X38" i="3"/>
  <c r="S38" i="3"/>
  <c r="W38" i="3"/>
  <c r="P46" i="3"/>
  <c r="Z46" i="3"/>
  <c r="V46" i="3"/>
  <c r="Y46" i="3"/>
  <c r="U46" i="3"/>
  <c r="X46" i="3"/>
  <c r="S46" i="3"/>
  <c r="W46" i="3"/>
  <c r="P27" i="3"/>
  <c r="W27" i="3"/>
  <c r="Z27" i="3"/>
  <c r="V27" i="3"/>
  <c r="Y27" i="3"/>
  <c r="U27" i="3"/>
  <c r="X27" i="3"/>
  <c r="S27" i="3"/>
  <c r="P42" i="3"/>
  <c r="W42" i="3"/>
  <c r="Z42" i="3"/>
  <c r="V42" i="3"/>
  <c r="Y42" i="3"/>
  <c r="U42" i="3"/>
  <c r="X42" i="3"/>
  <c r="S42" i="3"/>
  <c r="P43" i="3"/>
  <c r="X43" i="3"/>
  <c r="S43" i="3"/>
  <c r="W43" i="3"/>
  <c r="Z43" i="3"/>
  <c r="V43" i="3"/>
  <c r="Y43" i="3"/>
  <c r="U43" i="3"/>
  <c r="P33" i="3"/>
  <c r="Z33" i="3"/>
  <c r="V33" i="3"/>
  <c r="Y33" i="3"/>
  <c r="U33" i="3"/>
  <c r="X33" i="3"/>
  <c r="S33" i="3"/>
  <c r="W33" i="3"/>
  <c r="P37" i="3"/>
  <c r="Y37" i="3"/>
  <c r="U37" i="3"/>
  <c r="X37" i="3"/>
  <c r="S37" i="3"/>
  <c r="W37" i="3"/>
  <c r="Z37" i="3"/>
  <c r="V37" i="3"/>
  <c r="P29" i="3"/>
  <c r="P30" i="3" s="1"/>
  <c r="Z26" i="3"/>
  <c r="V26" i="3"/>
  <c r="Y26" i="3"/>
  <c r="U26" i="3"/>
  <c r="X26" i="3"/>
  <c r="S26" i="3"/>
  <c r="W26" i="3"/>
  <c r="P36" i="3"/>
  <c r="X36" i="3"/>
  <c r="S36" i="3"/>
  <c r="W36" i="3"/>
  <c r="Z36" i="3"/>
  <c r="V36" i="3"/>
  <c r="Y36" i="3"/>
  <c r="U36" i="3"/>
  <c r="P32" i="3"/>
  <c r="Y32" i="3"/>
  <c r="U32" i="3"/>
  <c r="X32" i="3"/>
  <c r="S32" i="3"/>
  <c r="W32" i="3"/>
  <c r="Z32" i="3"/>
  <c r="V32" i="3"/>
  <c r="P34" i="3"/>
  <c r="W34" i="3"/>
  <c r="Z34" i="3"/>
  <c r="V34" i="3"/>
  <c r="Y34" i="3"/>
  <c r="U34" i="3"/>
  <c r="X34" i="3"/>
  <c r="S34" i="3"/>
  <c r="P45" i="3"/>
  <c r="Y45" i="3"/>
  <c r="U45" i="3"/>
  <c r="X45" i="3"/>
  <c r="S45" i="3"/>
  <c r="W45" i="3"/>
  <c r="Z45" i="3"/>
  <c r="V45" i="3"/>
  <c r="K29" i="3"/>
  <c r="K39" i="3"/>
  <c r="K35" i="3"/>
  <c r="K47" i="3"/>
  <c r="K44" i="3"/>
  <c r="R28" i="3" l="1"/>
  <c r="P47" i="3"/>
  <c r="P44" i="3"/>
  <c r="P39" i="3"/>
  <c r="P35" i="3"/>
  <c r="L27" i="3"/>
  <c r="Q27" i="3" s="1"/>
  <c r="R27" i="3" s="1"/>
  <c r="L33" i="3"/>
  <c r="Q33" i="3" s="1"/>
  <c r="K40" i="3"/>
  <c r="K48" i="3"/>
  <c r="L26" i="3"/>
  <c r="Q26" i="3" s="1"/>
  <c r="L38" i="3"/>
  <c r="Q38" i="3" s="1"/>
  <c r="L28" i="3"/>
  <c r="Q28" i="3" s="1"/>
  <c r="L36" i="3"/>
  <c r="Q36" i="3" s="1"/>
  <c r="L37" i="3"/>
  <c r="Q37" i="3" s="1"/>
  <c r="L34" i="3"/>
  <c r="Q34" i="3" s="1"/>
  <c r="L32" i="3"/>
  <c r="Q32" i="3" s="1"/>
  <c r="K30" i="3"/>
  <c r="K49" i="3"/>
  <c r="L42" i="3"/>
  <c r="Q42" i="3" s="1"/>
  <c r="L46" i="3"/>
  <c r="Q46" i="3" s="1"/>
  <c r="L43" i="3"/>
  <c r="Q43" i="3" s="1"/>
  <c r="R43" i="3" s="1"/>
  <c r="L45" i="3"/>
  <c r="Q45" i="3" s="1"/>
  <c r="R26" i="3" l="1"/>
  <c r="R29" i="3" s="1"/>
  <c r="P48" i="3"/>
  <c r="R39" i="3"/>
  <c r="R44" i="3"/>
  <c r="R35" i="3"/>
  <c r="R47" i="3"/>
  <c r="P40" i="3"/>
  <c r="L35" i="3"/>
  <c r="L29" i="3"/>
  <c r="Q44" i="3"/>
  <c r="L44" i="3"/>
  <c r="L39" i="3"/>
  <c r="L47" i="3"/>
  <c r="Q39" i="3"/>
  <c r="Q47" i="3"/>
  <c r="Q29" i="3"/>
  <c r="R40" i="3" l="1"/>
  <c r="P49" i="3"/>
  <c r="R48" i="3"/>
  <c r="L40" i="3"/>
  <c r="Q35" i="3"/>
  <c r="Q40" i="3" s="1"/>
  <c r="L48" i="3"/>
  <c r="Q48" i="3"/>
  <c r="Q22" i="3"/>
  <c r="R25" i="3" l="1"/>
  <c r="R30" i="3" s="1"/>
  <c r="R49" i="3" s="1"/>
  <c r="Q25" i="3"/>
  <c r="Q30" i="3" s="1"/>
  <c r="Q49" i="3" s="1"/>
  <c r="L25" i="3"/>
  <c r="L49" i="3" l="1"/>
  <c r="L30" i="3"/>
</calcChain>
</file>

<file path=xl/sharedStrings.xml><?xml version="1.0" encoding="utf-8"?>
<sst xmlns="http://schemas.openxmlformats.org/spreadsheetml/2006/main" count="257" uniqueCount="158">
  <si>
    <t>A</t>
  </si>
  <si>
    <t>B</t>
  </si>
  <si>
    <t>C</t>
  </si>
  <si>
    <t>D</t>
  </si>
  <si>
    <t>Názov projektu:</t>
  </si>
  <si>
    <t>Cena práce
[EUR]</t>
  </si>
  <si>
    <t>Nárokovaná hrubá mzda
[EUR]</t>
  </si>
  <si>
    <t>Nárokované odvody zamestnávateľa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</si>
  <si>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</si>
  <si>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</si>
  <si>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</si>
  <si>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</si>
  <si>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</si>
  <si>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</si>
  <si>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</si>
  <si>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Hrubá mzda očistená od neoprávnených zložiek mzdy
[EUR]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</si>
  <si>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</si>
  <si>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</si>
  <si>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</si>
  <si>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</si>
  <si>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</si>
  <si>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</si>
  <si>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</si>
  <si>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</si>
  <si>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</si>
  <si>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</si>
  <si>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</si>
  <si>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</si>
  <si>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</si>
  <si>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</si>
  <si>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</si>
  <si>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</si>
  <si>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Fond pracovného času vrátane platených sviatkov
[hodiny]</t>
  </si>
  <si>
    <t>Je prijímateľ garančne poistený?</t>
  </si>
  <si>
    <t>G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</si>
  <si>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</si>
  <si>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</si>
  <si>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</si>
  <si>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</si>
  <si>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</si>
  <si>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</si>
  <si>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</si>
  <si>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</si>
  <si>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</si>
  <si>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</si>
  <si>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</si>
  <si>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</si>
  <si>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</si>
  <si>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</si>
  <si>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</si>
  <si>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</si>
  <si>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Odvody zamestnávateľa z vymeriavacieho základu očistené od neoprávnených zložiek mzdy
[EUR]</t>
  </si>
  <si>
    <t>Pracovná pozícia</t>
  </si>
  <si>
    <t>Meno a priezvisko zamestnanca</t>
  </si>
  <si>
    <t>Mesiac a rok
(vo formáte
mm/rrrr)</t>
  </si>
  <si>
    <t>E</t>
  </si>
  <si>
    <t>F
= D-E</t>
  </si>
  <si>
    <t>I</t>
  </si>
  <si>
    <t>J
= G+I</t>
  </si>
  <si>
    <t>K
= G-H</t>
  </si>
  <si>
    <t>M</t>
  </si>
  <si>
    <t>X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</si>
  <si>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</si>
  <si>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>Platná verzia Príručky k OV pre DOP</t>
    </r>
    <r>
      <rPr>
        <b/>
        <vertAlign val="superscript"/>
        <sz val="10"/>
        <rFont val="Times New Roman"/>
        <family val="1"/>
        <charset val="238"/>
      </rPr>
      <t>2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</si>
  <si>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</si>
  <si>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[EUR]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</si>
  <si>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7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</si>
  <si>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8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</si>
  <si>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</si>
  <si>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</si>
  <si>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</si>
  <si>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b/>
        <vertAlign val="superscript"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Ďalšie neoprávnené položky, ktoré netvoria súčasť hrubej mzdy</t>
    </r>
    <r>
      <rPr>
        <sz val="10"/>
        <rFont val="Times New Roman"/>
        <family val="1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</si>
  <si>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projekte/-och spolufinancovanom/-ých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zamestnávateľa/Prijímateľa,</t>
    </r>
    <r>
      <rPr>
        <sz val="10"/>
        <rFont val="Times New Roman"/>
        <family val="1"/>
        <charset val="238"/>
      </rPr>
      <t xml:space="preserve">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</si>
  <si>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</si>
  <si>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</si>
  <si>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</si>
  <si>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</si>
  <si>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</si>
  <si>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Osobný príplatok [EUR]</t>
  </si>
  <si>
    <t>Hodnostný príplatok [EUR]</t>
  </si>
  <si>
    <t>Peňažná náhrada za služobnú pohotovosť podľa zákona [EUR]</t>
  </si>
  <si>
    <t>N</t>
  </si>
  <si>
    <t>AC</t>
  </si>
  <si>
    <t>AD</t>
  </si>
  <si>
    <t>AE</t>
  </si>
  <si>
    <t>AF</t>
  </si>
  <si>
    <t>AG</t>
  </si>
  <si>
    <t>Príplatok za zmennosť [EUR]</t>
  </si>
  <si>
    <t>Nárokovaný osobný príplatok [EUR]</t>
  </si>
  <si>
    <t>Nárokovaný hodnostný príplatok [EUR]</t>
  </si>
  <si>
    <t>Nárokovaný príplatok za zmennosť [EUR]</t>
  </si>
  <si>
    <t>Nárokovaný tarifný plat [EUR]</t>
  </si>
  <si>
    <t>Nárokovaná peňažná náhrada za služobnú pohotovosť podľa zákona [EUR]</t>
  </si>
  <si>
    <t>Tarifný plat [EUR]</t>
  </si>
  <si>
    <t>O
= G+M</t>
  </si>
  <si>
    <t>P
= G-L</t>
  </si>
  <si>
    <t>S 
= SUM (T až X)</t>
  </si>
  <si>
    <t>T až X
Nárokované časti hrubej mzdy (služobného platu)</t>
  </si>
  <si>
    <t>Z</t>
  </si>
  <si>
    <t>AA</t>
  </si>
  <si>
    <t>AB</t>
  </si>
  <si>
    <t>AL</t>
  </si>
  <si>
    <t>AM</t>
  </si>
  <si>
    <t>AN</t>
  </si>
  <si>
    <t>AO</t>
  </si>
  <si>
    <t>AP</t>
  </si>
  <si>
    <t>Kód projektu v ITMS2014+:</t>
  </si>
  <si>
    <r>
      <t>Platná verzia Príručky k OV pre DOP</t>
    </r>
    <r>
      <rPr>
        <b/>
        <vertAlign val="superscript"/>
        <sz val="11"/>
        <rFont val="Times New Roman"/>
        <family val="1"/>
        <charset val="238"/>
      </rPr>
      <t>2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</si>
  <si>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>: odmeny (resp. prémie alebo rôzne variabilné zložky naviazané napr. na hospodárske výsledky Prijímateľa)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</t>
    </r>
  </si>
  <si>
    <r>
      <t>Počet hodín za DPN, PN a OČR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</si>
  <si>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>Celkový počet hodín odpracovaných na aktivite projekt</t>
    </r>
    <r>
      <rPr>
        <sz val="9"/>
        <rFont val="Times New Roman"/>
        <family val="1"/>
        <charset val="238"/>
      </rPr>
      <t xml:space="preserve">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</si>
  <si>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t xml:space="preserve">Výpočet oprávnených mzdových výdavkov zamestnancov </t>
  </si>
  <si>
    <r>
      <t xml:space="preserve">systém sumarizačných hárkov: uplatnený / neuplatnený </t>
    </r>
    <r>
      <rPr>
        <b/>
        <vertAlign val="superscript"/>
        <sz val="11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</si>
  <si>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>v Pracovnom výkaze (</t>
    </r>
    <r>
      <rPr>
        <sz val="10"/>
        <rFont val="Times New Roman"/>
        <family val="1"/>
        <charset val="238"/>
      </rPr>
      <t>Príloha č. 04) zamestnanca.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</si>
  <si>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</si>
  <si>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</si>
  <si>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>H až L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Príplatky v zmysle platového dekrétu</t>
    </r>
  </si>
  <si>
    <t>Výpočet oprávnených mzdových výdavkov zamestnancov</t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</si>
  <si>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 xml:space="preserve">v Pracovnom výkaze </t>
    </r>
    <r>
      <rPr>
        <sz val="10"/>
        <rFont val="Times New Roman"/>
        <family val="1"/>
        <charset val="238"/>
      </rPr>
      <t>(Príloha č. 04c) zamestnanca.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</si>
  <si>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</t>
    </r>
    <r>
      <rPr>
        <sz val="10"/>
        <rFont val="Times New Roman"/>
        <family val="1"/>
        <charset val="238"/>
      </rPr>
      <t>; spolu s ostatnými oprávnenými zložkami mzdy (mzdovými výdavkami) neprekročia limit maximálne 12 hodín/deň za všetky pracovné úväzky osoby kumulatívne.</t>
    </r>
  </si>
  <si>
    <t>Zdravotné poistenie
[EUR]                                  621</t>
  </si>
  <si>
    <t>Zdravotné poistenie
[EUR]                         623</t>
  </si>
  <si>
    <t>Y</t>
  </si>
  <si>
    <t>Zdravotné poistenie
[EUR]                               621</t>
  </si>
  <si>
    <t>Zdravotné poistenie
[EUR]                                   623</t>
  </si>
  <si>
    <t>Zdravotné poistenie
[EUR]                       621</t>
  </si>
  <si>
    <t>Zdravotné poistenie
[EUR]                    623</t>
  </si>
  <si>
    <t>AH</t>
  </si>
  <si>
    <t>Z až AH                                                                                                                                                                                                                                                                                        Nárokované odvody zamestnávateľa na základe hodín skutočne odpracovaných na aktivite projektu v danom mesiaci</t>
  </si>
  <si>
    <t>AQ</t>
  </si>
  <si>
    <t>AR</t>
  </si>
  <si>
    <t xml:space="preserve">N </t>
  </si>
  <si>
    <t xml:space="preserve">AI </t>
  </si>
  <si>
    <t>AS</t>
  </si>
  <si>
    <t>2.1</t>
  </si>
  <si>
    <t>2.2</t>
  </si>
  <si>
    <t>O</t>
  </si>
  <si>
    <t>AJ</t>
  </si>
  <si>
    <t>AT</t>
  </si>
  <si>
    <t>Nárokovaná suma za odpracované hodiny na projekte vrátane náhrady mzdy za DPN a príplatku k náhrade mzdy za DPN
[EUR]</t>
  </si>
  <si>
    <r>
      <t xml:space="preserve">9 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 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</si>
  <si>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t>L
= SUM (S až AA)</t>
  </si>
  <si>
    <t>P
= (K/F)*M</t>
  </si>
  <si>
    <t>Q
= (I/F)*M</t>
  </si>
  <si>
    <t>R
= N+O+P+Q</t>
  </si>
  <si>
    <r>
      <t xml:space="preserve">S až AA 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</si>
  <si>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r>
      <t xml:space="preserve">Celkový počet hodín odpracovaných na aktivite projektu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</si>
  <si>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r>
      <t>Nárokovaná náhrada mzdy za DPN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[EUR]</t>
    </r>
  </si>
  <si>
    <r>
      <t xml:space="preserve">Nárokovaný príplatok k náhrade mzdy za DPN </t>
    </r>
    <r>
      <rPr>
        <vertAlign val="superscript"/>
        <sz val="9"/>
        <rFont val="Times New Roman"/>
        <family val="1"/>
        <charset val="238"/>
      </rPr>
      <t xml:space="preserve">9           </t>
    </r>
    <r>
      <rPr>
        <sz val="9"/>
        <rFont val="Times New Roman"/>
        <family val="1"/>
        <charset val="238"/>
      </rPr>
      <t xml:space="preserve">  [EUR]</t>
    </r>
  </si>
  <si>
    <t>Q
= SUM (AL až AT)</t>
  </si>
  <si>
    <t>Hrubá mzda (základ, náhrady, odmeny) v zmysle výplatnej pásky
[EUR]</t>
  </si>
  <si>
    <t>AK
= S+Y+AI+AJ</t>
  </si>
  <si>
    <r>
      <t>AL až AT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</si>
  <si>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r>
      <t xml:space="preserve">Nárokovaná náhrada mzdy za DPN </t>
    </r>
    <r>
      <rPr>
        <vertAlign val="superscript"/>
        <sz val="9"/>
        <rFont val="Times New Roman"/>
        <family val="1"/>
        <charset val="238"/>
      </rPr>
      <t>10</t>
    </r>
    <r>
      <rPr>
        <sz val="9"/>
        <rFont val="Times New Roman"/>
        <family val="1"/>
        <charset val="238"/>
      </rPr>
      <t xml:space="preserve"> [EUR]</t>
    </r>
  </si>
  <si>
    <r>
      <t>Príplatok k náhrade mzdy za DPN</t>
    </r>
    <r>
      <rPr>
        <vertAlign val="superscript"/>
        <sz val="9"/>
        <rFont val="Times New Roman"/>
        <family val="1"/>
        <charset val="238"/>
      </rPr>
      <t xml:space="preserve">10          </t>
    </r>
    <r>
      <rPr>
        <sz val="9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</si>
  <si>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 xml:space="preserve">10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</si>
  <si>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zamestnávateľa.</t>
    </r>
  </si>
  <si>
    <t>Y
= SUM (Z až AH)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</si>
</sst>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00B0F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vertAlign val="superscript"/>
      <sz val="11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190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2" fontId="16" fillId="0" borderId="1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26" xfId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6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left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vertical="center"/>
    </xf>
    <xf numFmtId="4" fontId="16" fillId="4" borderId="6" xfId="0" applyNumberFormat="1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29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vertical="center"/>
    </xf>
    <xf numFmtId="4" fontId="18" fillId="5" borderId="8" xfId="0" applyNumberFormat="1" applyFont="1" applyFill="1" applyBorder="1" applyAlignment="1">
      <alignment vertical="center"/>
    </xf>
    <xf numFmtId="4" fontId="16" fillId="5" borderId="8" xfId="0" applyNumberFormat="1" applyFont="1" applyFill="1" applyBorder="1" applyAlignment="1">
      <alignment horizontal="center" vertical="center"/>
    </xf>
    <xf numFmtId="4" fontId="18" fillId="5" borderId="8" xfId="0" applyNumberFormat="1" applyFont="1" applyFill="1" applyBorder="1" applyAlignment="1">
      <alignment horizontal="center"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8" fillId="5" borderId="9" xfId="0" applyNumberFormat="1" applyFont="1" applyFill="1" applyBorder="1" applyAlignment="1">
      <alignment vertical="center"/>
    </xf>
    <xf numFmtId="4" fontId="18" fillId="2" borderId="11" xfId="0" applyNumberFormat="1" applyFont="1" applyFill="1" applyBorder="1" applyAlignment="1">
      <alignment horizontal="center" vertical="center"/>
    </xf>
    <xf numFmtId="4" fontId="18" fillId="5" borderId="11" xfId="0" applyNumberFormat="1" applyFont="1" applyFill="1" applyBorder="1" applyAlignment="1">
      <alignment horizontal="center" vertical="center"/>
    </xf>
    <xf numFmtId="4" fontId="16" fillId="2" borderId="11" xfId="0" applyNumberFormat="1" applyFont="1" applyFill="1" applyBorder="1" applyAlignment="1">
      <alignment horizontal="center" vertical="center"/>
    </xf>
    <xf numFmtId="4" fontId="16" fillId="2" borderId="12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8" fillId="8" borderId="16" xfId="0" applyFont="1" applyFill="1" applyBorder="1" applyAlignment="1">
      <alignment horizontal="left" vertical="center"/>
    </xf>
    <xf numFmtId="0" fontId="18" fillId="8" borderId="3" xfId="0" applyFont="1" applyFill="1" applyBorder="1" applyAlignment="1">
      <alignment horizontal="left" vertical="center"/>
    </xf>
    <xf numFmtId="0" fontId="18" fillId="8" borderId="4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center" vertical="center"/>
    </xf>
    <xf numFmtId="4" fontId="16" fillId="8" borderId="4" xfId="0" applyNumberFormat="1" applyFont="1" applyFill="1" applyBorder="1" applyAlignment="1">
      <alignment vertical="center"/>
    </xf>
    <xf numFmtId="4" fontId="16" fillId="8" borderId="10" xfId="0" applyNumberFormat="1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/>
    </xf>
    <xf numFmtId="0" fontId="18" fillId="9" borderId="27" xfId="0" applyFont="1" applyFill="1" applyBorder="1" applyAlignment="1">
      <alignment horizontal="left" vertical="center"/>
    </xf>
    <xf numFmtId="49" fontId="18" fillId="9" borderId="1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horizontal="center" vertical="center"/>
    </xf>
    <xf numFmtId="4" fontId="16" fillId="9" borderId="1" xfId="0" applyNumberFormat="1" applyFont="1" applyFill="1" applyBorder="1" applyAlignment="1">
      <alignment horizontal="center" vertical="center"/>
    </xf>
    <xf numFmtId="4" fontId="16" fillId="9" borderId="6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vertical="center"/>
    </xf>
    <xf numFmtId="4" fontId="18" fillId="9" borderId="6" xfId="0" applyNumberFormat="1" applyFont="1" applyFill="1" applyBorder="1" applyAlignment="1">
      <alignment vertical="center"/>
    </xf>
    <xf numFmtId="0" fontId="18" fillId="8" borderId="16" xfId="0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8" borderId="17" xfId="0" applyFont="1" applyFill="1" applyBorder="1" applyAlignment="1">
      <alignment vertical="center"/>
    </xf>
    <xf numFmtId="0" fontId="18" fillId="8" borderId="15" xfId="0" applyFont="1" applyFill="1" applyBorder="1" applyAlignment="1">
      <alignment vertical="center"/>
    </xf>
    <xf numFmtId="0" fontId="18" fillId="8" borderId="18" xfId="0" applyFont="1" applyFill="1" applyBorder="1" applyAlignment="1">
      <alignment vertical="center"/>
    </xf>
    <xf numFmtId="4" fontId="18" fillId="8" borderId="17" xfId="0" applyNumberFormat="1" applyFont="1" applyFill="1" applyBorder="1" applyAlignment="1">
      <alignment vertical="center"/>
    </xf>
    <xf numFmtId="4" fontId="18" fillId="8" borderId="15" xfId="0" applyNumberFormat="1" applyFont="1" applyFill="1" applyBorder="1" applyAlignment="1">
      <alignment vertical="center"/>
    </xf>
    <xf numFmtId="4" fontId="18" fillId="8" borderId="18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10" fontId="16" fillId="6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6" fillId="2" borderId="20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0" fontId="16" fillId="0" borderId="8" xfId="0" applyNumberFormat="1" applyFont="1" applyFill="1" applyBorder="1" applyAlignment="1">
      <alignment horizontal="center" vertical="center" wrapText="1"/>
    </xf>
    <xf numFmtId="10" fontId="16" fillId="6" borderId="9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6" fillId="2" borderId="36" xfId="0" applyNumberFormat="1" applyFont="1" applyFill="1" applyBorder="1" applyAlignment="1">
      <alignment horizontal="center" vertical="center"/>
    </xf>
    <xf numFmtId="4" fontId="16" fillId="2" borderId="6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16" fillId="2" borderId="21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4" fontId="18" fillId="8" borderId="17" xfId="0" applyNumberFormat="1" applyFont="1" applyFill="1" applyBorder="1" applyAlignment="1">
      <alignment horizontal="left" vertical="center"/>
    </xf>
    <xf numFmtId="4" fontId="18" fillId="8" borderId="15" xfId="0" applyNumberFormat="1" applyFont="1" applyFill="1" applyBorder="1" applyAlignment="1">
      <alignment horizontal="left" vertical="center"/>
    </xf>
    <xf numFmtId="4" fontId="18" fillId="8" borderId="18" xfId="0" applyNumberFormat="1" applyFont="1" applyFill="1" applyBorder="1" applyAlignment="1">
      <alignment horizontal="left" vertical="center"/>
    </xf>
    <xf numFmtId="4" fontId="16" fillId="2" borderId="21" xfId="0" applyNumberFormat="1" applyFont="1" applyFill="1" applyBorder="1" applyAlignment="1">
      <alignment horizontal="center" vertical="center"/>
    </xf>
    <xf numFmtId="4" fontId="16" fillId="2" borderId="20" xfId="0" applyNumberFormat="1" applyFont="1" applyFill="1" applyBorder="1" applyAlignment="1">
      <alignment horizontal="center" vertical="center"/>
    </xf>
    <xf numFmtId="4" fontId="16" fillId="6" borderId="2" xfId="0" applyNumberFormat="1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 wrapText="1"/>
    </xf>
    <xf numFmtId="0" fontId="18" fillId="8" borderId="14" xfId="0" applyFont="1" applyFill="1" applyBorder="1" applyAlignment="1">
      <alignment horizontal="left" vertical="center"/>
    </xf>
    <xf numFmtId="0" fontId="18" fillId="8" borderId="15" xfId="0" applyFont="1" applyFill="1" applyBorder="1" applyAlignment="1">
      <alignment horizontal="left" vertical="center"/>
    </xf>
    <xf numFmtId="0" fontId="18" fillId="8" borderId="16" xfId="0" applyFont="1" applyFill="1" applyBorder="1" applyAlignment="1">
      <alignment horizontal="left" vertical="center"/>
    </xf>
    <xf numFmtId="0" fontId="18" fillId="8" borderId="17" xfId="0" applyFont="1" applyFill="1" applyBorder="1" applyAlignment="1">
      <alignment horizontal="left" vertical="center"/>
    </xf>
    <xf numFmtId="0" fontId="18" fillId="8" borderId="18" xfId="0" applyFont="1" applyFill="1" applyBorder="1" applyAlignment="1">
      <alignment horizontal="left" vertical="center"/>
    </xf>
    <xf numFmtId="0" fontId="18" fillId="2" borderId="23" xfId="0" applyFont="1" applyFill="1" applyBorder="1" applyAlignment="1">
      <alignment horizontal="left" vertical="center"/>
    </xf>
    <xf numFmtId="0" fontId="18" fillId="2" borderId="24" xfId="0" applyFont="1" applyFill="1" applyBorder="1" applyAlignment="1">
      <alignment horizontal="left" vertical="center"/>
    </xf>
    <xf numFmtId="0" fontId="18" fillId="2" borderId="25" xfId="0" applyFont="1" applyFill="1" applyBorder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4" fontId="16" fillId="2" borderId="21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/>
    </xf>
    <xf numFmtId="4" fontId="16" fillId="2" borderId="1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 wrapText="1"/>
    </xf>
    <xf numFmtId="4" fontId="16" fillId="0" borderId="33" xfId="0" applyNumberFormat="1" applyFont="1" applyFill="1" applyBorder="1" applyAlignment="1">
      <alignment horizontal="center" vertical="center" wrapText="1"/>
    </xf>
    <xf numFmtId="4" fontId="16" fillId="0" borderId="34" xfId="0" applyNumberFormat="1" applyFont="1" applyFill="1" applyBorder="1" applyAlignment="1">
      <alignment horizontal="center" vertical="center" wrapText="1"/>
    </xf>
    <xf numFmtId="4" fontId="16" fillId="0" borderId="35" xfId="0" applyNumberFormat="1" applyFont="1" applyFill="1" applyBorder="1" applyAlignment="1">
      <alignment horizontal="center" vertical="center" wrapText="1"/>
    </xf>
    <xf numFmtId="4" fontId="16" fillId="0" borderId="36" xfId="0" applyNumberFormat="1" applyFont="1" applyFill="1" applyBorder="1" applyAlignment="1">
      <alignment horizontal="center" vertical="center" wrapText="1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37" xfId="0" applyNumberFormat="1" applyFont="1" applyFill="1" applyBorder="1" applyAlignment="1">
      <alignment horizontal="center" vertical="center" wrapText="1"/>
    </xf>
    <xf numFmtId="49" fontId="16" fillId="6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9" fillId="0" borderId="32" xfId="1" applyFont="1" applyBorder="1" applyAlignment="1">
      <alignment horizontal="right" vertical="center"/>
    </xf>
    <xf numFmtId="0" fontId="9" fillId="0" borderId="39" xfId="1" applyFont="1" applyFill="1" applyBorder="1" applyAlignment="1">
      <alignment horizontal="left" vertical="center" wrapText="1"/>
    </xf>
    <xf numFmtId="0" fontId="9" fillId="0" borderId="40" xfId="1" applyFont="1" applyFill="1" applyBorder="1" applyAlignment="1">
      <alignment horizontal="left" vertical="center" wrapText="1"/>
    </xf>
    <xf numFmtId="0" fontId="9" fillId="0" borderId="27" xfId="1" applyFont="1" applyFill="1" applyBorder="1" applyAlignment="1">
      <alignment horizontal="left" vertical="center" wrapText="1"/>
    </xf>
    <xf numFmtId="4" fontId="16" fillId="2" borderId="17" xfId="0" applyNumberFormat="1" applyFont="1" applyFill="1" applyBorder="1" applyAlignment="1">
      <alignment horizontal="center" vertical="center" wrapText="1"/>
    </xf>
    <xf numFmtId="4" fontId="16" fillId="2" borderId="15" xfId="0" applyNumberFormat="1" applyFont="1" applyFill="1" applyBorder="1" applyAlignment="1">
      <alignment horizontal="center" vertical="center" wrapText="1"/>
    </xf>
    <xf numFmtId="4" fontId="16" fillId="2" borderId="18" xfId="0" applyNumberFormat="1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6" fillId="6" borderId="38" xfId="0" applyFont="1" applyFill="1" applyBorder="1" applyAlignment="1">
      <alignment horizontal="center" vertical="center" wrapText="1"/>
    </xf>
    <xf numFmtId="4" fontId="16" fillId="2" borderId="16" xfId="0" applyNumberFormat="1" applyFont="1" applyFill="1" applyBorder="1" applyAlignment="1">
      <alignment horizontal="center" vertical="center" wrapText="1"/>
    </xf>
    <xf numFmtId="4" fontId="16" fillId="2" borderId="33" xfId="0" applyNumberFormat="1" applyFont="1" applyFill="1" applyBorder="1" applyAlignment="1">
      <alignment horizontal="center" vertical="center" wrapText="1"/>
    </xf>
    <xf numFmtId="4" fontId="16" fillId="2" borderId="34" xfId="0" applyNumberFormat="1" applyFont="1" applyFill="1" applyBorder="1" applyAlignment="1">
      <alignment horizontal="center" vertical="center" wrapText="1"/>
    </xf>
    <xf numFmtId="4" fontId="16" fillId="2" borderId="35" xfId="0" applyNumberFormat="1" applyFont="1" applyFill="1" applyBorder="1" applyAlignment="1">
      <alignment horizontal="center" vertical="center" wrapText="1"/>
    </xf>
    <xf numFmtId="4" fontId="16" fillId="2" borderId="36" xfId="0" applyNumberFormat="1" applyFont="1" applyFill="1" applyBorder="1" applyAlignment="1">
      <alignment horizontal="center" vertical="center" wrapText="1"/>
    </xf>
    <xf numFmtId="4" fontId="16" fillId="2" borderId="30" xfId="0" applyNumberFormat="1" applyFont="1" applyFill="1" applyBorder="1" applyAlignment="1">
      <alignment horizontal="center" vertical="center" wrapText="1"/>
    </xf>
    <xf numFmtId="4" fontId="16" fillId="2" borderId="37" xfId="0" applyNumberFormat="1" applyFont="1" applyFill="1" applyBorder="1" applyAlignment="1">
      <alignment horizontal="center" vertical="center" wrapText="1"/>
    </xf>
    <xf numFmtId="0" fontId="16" fillId="6" borderId="31" xfId="0" applyFont="1" applyFill="1" applyBorder="1" applyAlignment="1">
      <alignment horizontal="center" vertical="center" wrapText="1"/>
    </xf>
    <xf numFmtId="0" fontId="16" fillId="6" borderId="2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1" applyFont="1" applyBorder="1" applyAlignment="1">
      <alignment horizontal="center" vertical="center" wrapText="1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00FF"/>
      <color rgb="FF006600"/>
      <color rgb="FFD6E3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702626</xdr:colOff>
      <xdr:row>1</xdr:row>
      <xdr:rowOff>104775</xdr:rowOff>
    </xdr:from>
    <xdr:to>
      <xdr:col>13</xdr:col>
      <xdr:colOff>609601</xdr:colOff>
      <xdr:row>3</xdr:row>
      <xdr:rowOff>152400</xdr:rowOff>
    </xdr:to>
    <xdr:pic>
      <xdr:nvPicPr>
        <xdr:cNvPr id="5" name="Obrázok 4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8701" y="266700"/>
          <a:ext cx="65078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807400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8355" y="233796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AM557"/>
  <sheetViews>
    <sheetView tabSelected="1" topLeftCell="A37" zoomScaleNormal="100" zoomScaleSheetLayoutView="110" zoomScalePageLayoutView="85" workbookViewId="0">
      <selection activeCell="A51" sqref="A51:AA51"/>
    </sheetView>
  </sheetViews>
  <sheetFormatPr defaultColWidth="9.140625" defaultRowHeight="12.75" x14ac:dyDescent="0.2"/>
  <cols>
    <col min="1" max="1" width="25.140625" style="6" customWidth="1"/>
    <col min="2" max="2" width="10.5703125" style="6" customWidth="1"/>
    <col min="3" max="3" width="25.5703125" style="6" customWidth="1"/>
    <col min="4" max="4" width="13.28515625" style="6" customWidth="1"/>
    <col min="5" max="5" width="11.42578125" style="6" customWidth="1"/>
    <col min="6" max="6" width="14.42578125" style="6" customWidth="1"/>
    <col min="7" max="7" width="14.7109375" style="6" customWidth="1"/>
    <col min="8" max="8" width="13" style="6" customWidth="1"/>
    <col min="9" max="9" width="14.85546875" style="6" customWidth="1"/>
    <col min="10" max="10" width="13.140625" style="6" customWidth="1"/>
    <col min="11" max="11" width="12.7109375" style="6" customWidth="1"/>
    <col min="12" max="13" width="15.28515625" style="6" customWidth="1"/>
    <col min="14" max="14" width="15.28515625" style="103" customWidth="1"/>
    <col min="15" max="15" width="15.28515625" style="107" customWidth="1"/>
    <col min="16" max="16" width="16.7109375" style="6" customWidth="1"/>
    <col min="17" max="17" width="16.5703125" style="6" customWidth="1"/>
    <col min="18" max="18" width="16.28515625" style="6" customWidth="1"/>
    <col min="19" max="19" width="9.7109375" style="6" customWidth="1"/>
    <col min="20" max="20" width="9.7109375" style="98" customWidth="1"/>
    <col min="21" max="27" width="9.7109375" style="6" customWidth="1"/>
    <col min="28" max="16384" width="9.140625" style="6"/>
  </cols>
  <sheetData>
    <row r="3" spans="1:39" ht="45.75" customHeight="1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</row>
    <row r="6" spans="1:39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"/>
      <c r="M6" s="2"/>
      <c r="N6" s="2"/>
      <c r="O6" s="2"/>
      <c r="P6" s="2"/>
      <c r="Q6" s="2"/>
      <c r="R6" s="3"/>
      <c r="S6" s="4"/>
      <c r="T6" s="4"/>
      <c r="U6" s="4"/>
      <c r="V6" s="4"/>
      <c r="W6" s="4"/>
      <c r="X6" s="4"/>
      <c r="Y6" s="4"/>
      <c r="Z6" s="4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39" s="8" customFormat="1" ht="18" customHeight="1" x14ac:dyDescent="0.2">
      <c r="A7" s="146" t="s">
        <v>111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1:39" s="8" customFormat="1" ht="14.25" customHeight="1" x14ac:dyDescent="0.2">
      <c r="A8" s="147" t="s">
        <v>77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s="8" customFormat="1" ht="16.5" customHeight="1" x14ac:dyDescent="0.2">
      <c r="A9" s="148" t="s">
        <v>112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s="8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</row>
    <row r="11" spans="1:39" s="8" customFormat="1" ht="15" x14ac:dyDescent="0.2">
      <c r="A11" s="128" t="s">
        <v>11</v>
      </c>
      <c r="B11" s="128"/>
      <c r="C11" s="128"/>
      <c r="D11" s="127"/>
      <c r="E11" s="127"/>
      <c r="F11" s="127"/>
      <c r="G11" s="127"/>
      <c r="H11" s="127"/>
      <c r="I11" s="127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4"/>
      <c r="V11" s="24"/>
      <c r="W11" s="24"/>
      <c r="X11" s="24"/>
      <c r="Y11" s="24"/>
      <c r="Z11" s="24"/>
      <c r="AA11" s="25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</row>
    <row r="12" spans="1:39" s="8" customFormat="1" ht="15" x14ac:dyDescent="0.2">
      <c r="A12" s="128" t="s">
        <v>4</v>
      </c>
      <c r="B12" s="128"/>
      <c r="C12" s="128"/>
      <c r="D12" s="127"/>
      <c r="E12" s="127"/>
      <c r="F12" s="127"/>
      <c r="G12" s="127"/>
      <c r="H12" s="127"/>
      <c r="I12" s="127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4"/>
      <c r="V12" s="24"/>
      <c r="W12" s="24"/>
      <c r="X12" s="24"/>
      <c r="Y12" s="24"/>
      <c r="Z12" s="24"/>
      <c r="AA12" s="25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</row>
    <row r="13" spans="1:39" s="8" customFormat="1" ht="15" x14ac:dyDescent="0.2">
      <c r="A13" s="128" t="s">
        <v>106</v>
      </c>
      <c r="B13" s="128"/>
      <c r="C13" s="128"/>
      <c r="D13" s="127"/>
      <c r="E13" s="127"/>
      <c r="F13" s="127"/>
      <c r="G13" s="127"/>
      <c r="H13" s="127"/>
      <c r="I13" s="127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4"/>
      <c r="V13" s="24"/>
      <c r="W13" s="24"/>
      <c r="X13" s="24"/>
      <c r="Y13" s="24"/>
      <c r="Z13" s="24"/>
      <c r="AA13" s="25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pans="1:39" ht="15" x14ac:dyDescent="0.2">
      <c r="A14" s="27"/>
      <c r="B14" s="28"/>
      <c r="C14" s="28"/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30"/>
      <c r="R14" s="31"/>
      <c r="S14" s="31"/>
      <c r="T14" s="31"/>
      <c r="U14" s="31"/>
      <c r="V14" s="31"/>
      <c r="W14" s="31"/>
      <c r="X14" s="31"/>
      <c r="Y14" s="31"/>
      <c r="Z14" s="31"/>
      <c r="AA14" s="2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39" ht="16.5" x14ac:dyDescent="0.2">
      <c r="A15" s="27"/>
      <c r="B15" s="27"/>
      <c r="C15" s="96" t="s">
        <v>107</v>
      </c>
      <c r="D15" s="33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  <c r="Q15" s="30"/>
      <c r="R15" s="31"/>
      <c r="S15" s="31"/>
      <c r="T15" s="31"/>
      <c r="U15" s="31"/>
      <c r="V15" s="31"/>
      <c r="W15" s="31"/>
      <c r="X15" s="31"/>
      <c r="Y15" s="31"/>
      <c r="Z15" s="31"/>
      <c r="AA15" s="2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39" ht="15.75" thickBot="1" x14ac:dyDescent="0.25">
      <c r="A16" s="34"/>
      <c r="B16" s="34"/>
      <c r="C16" s="35" t="s">
        <v>33</v>
      </c>
      <c r="D16" s="36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  <c r="Q16" s="30"/>
      <c r="R16" s="31"/>
      <c r="S16" s="31"/>
      <c r="T16" s="31"/>
      <c r="U16" s="31"/>
      <c r="V16" s="31"/>
      <c r="W16" s="31"/>
      <c r="X16" s="31"/>
      <c r="Y16" s="31"/>
      <c r="Z16" s="31"/>
      <c r="AA16" s="2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39" ht="37.5" customHeight="1" x14ac:dyDescent="0.2">
      <c r="A17" s="129" t="s">
        <v>0</v>
      </c>
      <c r="B17" s="116" t="s">
        <v>1</v>
      </c>
      <c r="C17" s="116" t="s">
        <v>2</v>
      </c>
      <c r="D17" s="121" t="s">
        <v>3</v>
      </c>
      <c r="E17" s="149" t="s">
        <v>55</v>
      </c>
      <c r="F17" s="121" t="s">
        <v>56</v>
      </c>
      <c r="G17" s="121" t="s">
        <v>34</v>
      </c>
      <c r="H17" s="121" t="s">
        <v>10</v>
      </c>
      <c r="I17" s="121" t="s">
        <v>57</v>
      </c>
      <c r="J17" s="121" t="s">
        <v>58</v>
      </c>
      <c r="K17" s="121" t="s">
        <v>59</v>
      </c>
      <c r="L17" s="151" t="s">
        <v>141</v>
      </c>
      <c r="M17" s="121" t="s">
        <v>60</v>
      </c>
      <c r="N17" s="121" t="s">
        <v>131</v>
      </c>
      <c r="O17" s="121" t="s">
        <v>136</v>
      </c>
      <c r="P17" s="151" t="s">
        <v>142</v>
      </c>
      <c r="Q17" s="151" t="s">
        <v>143</v>
      </c>
      <c r="R17" s="151" t="s">
        <v>144</v>
      </c>
      <c r="S17" s="153" t="s">
        <v>145</v>
      </c>
      <c r="T17" s="153"/>
      <c r="U17" s="154"/>
      <c r="V17" s="154"/>
      <c r="W17" s="154"/>
      <c r="X17" s="154"/>
      <c r="Y17" s="154"/>
      <c r="Z17" s="154"/>
      <c r="AA17" s="155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14.25" customHeight="1" x14ac:dyDescent="0.2">
      <c r="A18" s="130"/>
      <c r="B18" s="117"/>
      <c r="C18" s="117"/>
      <c r="D18" s="122"/>
      <c r="E18" s="150"/>
      <c r="F18" s="122"/>
      <c r="G18" s="122"/>
      <c r="H18" s="122"/>
      <c r="I18" s="122"/>
      <c r="J18" s="122"/>
      <c r="K18" s="122"/>
      <c r="L18" s="152"/>
      <c r="M18" s="122"/>
      <c r="N18" s="122"/>
      <c r="O18" s="122"/>
      <c r="P18" s="152"/>
      <c r="Q18" s="152"/>
      <c r="R18" s="152"/>
      <c r="S18" s="111" t="s">
        <v>18</v>
      </c>
      <c r="T18" s="109" t="s">
        <v>19</v>
      </c>
      <c r="U18" s="109" t="s">
        <v>20</v>
      </c>
      <c r="V18" s="109" t="s">
        <v>21</v>
      </c>
      <c r="W18" s="109" t="s">
        <v>22</v>
      </c>
      <c r="X18" s="109" t="s">
        <v>61</v>
      </c>
      <c r="Y18" s="109" t="s">
        <v>122</v>
      </c>
      <c r="Z18" s="113" t="s">
        <v>98</v>
      </c>
      <c r="AA18" s="114" t="s">
        <v>99</v>
      </c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46.9" customHeight="1" x14ac:dyDescent="0.2">
      <c r="A19" s="157" t="s">
        <v>53</v>
      </c>
      <c r="B19" s="125" t="s">
        <v>54</v>
      </c>
      <c r="C19" s="125" t="s">
        <v>52</v>
      </c>
      <c r="D19" s="125" t="s">
        <v>32</v>
      </c>
      <c r="E19" s="125" t="s">
        <v>64</v>
      </c>
      <c r="F19" s="125" t="s">
        <v>13</v>
      </c>
      <c r="G19" s="125" t="s">
        <v>150</v>
      </c>
      <c r="H19" s="125" t="s">
        <v>65</v>
      </c>
      <c r="I19" s="143" t="s">
        <v>50</v>
      </c>
      <c r="J19" s="143" t="s">
        <v>5</v>
      </c>
      <c r="K19" s="143" t="s">
        <v>15</v>
      </c>
      <c r="L19" s="123" t="s">
        <v>51</v>
      </c>
      <c r="M19" s="123" t="s">
        <v>146</v>
      </c>
      <c r="N19" s="125" t="s">
        <v>147</v>
      </c>
      <c r="O19" s="125" t="s">
        <v>148</v>
      </c>
      <c r="P19" s="123" t="s">
        <v>6</v>
      </c>
      <c r="Q19" s="123" t="s">
        <v>7</v>
      </c>
      <c r="R19" s="132" t="s">
        <v>139</v>
      </c>
      <c r="S19" s="110" t="s">
        <v>120</v>
      </c>
      <c r="T19" s="110" t="s">
        <v>121</v>
      </c>
      <c r="U19" s="102" t="s">
        <v>23</v>
      </c>
      <c r="V19" s="102" t="s">
        <v>24</v>
      </c>
      <c r="W19" s="102" t="s">
        <v>25</v>
      </c>
      <c r="X19" s="102" t="s">
        <v>26</v>
      </c>
      <c r="Y19" s="37" t="s">
        <v>27</v>
      </c>
      <c r="Z19" s="37" t="s">
        <v>28</v>
      </c>
      <c r="AA19" s="38" t="s">
        <v>66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ht="81" customHeight="1" thickBot="1" x14ac:dyDescent="0.25">
      <c r="A20" s="158"/>
      <c r="B20" s="124"/>
      <c r="C20" s="124"/>
      <c r="D20" s="124"/>
      <c r="E20" s="124"/>
      <c r="F20" s="124"/>
      <c r="G20" s="124"/>
      <c r="H20" s="124"/>
      <c r="I20" s="144"/>
      <c r="J20" s="144"/>
      <c r="K20" s="144"/>
      <c r="L20" s="124"/>
      <c r="M20" s="124"/>
      <c r="N20" s="124"/>
      <c r="O20" s="126"/>
      <c r="P20" s="124"/>
      <c r="Q20" s="124"/>
      <c r="R20" s="133"/>
      <c r="S20" s="97">
        <v>0.1</v>
      </c>
      <c r="T20" s="97">
        <v>0.1</v>
      </c>
      <c r="U20" s="97">
        <v>1.4E-2</v>
      </c>
      <c r="V20" s="97">
        <v>0.14000000000000001</v>
      </c>
      <c r="W20" s="97">
        <v>0.03</v>
      </c>
      <c r="X20" s="97">
        <v>0.01</v>
      </c>
      <c r="Y20" s="97">
        <v>8.0000000000000002E-3</v>
      </c>
      <c r="Z20" s="97">
        <v>4.7500000000000001E-2</v>
      </c>
      <c r="AA20" s="105">
        <v>2.5000000000000001E-3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ht="14.25" x14ac:dyDescent="0.2">
      <c r="A21" s="135" t="s">
        <v>67</v>
      </c>
      <c r="B21" s="136"/>
      <c r="C21" s="137"/>
      <c r="D21" s="138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9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x14ac:dyDescent="0.2">
      <c r="A22" s="39" t="s">
        <v>8</v>
      </c>
      <c r="B22" s="40"/>
      <c r="C22" s="41"/>
      <c r="D22" s="42"/>
      <c r="E22" s="43"/>
      <c r="F22" s="44">
        <f xml:space="preserve"> D22-E22</f>
        <v>0</v>
      </c>
      <c r="G22" s="42"/>
      <c r="H22" s="43"/>
      <c r="I22" s="43"/>
      <c r="J22" s="44">
        <f t="shared" ref="J22:J23" si="0">G22+I22</f>
        <v>0</v>
      </c>
      <c r="K22" s="44">
        <f>IF(C22="",0,IF(VLOOKUP($C22,limity!$A$1:$CC$7,HLOOKUP($D$15,limity!$A$1:$CC$2,2,FALSE),FALSE)=0,G22-H22,IF(G22-H22&gt;VLOOKUP($C22,limity!$A$1:$CC$7,HLOOKUP($D$15,limity!$A$1:$CC$2,2,FALSE),FALSE),VLOOKUP($C22,limity!$A$1:$CC$7,HLOOKUP($D$15,limity!$A$1:$CC$2,2,FALSE),FALSE),G22-H22)))</f>
        <v>0</v>
      </c>
      <c r="L22" s="44">
        <f>SUM(S22:AA22)</f>
        <v>0</v>
      </c>
      <c r="M22" s="42"/>
      <c r="N22" s="106"/>
      <c r="O22" s="106"/>
      <c r="P22" s="45" t="e">
        <f>ROUND((K22/F22)*M22,2)</f>
        <v>#DIV/0!</v>
      </c>
      <c r="Q22" s="44" t="e">
        <f>IF(ROUND((L22/F22)*M22,2)&lt;=ROUND((I22/F22)*M22,2),ROUND((L22/F22)*M22,2),ROUND((I22/F22)*M22,2))</f>
        <v>#DIV/0!</v>
      </c>
      <c r="R22" s="46" t="e">
        <f>N22+O22+P22+Q22</f>
        <v>#DIV/0!</v>
      </c>
      <c r="S22" s="47">
        <f>ROUNDDOWN($S$20*K22,2)</f>
        <v>0</v>
      </c>
      <c r="T22" s="47">
        <v>0</v>
      </c>
      <c r="U22" s="47">
        <f>ROUNDDOWN($U$20*K22,2)</f>
        <v>0</v>
      </c>
      <c r="V22" s="47">
        <f>ROUNDDOWN($V$20*K22,2)</f>
        <v>0</v>
      </c>
      <c r="W22" s="47">
        <f>ROUNDDOWN($W$20*K22,2)</f>
        <v>0</v>
      </c>
      <c r="X22" s="47">
        <f>ROUNDDOWN($X$20*K22,2)</f>
        <v>0</v>
      </c>
      <c r="Y22" s="47">
        <f>ROUNDDOWN((K22*$Y$20),2)</f>
        <v>0</v>
      </c>
      <c r="Z22" s="47">
        <f>ROUNDDOWN($Z$20*K22,2)</f>
        <v>0</v>
      </c>
      <c r="AA22" s="48">
        <f>IF(OR($D$16="nie",$D$16=""),0,ROUNDDOWN($AA$20*K22,2))</f>
        <v>0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2">
      <c r="A23" s="49" t="s">
        <v>9</v>
      </c>
      <c r="B23" s="40"/>
      <c r="C23" s="41"/>
      <c r="D23" s="42"/>
      <c r="E23" s="43"/>
      <c r="F23" s="44">
        <f xml:space="preserve"> D23-E23</f>
        <v>0</v>
      </c>
      <c r="G23" s="42"/>
      <c r="H23" s="43"/>
      <c r="I23" s="43"/>
      <c r="J23" s="44">
        <f t="shared" si="0"/>
        <v>0</v>
      </c>
      <c r="K23" s="44">
        <f>IF(C23="",0,IF(VLOOKUP($C23,limity!$A$1:$CC$7,HLOOKUP($D$15,limity!$A$1:$CC$2,2,FALSE),FALSE)=0,G23-H23,IF(G23-H23&gt;VLOOKUP($C23,limity!$A$1:$CC$7,HLOOKUP($D$15,limity!$A$1:$CC$2,2,FALSE),FALSE),VLOOKUP($C23,limity!$A$1:$CC$7,HLOOKUP($D$15,limity!$A$1:$CC$2,2,FALSE),FALSE),G23-H23)))</f>
        <v>0</v>
      </c>
      <c r="L23" s="44">
        <f>SUM(S23:AA23)</f>
        <v>0</v>
      </c>
      <c r="M23" s="42"/>
      <c r="N23" s="42"/>
      <c r="O23" s="42"/>
      <c r="P23" s="45" t="e">
        <f>ROUND((K23/F23)*M23,2)</f>
        <v>#DIV/0!</v>
      </c>
      <c r="Q23" s="44" t="e">
        <f>IF(ROUND((L23/F23)*M23,2)&lt;=ROUND((I23/F23)*M23,2),ROUND((L23/F23)*M23,2),ROUND((I23/F23)*M23,2))</f>
        <v>#DIV/0!</v>
      </c>
      <c r="R23" s="46" t="e">
        <f t="shared" ref="R23:R24" si="1">N23+O23+P23+Q23</f>
        <v>#DIV/0!</v>
      </c>
      <c r="S23" s="47">
        <f t="shared" ref="S23:S24" si="2">ROUNDDOWN($S$20*K23,2)</f>
        <v>0</v>
      </c>
      <c r="T23" s="47">
        <f t="shared" ref="T23:T28" si="3">ROUNDDOWN($T$20*K23,2)</f>
        <v>0</v>
      </c>
      <c r="U23" s="47">
        <f t="shared" ref="U23:U24" si="4">ROUNDDOWN($U$20*K23,2)</f>
        <v>0</v>
      </c>
      <c r="V23" s="47">
        <f t="shared" ref="V23:V24" si="5">ROUNDDOWN($V$20*K23,2)</f>
        <v>0</v>
      </c>
      <c r="W23" s="47">
        <f t="shared" ref="W23:W24" si="6">ROUNDDOWN($W$20*K23,2)</f>
        <v>0</v>
      </c>
      <c r="X23" s="47">
        <f t="shared" ref="X23:X24" si="7">ROUNDDOWN($X$20*K23,2)</f>
        <v>0</v>
      </c>
      <c r="Y23" s="47">
        <f t="shared" ref="Y23:Y24" si="8">ROUNDDOWN((K23*$Y$20),2)</f>
        <v>0</v>
      </c>
      <c r="Z23" s="47">
        <f t="shared" ref="Z23:Z24" si="9">ROUNDDOWN($Z$20*K23,2)</f>
        <v>0</v>
      </c>
      <c r="AA23" s="48">
        <f>IF(OR($D$16="nie",$D$16=""),0,ROUNDDOWN($AA$20*K23,2))</f>
        <v>0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x14ac:dyDescent="0.2">
      <c r="A24" s="49" t="s">
        <v>16</v>
      </c>
      <c r="B24" s="40"/>
      <c r="C24" s="41"/>
      <c r="D24" s="42"/>
      <c r="E24" s="43"/>
      <c r="F24" s="44">
        <f xml:space="preserve"> D24-E24</f>
        <v>0</v>
      </c>
      <c r="G24" s="42"/>
      <c r="H24" s="43"/>
      <c r="I24" s="43"/>
      <c r="J24" s="44">
        <f>G24+I24</f>
        <v>0</v>
      </c>
      <c r="K24" s="44">
        <f>IF(C24="",0,IF(VLOOKUP($C24,limity!$A$1:$CC$7,HLOOKUP($D$15,limity!$A$1:$CC$2,2,FALSE),FALSE)=0,G24-H24,IF(G24-H24&gt;VLOOKUP($C24,limity!$A$1:$CC$7,HLOOKUP($D$15,limity!$A$1:$CC$2,2,FALSE),FALSE),VLOOKUP($C24,limity!$A$1:$CC$7,HLOOKUP($D$15,limity!$A$1:$CC$2,2,FALSE),FALSE),G24-H24)))</f>
        <v>0</v>
      </c>
      <c r="L24" s="44">
        <f>SUM(S24:AA24)</f>
        <v>0</v>
      </c>
      <c r="M24" s="42"/>
      <c r="N24" s="42"/>
      <c r="O24" s="42"/>
      <c r="P24" s="45" t="e">
        <f>ROUND((K24/F24)*M24,2)</f>
        <v>#DIV/0!</v>
      </c>
      <c r="Q24" s="44" t="e">
        <f>IF(ROUND((L24/F24)*M24,2)&lt;=ROUND((I24/F24)*M24,2),ROUND((L24/F24)*M24,2),ROUND((I24/F24)*M24,2))</f>
        <v>#DIV/0!</v>
      </c>
      <c r="R24" s="46" t="e">
        <f t="shared" si="1"/>
        <v>#DIV/0!</v>
      </c>
      <c r="S24" s="47">
        <f t="shared" si="2"/>
        <v>0</v>
      </c>
      <c r="T24" s="47">
        <f t="shared" si="3"/>
        <v>0</v>
      </c>
      <c r="U24" s="47">
        <f t="shared" si="4"/>
        <v>0</v>
      </c>
      <c r="V24" s="47">
        <f t="shared" si="5"/>
        <v>0</v>
      </c>
      <c r="W24" s="47">
        <f t="shared" si="6"/>
        <v>0</v>
      </c>
      <c r="X24" s="47">
        <f t="shared" si="7"/>
        <v>0</v>
      </c>
      <c r="Y24" s="47">
        <f t="shared" si="8"/>
        <v>0</v>
      </c>
      <c r="Z24" s="47">
        <f t="shared" si="9"/>
        <v>0</v>
      </c>
      <c r="AA24" s="48">
        <f>IF(OR($D$16="nie",$D$16=""),0,ROUNDDOWN($AA$20*K24,2))</f>
        <v>0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s="13" customFormat="1" x14ac:dyDescent="0.2">
      <c r="A25" s="72" t="s">
        <v>14</v>
      </c>
      <c r="B25" s="73"/>
      <c r="C25" s="74"/>
      <c r="D25" s="75"/>
      <c r="E25" s="75"/>
      <c r="F25" s="76"/>
      <c r="G25" s="76"/>
      <c r="H25" s="76"/>
      <c r="I25" s="76"/>
      <c r="J25" s="75">
        <f>SUM(J22:J24)</f>
        <v>0</v>
      </c>
      <c r="K25" s="75">
        <f t="shared" ref="K25" si="10">SUM(K22:K24)</f>
        <v>0</v>
      </c>
      <c r="L25" s="75">
        <f>SUM(L22:L24)</f>
        <v>0</v>
      </c>
      <c r="M25" s="76"/>
      <c r="N25" s="76"/>
      <c r="O25" s="76"/>
      <c r="P25" s="75" t="e">
        <f>SUM(P22:P24)</f>
        <v>#DIV/0!</v>
      </c>
      <c r="Q25" s="75" t="e">
        <f>SUM(Q22:Q24)</f>
        <v>#DIV/0!</v>
      </c>
      <c r="R25" s="75" t="e">
        <f>SUM(R22:R24)</f>
        <v>#DIV/0!</v>
      </c>
      <c r="S25" s="76"/>
      <c r="T25" s="76"/>
      <c r="U25" s="76"/>
      <c r="V25" s="76"/>
      <c r="W25" s="76"/>
      <c r="X25" s="76"/>
      <c r="Y25" s="76"/>
      <c r="Z25" s="76"/>
      <c r="AA25" s="77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1:39" x14ac:dyDescent="0.2">
      <c r="A26" s="39" t="s">
        <v>8</v>
      </c>
      <c r="B26" s="40"/>
      <c r="C26" s="41"/>
      <c r="D26" s="42"/>
      <c r="E26" s="43"/>
      <c r="F26" s="44">
        <f xml:space="preserve"> D26-E26</f>
        <v>0</v>
      </c>
      <c r="G26" s="42"/>
      <c r="H26" s="43"/>
      <c r="I26" s="43"/>
      <c r="J26" s="44">
        <f>G26+I26</f>
        <v>0</v>
      </c>
      <c r="K26" s="44">
        <f>IF(C26="",0,IF(VLOOKUP($C26,limity!$A$1:$CC$7,HLOOKUP($D$15,limity!$A$1:$CC$2,2,FALSE),FALSE)=0,G26-H26,IF(G26-H26&gt;VLOOKUP($C26,limity!$A$1:$CC$7,HLOOKUP($D$15,limity!$A$1:$CC$2,2,FALSE),FALSE),VLOOKUP($C26,limity!$A$1:$CC$7,HLOOKUP($D$15,limity!$A$1:$CC$2,2,FALSE),FALSE),G26-H26)))</f>
        <v>0</v>
      </c>
      <c r="L26" s="44">
        <f>SUM(S26:AA26)</f>
        <v>0</v>
      </c>
      <c r="M26" s="42"/>
      <c r="N26" s="42"/>
      <c r="O26" s="42"/>
      <c r="P26" s="45" t="e">
        <f>ROUND((K26/F26)*M26,2)</f>
        <v>#DIV/0!</v>
      </c>
      <c r="Q26" s="44" t="e">
        <f>IF(ROUND((L26/F26)*M26,2)&lt;=ROUND((I26/F26)*M26,2),ROUND((L26/F26)*M26,2),ROUND((I26/F26)*M26,2))</f>
        <v>#DIV/0!</v>
      </c>
      <c r="R26" s="46" t="e">
        <f>N22+O26+P26+Q26</f>
        <v>#DIV/0!</v>
      </c>
      <c r="S26" s="47">
        <f t="shared" ref="S26:S28" si="11">ROUNDDOWN($S$20*K26,2)</f>
        <v>0</v>
      </c>
      <c r="T26" s="47">
        <f t="shared" si="3"/>
        <v>0</v>
      </c>
      <c r="U26" s="47">
        <f t="shared" ref="U26:U28" si="12">ROUNDDOWN($U$20*K26,2)</f>
        <v>0</v>
      </c>
      <c r="V26" s="47">
        <f t="shared" ref="V26:V28" si="13">ROUNDDOWN($V$20*K26,2)</f>
        <v>0</v>
      </c>
      <c r="W26" s="47">
        <f t="shared" ref="W26:W28" si="14">ROUNDDOWN($W$20*K26,2)</f>
        <v>0</v>
      </c>
      <c r="X26" s="47">
        <f t="shared" ref="X26:X28" si="15">ROUNDDOWN($X$20*K26,2)</f>
        <v>0</v>
      </c>
      <c r="Y26" s="47">
        <f t="shared" ref="Y26:Y28" si="16">ROUNDDOWN((K26*$Y$20),2)</f>
        <v>0</v>
      </c>
      <c r="Z26" s="47">
        <f t="shared" ref="Z26:Z28" si="17">ROUNDDOWN($Z$20*K26,2)</f>
        <v>0</v>
      </c>
      <c r="AA26" s="48">
        <f>IF(OR($D$16="nie",$D$16=""),0,ROUNDDOWN($AA$20*K26,2))</f>
        <v>0</v>
      </c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1:39" x14ac:dyDescent="0.2">
      <c r="A27" s="49" t="s">
        <v>9</v>
      </c>
      <c r="B27" s="40"/>
      <c r="C27" s="41"/>
      <c r="D27" s="42"/>
      <c r="E27" s="43"/>
      <c r="F27" s="44">
        <f xml:space="preserve"> D27-E27</f>
        <v>0</v>
      </c>
      <c r="G27" s="42"/>
      <c r="H27" s="43"/>
      <c r="I27" s="43"/>
      <c r="J27" s="44">
        <f>G27+I27</f>
        <v>0</v>
      </c>
      <c r="K27" s="44">
        <f>IF(C27="",0,IF(VLOOKUP($C27,limity!$A$1:$CC$7,HLOOKUP($D$15,limity!$A$1:$CC$2,2,FALSE),FALSE)=0,G27-H27,IF(G27-H27&gt;VLOOKUP($C27,limity!$A$1:$CC$7,HLOOKUP($D$15,limity!$A$1:$CC$2,2,FALSE),FALSE),VLOOKUP($C27,limity!$A$1:$CC$7,HLOOKUP($D$15,limity!$A$1:$CC$2,2,FALSE),FALSE),G27-H27)))</f>
        <v>0</v>
      </c>
      <c r="L27" s="44">
        <f>SUM(S27:AA27)</f>
        <v>0</v>
      </c>
      <c r="M27" s="42"/>
      <c r="N27" s="42"/>
      <c r="O27" s="42"/>
      <c r="P27" s="45" t="e">
        <f>ROUND((K27/F27)*M27,2)</f>
        <v>#DIV/0!</v>
      </c>
      <c r="Q27" s="44" t="e">
        <f>IF(ROUND((L27/F27)*M27,2)&lt;=ROUND((I27/F27)*M27,2),ROUND((L27/F27)*M27,2),ROUND((I27/F27)*M27,2))</f>
        <v>#DIV/0!</v>
      </c>
      <c r="R27" s="46" t="e">
        <f t="shared" ref="R27:R28" si="18">N23+O27+P27+Q27</f>
        <v>#DIV/0!</v>
      </c>
      <c r="S27" s="47">
        <f t="shared" si="11"/>
        <v>0</v>
      </c>
      <c r="T27" s="47">
        <f t="shared" si="3"/>
        <v>0</v>
      </c>
      <c r="U27" s="47">
        <f t="shared" si="12"/>
        <v>0</v>
      </c>
      <c r="V27" s="47">
        <f t="shared" si="13"/>
        <v>0</v>
      </c>
      <c r="W27" s="47">
        <f t="shared" si="14"/>
        <v>0</v>
      </c>
      <c r="X27" s="47">
        <f t="shared" si="15"/>
        <v>0</v>
      </c>
      <c r="Y27" s="47">
        <f t="shared" si="16"/>
        <v>0</v>
      </c>
      <c r="Z27" s="47">
        <f t="shared" si="17"/>
        <v>0</v>
      </c>
      <c r="AA27" s="48">
        <f>IF(OR($D$16="nie",$D$16=""),0,ROUNDDOWN($AA$20*K27,2))</f>
        <v>0</v>
      </c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1:39" x14ac:dyDescent="0.2">
      <c r="A28" s="49" t="s">
        <v>16</v>
      </c>
      <c r="B28" s="40"/>
      <c r="C28" s="41"/>
      <c r="D28" s="42"/>
      <c r="E28" s="43"/>
      <c r="F28" s="44">
        <f xml:space="preserve"> D28-E28</f>
        <v>0</v>
      </c>
      <c r="G28" s="42"/>
      <c r="H28" s="43"/>
      <c r="I28" s="43"/>
      <c r="J28" s="44">
        <f>G28+I28</f>
        <v>0</v>
      </c>
      <c r="K28" s="44">
        <f>IF(C28="",0,IF(VLOOKUP($C28,limity!$A$1:$CC$7,HLOOKUP($D$15,limity!$A$1:$CC$2,2,FALSE),FALSE)=0,G28-H28,IF(G28-H28&gt;VLOOKUP($C28,limity!$A$1:$CC$7,HLOOKUP($D$15,limity!$A$1:$CC$2,2,FALSE),FALSE),VLOOKUP($C28,limity!$A$1:$CC$7,HLOOKUP($D$15,limity!$A$1:$CC$2,2,FALSE),FALSE),G28-H28)))</f>
        <v>0</v>
      </c>
      <c r="L28" s="44">
        <f>SUM(S28:AA28)</f>
        <v>0</v>
      </c>
      <c r="M28" s="42"/>
      <c r="N28" s="42"/>
      <c r="O28" s="42"/>
      <c r="P28" s="45" t="e">
        <f>ROUND((K28/F28)*M28,2)</f>
        <v>#DIV/0!</v>
      </c>
      <c r="Q28" s="44" t="e">
        <f>IF(ROUND((L28/F28)*M28,2)&lt;=ROUND((I28/F28)*M28,2),ROUND((L28/F28)*M28,2),ROUND((I28/F28)*M28,2))</f>
        <v>#DIV/0!</v>
      </c>
      <c r="R28" s="46" t="e">
        <f t="shared" si="18"/>
        <v>#DIV/0!</v>
      </c>
      <c r="S28" s="47">
        <f t="shared" si="11"/>
        <v>0</v>
      </c>
      <c r="T28" s="47">
        <f t="shared" si="3"/>
        <v>0</v>
      </c>
      <c r="U28" s="47">
        <f t="shared" si="12"/>
        <v>0</v>
      </c>
      <c r="V28" s="47">
        <f t="shared" si="13"/>
        <v>0</v>
      </c>
      <c r="W28" s="47">
        <f t="shared" si="14"/>
        <v>0</v>
      </c>
      <c r="X28" s="47">
        <f t="shared" si="15"/>
        <v>0</v>
      </c>
      <c r="Y28" s="47">
        <f t="shared" si="16"/>
        <v>0</v>
      </c>
      <c r="Z28" s="47">
        <f t="shared" si="17"/>
        <v>0</v>
      </c>
      <c r="AA28" s="48">
        <f>IF(OR($D$16="nie",$D$16=""),0,ROUNDDOWN($AA$20*K28,2))</f>
        <v>0</v>
      </c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1:39" s="13" customFormat="1" x14ac:dyDescent="0.2">
      <c r="A29" s="72" t="s">
        <v>14</v>
      </c>
      <c r="B29" s="73"/>
      <c r="C29" s="74"/>
      <c r="D29" s="75"/>
      <c r="E29" s="75"/>
      <c r="F29" s="76"/>
      <c r="G29" s="76"/>
      <c r="H29" s="76"/>
      <c r="I29" s="76"/>
      <c r="J29" s="75">
        <f t="shared" ref="J29:K29" si="19">SUM(J26:J28)</f>
        <v>0</v>
      </c>
      <c r="K29" s="75">
        <f t="shared" si="19"/>
        <v>0</v>
      </c>
      <c r="L29" s="75">
        <f>SUM(L26:L28)</f>
        <v>0</v>
      </c>
      <c r="M29" s="76"/>
      <c r="N29" s="76"/>
      <c r="O29" s="76"/>
      <c r="P29" s="75" t="e">
        <f>SUM(P26:P28)</f>
        <v>#DIV/0!</v>
      </c>
      <c r="Q29" s="75" t="e">
        <f>SUM(Q26:Q28)</f>
        <v>#DIV/0!</v>
      </c>
      <c r="R29" s="75" t="e">
        <f>SUM(R26:R28)</f>
        <v>#DIV/0!</v>
      </c>
      <c r="S29" s="76"/>
      <c r="T29" s="76"/>
      <c r="U29" s="76"/>
      <c r="V29" s="76"/>
      <c r="W29" s="76"/>
      <c r="X29" s="76"/>
      <c r="Y29" s="76"/>
      <c r="Z29" s="76"/>
      <c r="AA29" s="77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s="13" customFormat="1" ht="13.5" thickBot="1" x14ac:dyDescent="0.25">
      <c r="A30" s="50" t="s">
        <v>12</v>
      </c>
      <c r="B30" s="51"/>
      <c r="C30" s="52"/>
      <c r="D30" s="53"/>
      <c r="E30" s="53"/>
      <c r="F30" s="54"/>
      <c r="G30" s="54"/>
      <c r="H30" s="54"/>
      <c r="I30" s="54"/>
      <c r="J30" s="55">
        <f>J25+J29</f>
        <v>0</v>
      </c>
      <c r="K30" s="55">
        <f>K25+K29</f>
        <v>0</v>
      </c>
      <c r="L30" s="55">
        <f>L25+L29</f>
        <v>0</v>
      </c>
      <c r="M30" s="54"/>
      <c r="N30" s="54"/>
      <c r="O30" s="54"/>
      <c r="P30" s="55" t="e">
        <f>P25+P29</f>
        <v>#DIV/0!</v>
      </c>
      <c r="Q30" s="55" t="e">
        <f>Q25+Q29</f>
        <v>#DIV/0!</v>
      </c>
      <c r="R30" s="55" t="e">
        <f>R25+R29</f>
        <v>#DIV/0!</v>
      </c>
      <c r="S30" s="54"/>
      <c r="T30" s="54"/>
      <c r="U30" s="54"/>
      <c r="V30" s="54"/>
      <c r="W30" s="54"/>
      <c r="X30" s="54"/>
      <c r="Y30" s="54"/>
      <c r="Z30" s="54"/>
      <c r="AA30" s="56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ht="14.25" x14ac:dyDescent="0.2">
      <c r="A31" s="135" t="s">
        <v>67</v>
      </c>
      <c r="B31" s="136"/>
      <c r="C31" s="137"/>
      <c r="D31" s="118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20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x14ac:dyDescent="0.2">
      <c r="A32" s="39" t="s">
        <v>8</v>
      </c>
      <c r="B32" s="40"/>
      <c r="C32" s="41"/>
      <c r="D32" s="42"/>
      <c r="E32" s="43"/>
      <c r="F32" s="44">
        <f xml:space="preserve"> D32-E32</f>
        <v>0</v>
      </c>
      <c r="G32" s="42"/>
      <c r="H32" s="43"/>
      <c r="I32" s="43"/>
      <c r="J32" s="44">
        <f>G32+I32</f>
        <v>0</v>
      </c>
      <c r="K32" s="44">
        <f>IF(C32="",0,IF(VLOOKUP($C32,limity!$A$1:$CC$7,HLOOKUP($D$15,limity!$A$1:$CC$2,2,FALSE),FALSE)=0,G32-H32,IF(G32-H32&gt;VLOOKUP($C32,limity!$A$1:$CC$7,HLOOKUP($D$15,limity!$A$1:$CC$2,2,FALSE),FALSE),VLOOKUP($C32,limity!$A$1:$CC$7,HLOOKUP($D$15,limity!$A$1:$CC$2,2,FALSE),FALSE),G32-H32)))</f>
        <v>0</v>
      </c>
      <c r="L32" s="44">
        <f>SUM(S32:AA32)</f>
        <v>0</v>
      </c>
      <c r="M32" s="42"/>
      <c r="N32" s="42"/>
      <c r="O32" s="42"/>
      <c r="P32" s="45" t="e">
        <f>ROUND((K32/F32)*M32,2)</f>
        <v>#DIV/0!</v>
      </c>
      <c r="Q32" s="44" t="e">
        <f>IF(ROUND((L32/F32)*M32,2)&lt;=ROUND((I32/F32)*M32,2),ROUND((L32/F32)*M32,2),ROUND((I32/F32)*M32,2))</f>
        <v>#DIV/0!</v>
      </c>
      <c r="R32" s="46" t="e">
        <f>N32+O32+P32+Q32</f>
        <v>#DIV/0!</v>
      </c>
      <c r="S32" s="47">
        <f t="shared" ref="S32:S34" si="20">ROUNDDOWN($S$20*K32,2)</f>
        <v>0</v>
      </c>
      <c r="T32" s="47">
        <f t="shared" ref="T32:T38" si="21">ROUNDDOWN($T$20*K32,2)</f>
        <v>0</v>
      </c>
      <c r="U32" s="47">
        <f t="shared" ref="U32:U34" si="22">ROUNDDOWN($U$20*K32,2)</f>
        <v>0</v>
      </c>
      <c r="V32" s="47">
        <f t="shared" ref="V32:V34" si="23">ROUNDDOWN($V$20*K32,2)</f>
        <v>0</v>
      </c>
      <c r="W32" s="47">
        <f t="shared" ref="W32:W34" si="24">ROUNDDOWN($W$20*K32,2)</f>
        <v>0</v>
      </c>
      <c r="X32" s="47">
        <f t="shared" ref="X32:X34" si="25">ROUNDDOWN($X$20*K32,2)</f>
        <v>0</v>
      </c>
      <c r="Y32" s="47">
        <f t="shared" ref="Y32:Y34" si="26">ROUNDDOWN((K32*$Y$20),2)</f>
        <v>0</v>
      </c>
      <c r="Z32" s="47">
        <f t="shared" ref="Z32:Z34" si="27">ROUNDDOWN($Z$20*K32,2)</f>
        <v>0</v>
      </c>
      <c r="AA32" s="48">
        <f>IF(OR($D$16="nie",$D$16=""),0,ROUNDDOWN($AA$20*K32,2))</f>
        <v>0</v>
      </c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x14ac:dyDescent="0.2">
      <c r="A33" s="49" t="s">
        <v>9</v>
      </c>
      <c r="B33" s="40"/>
      <c r="C33" s="41"/>
      <c r="D33" s="42"/>
      <c r="E33" s="43"/>
      <c r="F33" s="44">
        <f xml:space="preserve"> D33-E33</f>
        <v>0</v>
      </c>
      <c r="G33" s="42"/>
      <c r="H33" s="43"/>
      <c r="I33" s="43"/>
      <c r="J33" s="44">
        <f>G33+I33</f>
        <v>0</v>
      </c>
      <c r="K33" s="44">
        <f>IF(C33="",0,IF(VLOOKUP($C33,limity!$A$1:$CC$7,HLOOKUP($D$15,limity!$A$1:$CC$2,2,FALSE),FALSE)=0,G33-H33,IF(G33-H33&gt;VLOOKUP($C33,limity!$A$1:$CC$7,HLOOKUP($D$15,limity!$A$1:$CC$2,2,FALSE),FALSE),VLOOKUP($C33,limity!$A$1:$CC$7,HLOOKUP($D$15,limity!$A$1:$CC$2,2,FALSE),FALSE),G33-H33)))</f>
        <v>0</v>
      </c>
      <c r="L33" s="44">
        <f>SUM(S33:AA33)</f>
        <v>0</v>
      </c>
      <c r="M33" s="42"/>
      <c r="N33" s="42"/>
      <c r="O33" s="42"/>
      <c r="P33" s="45" t="e">
        <f>ROUND((K33/F33)*M33,2)</f>
        <v>#DIV/0!</v>
      </c>
      <c r="Q33" s="44" t="e">
        <f>IF(ROUND((L33/F33)*M33,2)&lt;=ROUND((I33/F33)*M33,2),ROUND((L33/F33)*M33,2),ROUND((I33/F33)*M33,2))</f>
        <v>#DIV/0!</v>
      </c>
      <c r="R33" s="46" t="e">
        <f t="shared" ref="R33:R34" si="28">N33+O33+P33+Q33</f>
        <v>#DIV/0!</v>
      </c>
      <c r="S33" s="47">
        <f t="shared" si="20"/>
        <v>0</v>
      </c>
      <c r="T33" s="47">
        <f t="shared" si="21"/>
        <v>0</v>
      </c>
      <c r="U33" s="47">
        <f t="shared" si="22"/>
        <v>0</v>
      </c>
      <c r="V33" s="47">
        <f t="shared" si="23"/>
        <v>0</v>
      </c>
      <c r="W33" s="47">
        <f t="shared" si="24"/>
        <v>0</v>
      </c>
      <c r="X33" s="47">
        <f t="shared" si="25"/>
        <v>0</v>
      </c>
      <c r="Y33" s="47">
        <f t="shared" si="26"/>
        <v>0</v>
      </c>
      <c r="Z33" s="47">
        <f t="shared" si="27"/>
        <v>0</v>
      </c>
      <c r="AA33" s="48">
        <f>IF(OR($D$16="nie",$D$16=""),0,ROUNDDOWN($AA$20*K33,2))</f>
        <v>0</v>
      </c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x14ac:dyDescent="0.2">
      <c r="A34" s="49" t="s">
        <v>16</v>
      </c>
      <c r="B34" s="40"/>
      <c r="C34" s="41"/>
      <c r="D34" s="42"/>
      <c r="E34" s="43"/>
      <c r="F34" s="44">
        <f xml:space="preserve"> D34-E34</f>
        <v>0</v>
      </c>
      <c r="G34" s="42"/>
      <c r="H34" s="43"/>
      <c r="I34" s="43"/>
      <c r="J34" s="44">
        <f>G34+I34</f>
        <v>0</v>
      </c>
      <c r="K34" s="44">
        <f>IF(C34="",0,IF(VLOOKUP($C34,limity!$A$1:$CC$7,HLOOKUP($D$15,limity!$A$1:$CC$2,2,FALSE),FALSE)=0,G34-H34,IF(G34-H34&gt;VLOOKUP($C34,limity!$A$1:$CC$7,HLOOKUP($D$15,limity!$A$1:$CC$2,2,FALSE),FALSE),VLOOKUP($C34,limity!$A$1:$CC$7,HLOOKUP($D$15,limity!$A$1:$CC$2,2,FALSE),FALSE),G34-H34)))</f>
        <v>0</v>
      </c>
      <c r="L34" s="44">
        <f>SUM(S34:AA34)</f>
        <v>0</v>
      </c>
      <c r="M34" s="42"/>
      <c r="N34" s="42"/>
      <c r="O34" s="42"/>
      <c r="P34" s="45" t="e">
        <f>ROUND((K34/F34)*M34,2)</f>
        <v>#DIV/0!</v>
      </c>
      <c r="Q34" s="44" t="e">
        <f>IF(ROUND((L34/F34)*M34,2)&lt;=ROUND((I34/F34)*M34,2),ROUND((L34/F34)*M34,2),ROUND((I34/F34)*M34,2))</f>
        <v>#DIV/0!</v>
      </c>
      <c r="R34" s="46" t="e">
        <f t="shared" si="28"/>
        <v>#DIV/0!</v>
      </c>
      <c r="S34" s="47">
        <f t="shared" si="20"/>
        <v>0</v>
      </c>
      <c r="T34" s="47">
        <f t="shared" si="21"/>
        <v>0</v>
      </c>
      <c r="U34" s="47">
        <f t="shared" si="22"/>
        <v>0</v>
      </c>
      <c r="V34" s="47">
        <f t="shared" si="23"/>
        <v>0</v>
      </c>
      <c r="W34" s="47">
        <f t="shared" si="24"/>
        <v>0</v>
      </c>
      <c r="X34" s="47">
        <f t="shared" si="25"/>
        <v>0</v>
      </c>
      <c r="Y34" s="47">
        <f t="shared" si="26"/>
        <v>0</v>
      </c>
      <c r="Z34" s="47">
        <f t="shared" si="27"/>
        <v>0</v>
      </c>
      <c r="AA34" s="48">
        <f>IF(OR($D$16="nie",$D$16=""),0,ROUNDDOWN($AA$20*K34,2))</f>
        <v>0</v>
      </c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x14ac:dyDescent="0.2">
      <c r="A35" s="72" t="s">
        <v>14</v>
      </c>
      <c r="B35" s="73"/>
      <c r="C35" s="74"/>
      <c r="D35" s="75"/>
      <c r="E35" s="75"/>
      <c r="F35" s="75"/>
      <c r="G35" s="75"/>
      <c r="H35" s="75"/>
      <c r="I35" s="75"/>
      <c r="J35" s="75">
        <f>SUM(J32:J34)</f>
        <v>0</v>
      </c>
      <c r="K35" s="75">
        <f>SUM(K32:K34)</f>
        <v>0</v>
      </c>
      <c r="L35" s="75">
        <f>SUM(L32:L34)</f>
        <v>0</v>
      </c>
      <c r="M35" s="75"/>
      <c r="N35" s="75"/>
      <c r="O35" s="75"/>
      <c r="P35" s="75" t="e">
        <f>SUM(P32:P34)</f>
        <v>#DIV/0!</v>
      </c>
      <c r="Q35" s="75" t="e">
        <f>SUM(Q32:Q34)</f>
        <v>#DIV/0!</v>
      </c>
      <c r="R35" s="75" t="e">
        <f>SUM(R32:R34)</f>
        <v>#DIV/0!</v>
      </c>
      <c r="S35" s="78"/>
      <c r="T35" s="78"/>
      <c r="U35" s="78"/>
      <c r="V35" s="78"/>
      <c r="W35" s="78"/>
      <c r="X35" s="78"/>
      <c r="Y35" s="78"/>
      <c r="Z35" s="78"/>
      <c r="AA35" s="79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x14ac:dyDescent="0.2">
      <c r="A36" s="39" t="s">
        <v>8</v>
      </c>
      <c r="B36" s="40"/>
      <c r="C36" s="41"/>
      <c r="D36" s="42"/>
      <c r="E36" s="43"/>
      <c r="F36" s="44">
        <f xml:space="preserve"> D36-E36</f>
        <v>0</v>
      </c>
      <c r="G36" s="42"/>
      <c r="H36" s="43"/>
      <c r="I36" s="43"/>
      <c r="J36" s="44">
        <f>G36+I36</f>
        <v>0</v>
      </c>
      <c r="K36" s="44">
        <f>IF(C36="",0,IF(VLOOKUP($C36,limity!$A$1:$CC$7,HLOOKUP($D$15,limity!$A$1:$CC$2,2,FALSE),FALSE)=0,G36-H36,IF(G36-H36&gt;VLOOKUP($C36,limity!$A$1:$CC$7,HLOOKUP($D$15,limity!$A$1:$CC$2,2,FALSE),FALSE),VLOOKUP($C36,limity!$A$1:$CC$7,HLOOKUP($D$15,limity!$A$1:$CC$2,2,FALSE),FALSE),G36-H36)))</f>
        <v>0</v>
      </c>
      <c r="L36" s="44">
        <f>SUM(S36:AA36)</f>
        <v>0</v>
      </c>
      <c r="M36" s="42"/>
      <c r="N36" s="42"/>
      <c r="O36" s="42"/>
      <c r="P36" s="45" t="e">
        <f>ROUND((K36/F36)*M36,2)</f>
        <v>#DIV/0!</v>
      </c>
      <c r="Q36" s="44" t="e">
        <f>IF(ROUND((L36/F36)*M36,2)&lt;=ROUND((I36/F36)*M36,2),ROUND((L36/F36)*M36,2),ROUND((I36/F36)*M36,2))</f>
        <v>#DIV/0!</v>
      </c>
      <c r="R36" s="46" t="e">
        <f>N36+O36+P36+Q36</f>
        <v>#DIV/0!</v>
      </c>
      <c r="S36" s="47">
        <f t="shared" ref="S36:S38" si="29">ROUNDDOWN($S$20*K36,2)</f>
        <v>0</v>
      </c>
      <c r="T36" s="47">
        <f t="shared" si="21"/>
        <v>0</v>
      </c>
      <c r="U36" s="47">
        <f t="shared" ref="U36:U38" si="30">ROUNDDOWN($U$20*K36,2)</f>
        <v>0</v>
      </c>
      <c r="V36" s="47">
        <f t="shared" ref="V36:V38" si="31">ROUNDDOWN($V$20*K36,2)</f>
        <v>0</v>
      </c>
      <c r="W36" s="47">
        <f t="shared" ref="W36:W38" si="32">ROUNDDOWN($W$20*K36,2)</f>
        <v>0</v>
      </c>
      <c r="X36" s="47">
        <f t="shared" ref="X36:X38" si="33">ROUNDDOWN($X$20*K36,2)</f>
        <v>0</v>
      </c>
      <c r="Y36" s="47">
        <f t="shared" ref="Y36:Y38" si="34">ROUNDDOWN((K36*$Y$20),2)</f>
        <v>0</v>
      </c>
      <c r="Z36" s="47">
        <f t="shared" ref="Z36:Z38" si="35">ROUNDDOWN($Z$20*K36,2)</f>
        <v>0</v>
      </c>
      <c r="AA36" s="48">
        <f>IF(OR($D$16="nie",$D$16=""),0,ROUNDDOWN($AA$20*K36,2))</f>
        <v>0</v>
      </c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x14ac:dyDescent="0.2">
      <c r="A37" s="49" t="s">
        <v>9</v>
      </c>
      <c r="B37" s="40"/>
      <c r="C37" s="41"/>
      <c r="D37" s="42"/>
      <c r="E37" s="43"/>
      <c r="F37" s="44">
        <f xml:space="preserve"> D37-E37</f>
        <v>0</v>
      </c>
      <c r="G37" s="42"/>
      <c r="H37" s="43"/>
      <c r="I37" s="43"/>
      <c r="J37" s="44">
        <f>G37+I37</f>
        <v>0</v>
      </c>
      <c r="K37" s="44">
        <f>IF(C37="",0,IF(VLOOKUP($C37,limity!$A$1:$CC$7,HLOOKUP($D$15,limity!$A$1:$CC$2,2,FALSE),FALSE)=0,G37-H37,IF(G37-H37&gt;VLOOKUP($C37,limity!$A$1:$CC$7,HLOOKUP($D$15,limity!$A$1:$CC$2,2,FALSE),FALSE),VLOOKUP($C37,limity!$A$1:$CC$7,HLOOKUP($D$15,limity!$A$1:$CC$2,2,FALSE),FALSE),G37-H37)))</f>
        <v>0</v>
      </c>
      <c r="L37" s="44">
        <f>SUM(S37:AA37)</f>
        <v>0</v>
      </c>
      <c r="M37" s="42"/>
      <c r="N37" s="42"/>
      <c r="O37" s="42"/>
      <c r="P37" s="45" t="e">
        <f>ROUND((K37/F37)*M37,2)</f>
        <v>#DIV/0!</v>
      </c>
      <c r="Q37" s="44" t="e">
        <f>IF(ROUND((L37/F37)*M37,2)&lt;=ROUND((I37/F37)*M37,2),ROUND((L37/F37)*M37,2),ROUND((I37/F37)*M37,2))</f>
        <v>#DIV/0!</v>
      </c>
      <c r="R37" s="46" t="e">
        <f t="shared" ref="R37:R38" si="36">N37+O37+P37+Q37</f>
        <v>#DIV/0!</v>
      </c>
      <c r="S37" s="47">
        <f t="shared" si="29"/>
        <v>0</v>
      </c>
      <c r="T37" s="47">
        <f t="shared" si="21"/>
        <v>0</v>
      </c>
      <c r="U37" s="47">
        <f t="shared" si="30"/>
        <v>0</v>
      </c>
      <c r="V37" s="47">
        <f t="shared" si="31"/>
        <v>0</v>
      </c>
      <c r="W37" s="47">
        <f t="shared" si="32"/>
        <v>0</v>
      </c>
      <c r="X37" s="47">
        <f t="shared" si="33"/>
        <v>0</v>
      </c>
      <c r="Y37" s="47">
        <f t="shared" si="34"/>
        <v>0</v>
      </c>
      <c r="Z37" s="47">
        <f t="shared" si="35"/>
        <v>0</v>
      </c>
      <c r="AA37" s="48">
        <f>IF(OR($D$16="nie",$D$16=""),0,ROUNDDOWN($AA$20*K37,2))</f>
        <v>0</v>
      </c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x14ac:dyDescent="0.2">
      <c r="A38" s="49" t="s">
        <v>16</v>
      </c>
      <c r="B38" s="40"/>
      <c r="C38" s="41"/>
      <c r="D38" s="42"/>
      <c r="E38" s="43"/>
      <c r="F38" s="44">
        <f xml:space="preserve"> D38-E38</f>
        <v>0</v>
      </c>
      <c r="G38" s="42"/>
      <c r="H38" s="43"/>
      <c r="I38" s="43"/>
      <c r="J38" s="44">
        <f>G38+I38</f>
        <v>0</v>
      </c>
      <c r="K38" s="44">
        <f>IF(C38="",0,IF(VLOOKUP($C38,limity!$A$1:$CC$7,HLOOKUP($D$15,limity!$A$1:$CC$2,2,FALSE),FALSE)=0,G38-H38,IF(G38-H38&gt;VLOOKUP($C38,limity!$A$1:$CC$7,HLOOKUP($D$15,limity!$A$1:$CC$2,2,FALSE),FALSE),VLOOKUP($C38,limity!$A$1:$CC$7,HLOOKUP($D$15,limity!$A$1:$CC$2,2,FALSE),FALSE),G38-H38)))</f>
        <v>0</v>
      </c>
      <c r="L38" s="44">
        <f>SUM(S38:AA38)</f>
        <v>0</v>
      </c>
      <c r="M38" s="42"/>
      <c r="N38" s="42"/>
      <c r="O38" s="42"/>
      <c r="P38" s="45" t="e">
        <f>ROUND((K38/F38)*M38,2)</f>
        <v>#DIV/0!</v>
      </c>
      <c r="Q38" s="44" t="e">
        <f>IF(ROUND((L38/F38)*M38,2)&lt;=ROUND((I38/F38)*M38,2),ROUND((L38/F38)*M38,2),ROUND((I38/F38)*M38,2))</f>
        <v>#DIV/0!</v>
      </c>
      <c r="R38" s="46" t="e">
        <f t="shared" si="36"/>
        <v>#DIV/0!</v>
      </c>
      <c r="S38" s="47">
        <f t="shared" si="29"/>
        <v>0</v>
      </c>
      <c r="T38" s="47">
        <f t="shared" si="21"/>
        <v>0</v>
      </c>
      <c r="U38" s="47">
        <f t="shared" si="30"/>
        <v>0</v>
      </c>
      <c r="V38" s="47">
        <f t="shared" si="31"/>
        <v>0</v>
      </c>
      <c r="W38" s="47">
        <f t="shared" si="32"/>
        <v>0</v>
      </c>
      <c r="X38" s="47">
        <f t="shared" si="33"/>
        <v>0</v>
      </c>
      <c r="Y38" s="47">
        <f t="shared" si="34"/>
        <v>0</v>
      </c>
      <c r="Z38" s="47">
        <f t="shared" si="35"/>
        <v>0</v>
      </c>
      <c r="AA38" s="48">
        <f>IF(OR($D$16="nie",$D$16=""),0,ROUNDDOWN($AA$20*K38,2))</f>
        <v>0</v>
      </c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s="13" customFormat="1" x14ac:dyDescent="0.2">
      <c r="A39" s="72" t="s">
        <v>14</v>
      </c>
      <c r="B39" s="73"/>
      <c r="C39" s="74"/>
      <c r="D39" s="75"/>
      <c r="E39" s="75"/>
      <c r="F39" s="75"/>
      <c r="G39" s="75"/>
      <c r="H39" s="75"/>
      <c r="I39" s="75"/>
      <c r="J39" s="75">
        <f>SUM(J36:J38)</f>
        <v>0</v>
      </c>
      <c r="K39" s="75">
        <f t="shared" ref="K39" si="37">SUM(K36:K38)</f>
        <v>0</v>
      </c>
      <c r="L39" s="75">
        <f>SUM(L36:L38)</f>
        <v>0</v>
      </c>
      <c r="M39" s="75"/>
      <c r="N39" s="75"/>
      <c r="O39" s="75"/>
      <c r="P39" s="75" t="e">
        <f>SUM(P36:P38)</f>
        <v>#DIV/0!</v>
      </c>
      <c r="Q39" s="75" t="e">
        <f>SUM(Q36:Q38)</f>
        <v>#DIV/0!</v>
      </c>
      <c r="R39" s="75" t="e">
        <f>SUM(R36:R38)</f>
        <v>#DIV/0!</v>
      </c>
      <c r="S39" s="78"/>
      <c r="T39" s="78"/>
      <c r="U39" s="78"/>
      <c r="V39" s="78"/>
      <c r="W39" s="78"/>
      <c r="X39" s="78"/>
      <c r="Y39" s="78"/>
      <c r="Z39" s="78"/>
      <c r="AA39" s="79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:39" s="13" customFormat="1" ht="13.5" thickBot="1" x14ac:dyDescent="0.25">
      <c r="A40" s="50" t="s">
        <v>12</v>
      </c>
      <c r="B40" s="51"/>
      <c r="C40" s="52"/>
      <c r="D40" s="53"/>
      <c r="E40" s="53"/>
      <c r="F40" s="53"/>
      <c r="G40" s="53"/>
      <c r="H40" s="53"/>
      <c r="I40" s="53"/>
      <c r="J40" s="55">
        <f>J35+J39</f>
        <v>0</v>
      </c>
      <c r="K40" s="55">
        <f>K35+K39</f>
        <v>0</v>
      </c>
      <c r="L40" s="55">
        <f>L35+L39</f>
        <v>0</v>
      </c>
      <c r="M40" s="53"/>
      <c r="N40" s="53"/>
      <c r="O40" s="53"/>
      <c r="P40" s="53" t="e">
        <f>P35+P39</f>
        <v>#DIV/0!</v>
      </c>
      <c r="Q40" s="53" t="e">
        <f>Q35+Q39</f>
        <v>#DIV/0!</v>
      </c>
      <c r="R40" s="53" t="e">
        <f>R35+R39</f>
        <v>#DIV/0!</v>
      </c>
      <c r="S40" s="53"/>
      <c r="T40" s="53"/>
      <c r="U40" s="53"/>
      <c r="V40" s="53"/>
      <c r="W40" s="53"/>
      <c r="X40" s="53"/>
      <c r="Y40" s="53"/>
      <c r="Z40" s="53"/>
      <c r="AA40" s="57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</row>
    <row r="41" spans="1:39" x14ac:dyDescent="0.2">
      <c r="A41" s="67" t="s">
        <v>29</v>
      </c>
      <c r="B41" s="66"/>
      <c r="C41" s="68"/>
      <c r="D41" s="69"/>
      <c r="E41" s="70"/>
      <c r="F41" s="70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71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</row>
    <row r="42" spans="1:39" x14ac:dyDescent="0.2">
      <c r="A42" s="39" t="s">
        <v>8</v>
      </c>
      <c r="B42" s="40"/>
      <c r="C42" s="41"/>
      <c r="D42" s="42"/>
      <c r="E42" s="43"/>
      <c r="F42" s="44">
        <f xml:space="preserve"> D42-E42</f>
        <v>0</v>
      </c>
      <c r="G42" s="42"/>
      <c r="H42" s="43"/>
      <c r="I42" s="43"/>
      <c r="J42" s="44">
        <f>G42+I42</f>
        <v>0</v>
      </c>
      <c r="K42" s="44">
        <f>IF(C42="",0,IF(VLOOKUP($C42,limity!$A$1:$CC$7,HLOOKUP($D$15,limity!$A$1:$CC$2,2,FALSE),FALSE)=0,G42-H42,IF(G42-H42&gt;VLOOKUP($C42,limity!$A$1:$CC$7,HLOOKUP($D$15,limity!$A$1:$CC$2,2,FALSE),FALSE),VLOOKUP($C42,limity!$A$1:$CC$7,HLOOKUP($D$15,limity!$A$1:$CC$2,2,FALSE),FALSE),G42-H42)))</f>
        <v>0</v>
      </c>
      <c r="L42" s="44">
        <f>SUM(S42:AA42)</f>
        <v>0</v>
      </c>
      <c r="M42" s="42"/>
      <c r="N42" s="42"/>
      <c r="O42" s="42"/>
      <c r="P42" s="45" t="e">
        <f>ROUND((K42/F42)*M42,2)</f>
        <v>#DIV/0!</v>
      </c>
      <c r="Q42" s="44" t="e">
        <f>IF(ROUND((L42/F42)*M42,2)&lt;=ROUND((I42/F42)*M42,2),ROUND((L42/F42)*M42,2),ROUND((I42/F42)*M42,2))</f>
        <v>#DIV/0!</v>
      </c>
      <c r="R42" s="46" t="e">
        <f>N42+O42+P42+Q42</f>
        <v>#DIV/0!</v>
      </c>
      <c r="S42" s="47">
        <f t="shared" ref="S42:S43" si="38">ROUNDDOWN($S$20*K42,2)</f>
        <v>0</v>
      </c>
      <c r="T42" s="47">
        <f t="shared" ref="T42:T46" si="39">ROUNDDOWN($T$20*K42,2)</f>
        <v>0</v>
      </c>
      <c r="U42" s="47">
        <f t="shared" ref="U42:U43" si="40">ROUNDDOWN($U$20*K42,2)</f>
        <v>0</v>
      </c>
      <c r="V42" s="47">
        <f t="shared" ref="V42:V43" si="41">ROUNDDOWN($V$20*K42,2)</f>
        <v>0</v>
      </c>
      <c r="W42" s="47">
        <f t="shared" ref="W42:W43" si="42">ROUNDDOWN($W$20*K42,2)</f>
        <v>0</v>
      </c>
      <c r="X42" s="47">
        <f t="shared" ref="X42:X43" si="43">ROUNDDOWN($X$20*K42,2)</f>
        <v>0</v>
      </c>
      <c r="Y42" s="47">
        <f t="shared" ref="Y42:Y43" si="44">ROUNDDOWN((K42*$Y$20),2)</f>
        <v>0</v>
      </c>
      <c r="Z42" s="47">
        <f t="shared" ref="Z42:Z43" si="45">ROUNDDOWN($Z$20*K42,2)</f>
        <v>0</v>
      </c>
      <c r="AA42" s="48">
        <f>IF(OR($D$16="nie",$D$16=""),0,ROUNDDOWN($AA$20*K42,2))</f>
        <v>0</v>
      </c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</row>
    <row r="43" spans="1:39" x14ac:dyDescent="0.2">
      <c r="A43" s="49" t="s">
        <v>9</v>
      </c>
      <c r="B43" s="40"/>
      <c r="C43" s="41"/>
      <c r="D43" s="42"/>
      <c r="E43" s="43"/>
      <c r="F43" s="44">
        <f t="shared" ref="F43:F46" si="46" xml:space="preserve"> D43-E43</f>
        <v>0</v>
      </c>
      <c r="G43" s="42"/>
      <c r="H43" s="43"/>
      <c r="I43" s="43"/>
      <c r="J43" s="44">
        <f>G43+I43</f>
        <v>0</v>
      </c>
      <c r="K43" s="44">
        <f>IF(C43="",0,IF(VLOOKUP($C43,limity!$A$1:$CC$7,HLOOKUP($D$15,limity!$A$1:$CC$2,2,FALSE),FALSE)=0,G43-H43,IF(G43-H43&gt;VLOOKUP($C43,limity!$A$1:$CC$7,HLOOKUP($D$15,limity!$A$1:$CC$2,2,FALSE),FALSE),VLOOKUP($C43,limity!$A$1:$CC$7,HLOOKUP($D$15,limity!$A$1:$CC$2,2,FALSE),FALSE),G43-H43)))</f>
        <v>0</v>
      </c>
      <c r="L43" s="44">
        <f t="shared" ref="L43:L46" si="47">SUM(S43:AA43)</f>
        <v>0</v>
      </c>
      <c r="M43" s="42"/>
      <c r="N43" s="42"/>
      <c r="O43" s="42"/>
      <c r="P43" s="45" t="e">
        <f>ROUND((K43/F43)*M43,2)</f>
        <v>#DIV/0!</v>
      </c>
      <c r="Q43" s="44" t="e">
        <f>IF(ROUND((L43/F43)*M43,2)&lt;=ROUND((I43/F43)*M43,2),ROUND((L43/F43)*M43,2),ROUND((I43/F43)*M43,2))</f>
        <v>#DIV/0!</v>
      </c>
      <c r="R43" s="46" t="e">
        <f>N23+P43+Q43</f>
        <v>#DIV/0!</v>
      </c>
      <c r="S43" s="47">
        <f t="shared" si="38"/>
        <v>0</v>
      </c>
      <c r="T43" s="47">
        <f t="shared" si="39"/>
        <v>0</v>
      </c>
      <c r="U43" s="47">
        <f t="shared" si="40"/>
        <v>0</v>
      </c>
      <c r="V43" s="47">
        <f t="shared" si="41"/>
        <v>0</v>
      </c>
      <c r="W43" s="47">
        <f t="shared" si="42"/>
        <v>0</v>
      </c>
      <c r="X43" s="47">
        <f t="shared" si="43"/>
        <v>0</v>
      </c>
      <c r="Y43" s="47">
        <f t="shared" si="44"/>
        <v>0</v>
      </c>
      <c r="Z43" s="47">
        <f t="shared" si="45"/>
        <v>0</v>
      </c>
      <c r="AA43" s="48">
        <f>IF(OR($D$16="nie",$D$16=""),0,ROUNDDOWN($AA$20*K43,2))</f>
        <v>0</v>
      </c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</row>
    <row r="44" spans="1:39" x14ac:dyDescent="0.2">
      <c r="A44" s="72" t="s">
        <v>14</v>
      </c>
      <c r="B44" s="73"/>
      <c r="C44" s="74"/>
      <c r="D44" s="75"/>
      <c r="E44" s="75"/>
      <c r="F44" s="75"/>
      <c r="G44" s="75"/>
      <c r="H44" s="75"/>
      <c r="I44" s="75"/>
      <c r="J44" s="75">
        <f>SUM(J42:J43)</f>
        <v>0</v>
      </c>
      <c r="K44" s="75">
        <f t="shared" ref="K44" si="48">SUM(K42:K43)</f>
        <v>0</v>
      </c>
      <c r="L44" s="75">
        <f>SUM(L42:L43)</f>
        <v>0</v>
      </c>
      <c r="M44" s="75"/>
      <c r="N44" s="75"/>
      <c r="O44" s="75"/>
      <c r="P44" s="75" t="e">
        <f>SUM(P42:P43)</f>
        <v>#DIV/0!</v>
      </c>
      <c r="Q44" s="75" t="e">
        <f>SUM(Q42:Q43)</f>
        <v>#DIV/0!</v>
      </c>
      <c r="R44" s="75" t="e">
        <f>SUM(R42:R43)</f>
        <v>#DIV/0!</v>
      </c>
      <c r="S44" s="78"/>
      <c r="T44" s="78"/>
      <c r="U44" s="78"/>
      <c r="V44" s="78"/>
      <c r="W44" s="78"/>
      <c r="X44" s="78"/>
      <c r="Y44" s="78"/>
      <c r="Z44" s="78"/>
      <c r="AA44" s="79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</row>
    <row r="45" spans="1:39" x14ac:dyDescent="0.2">
      <c r="A45" s="39" t="s">
        <v>8</v>
      </c>
      <c r="B45" s="40"/>
      <c r="C45" s="41"/>
      <c r="D45" s="42"/>
      <c r="E45" s="43"/>
      <c r="F45" s="44">
        <f t="shared" si="46"/>
        <v>0</v>
      </c>
      <c r="G45" s="42"/>
      <c r="H45" s="43"/>
      <c r="I45" s="43"/>
      <c r="J45" s="44">
        <f>G45+I45</f>
        <v>0</v>
      </c>
      <c r="K45" s="44">
        <f>IF(C45="",0,IF(VLOOKUP($C45,limity!$A$1:$CC$7,HLOOKUP($D$15,limity!$A$1:$CC$2,2,FALSE),FALSE)=0,G45-H45,IF(G45-H45&gt;VLOOKUP($C45,limity!$A$1:$CC$7,HLOOKUP($D$15,limity!$A$1:$CC$2,2,FALSE),FALSE),VLOOKUP($C45,limity!$A$1:$CC$7,HLOOKUP($D$15,limity!$A$1:$CC$2,2,FALSE),FALSE),G45-H45)))</f>
        <v>0</v>
      </c>
      <c r="L45" s="44">
        <f t="shared" si="47"/>
        <v>0</v>
      </c>
      <c r="M45" s="42"/>
      <c r="N45" s="42"/>
      <c r="O45" s="42"/>
      <c r="P45" s="45" t="e">
        <f>ROUND((K45/F45)*M45,2)</f>
        <v>#DIV/0!</v>
      </c>
      <c r="Q45" s="44" t="e">
        <f>IF(ROUND((L45/F45)*M45,2)&lt;=ROUND((I45/F45)*M45,2),ROUND((L45/F45)*M45,2),ROUND((I45/F45)*M45,2))</f>
        <v>#DIV/0!</v>
      </c>
      <c r="R45" s="46" t="e">
        <f>N45+O45+P45+Q45</f>
        <v>#DIV/0!</v>
      </c>
      <c r="S45" s="47">
        <f t="shared" ref="S45:S46" si="49">ROUNDDOWN($S$20*K45,2)</f>
        <v>0</v>
      </c>
      <c r="T45" s="47">
        <f t="shared" si="39"/>
        <v>0</v>
      </c>
      <c r="U45" s="47">
        <f t="shared" ref="U45:U46" si="50">ROUNDDOWN($U$20*K45,2)</f>
        <v>0</v>
      </c>
      <c r="V45" s="47">
        <f t="shared" ref="V45:V46" si="51">ROUNDDOWN($V$20*K45,2)</f>
        <v>0</v>
      </c>
      <c r="W45" s="47">
        <f t="shared" ref="W45:W46" si="52">ROUNDDOWN($W$20*K45,2)</f>
        <v>0</v>
      </c>
      <c r="X45" s="47">
        <f t="shared" ref="X45:X46" si="53">ROUNDDOWN($X$20*K45,2)</f>
        <v>0</v>
      </c>
      <c r="Y45" s="47">
        <f t="shared" ref="Y45:Y46" si="54">ROUNDDOWN((K45*$Y$20),2)</f>
        <v>0</v>
      </c>
      <c r="Z45" s="47">
        <f t="shared" ref="Z45:Z46" si="55">ROUNDDOWN($Z$20*K45,2)</f>
        <v>0</v>
      </c>
      <c r="AA45" s="48">
        <f>IF(OR($D$16="nie",$D$16=""),0,ROUNDDOWN($AA$20*K45,2))</f>
        <v>0</v>
      </c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</row>
    <row r="46" spans="1:39" s="13" customFormat="1" x14ac:dyDescent="0.2">
      <c r="A46" s="49" t="s">
        <v>9</v>
      </c>
      <c r="B46" s="40"/>
      <c r="C46" s="41"/>
      <c r="D46" s="42"/>
      <c r="E46" s="43"/>
      <c r="F46" s="44">
        <f t="shared" si="46"/>
        <v>0</v>
      </c>
      <c r="G46" s="42"/>
      <c r="H46" s="43"/>
      <c r="I46" s="43"/>
      <c r="J46" s="44">
        <f>G46+I46</f>
        <v>0</v>
      </c>
      <c r="K46" s="44">
        <f>IF(C46="",0,IF(VLOOKUP($C46,limity!$A$1:$CC$7,HLOOKUP($D$15,limity!$A$1:$CC$2,2,FALSE),FALSE)=0,G46-H46,IF(G46-H46&gt;VLOOKUP($C46,limity!$A$1:$CC$7,HLOOKUP($D$15,limity!$A$1:$CC$2,2,FALSE),FALSE),VLOOKUP($C46,limity!$A$1:$CC$7,HLOOKUP($D$15,limity!$A$1:$CC$2,2,FALSE),FALSE),G46-H46)))</f>
        <v>0</v>
      </c>
      <c r="L46" s="44">
        <f t="shared" si="47"/>
        <v>0</v>
      </c>
      <c r="M46" s="42"/>
      <c r="N46" s="42"/>
      <c r="O46" s="42"/>
      <c r="P46" s="45" t="e">
        <f>ROUND((K46/F46)*M46,2)</f>
        <v>#DIV/0!</v>
      </c>
      <c r="Q46" s="44" t="e">
        <f>IF(ROUND((L46/F46)*M46,2)&lt;=ROUND((I46/F46)*M46,2),ROUND((L46/F46)*M46,2),ROUND((I46/F46)*M46,2))</f>
        <v>#DIV/0!</v>
      </c>
      <c r="R46" s="46" t="e">
        <f>N46+O46+P46+Q46</f>
        <v>#DIV/0!</v>
      </c>
      <c r="S46" s="47">
        <f t="shared" si="49"/>
        <v>0</v>
      </c>
      <c r="T46" s="47">
        <f t="shared" si="39"/>
        <v>0</v>
      </c>
      <c r="U46" s="47">
        <f t="shared" si="50"/>
        <v>0</v>
      </c>
      <c r="V46" s="47">
        <f t="shared" si="51"/>
        <v>0</v>
      </c>
      <c r="W46" s="47">
        <f t="shared" si="52"/>
        <v>0</v>
      </c>
      <c r="X46" s="47">
        <f t="shared" si="53"/>
        <v>0</v>
      </c>
      <c r="Y46" s="47">
        <f t="shared" si="54"/>
        <v>0</v>
      </c>
      <c r="Z46" s="47">
        <f t="shared" si="55"/>
        <v>0</v>
      </c>
      <c r="AA46" s="48">
        <f>IF(OR($D$16="nie",$D$16=""),0,ROUNDDOWN($AA$20*K46,2))</f>
        <v>0</v>
      </c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</row>
    <row r="47" spans="1:39" s="13" customFormat="1" x14ac:dyDescent="0.2">
      <c r="A47" s="72" t="s">
        <v>14</v>
      </c>
      <c r="B47" s="73"/>
      <c r="C47" s="74"/>
      <c r="D47" s="75"/>
      <c r="E47" s="75"/>
      <c r="F47" s="75"/>
      <c r="G47" s="75"/>
      <c r="H47" s="75"/>
      <c r="I47" s="75"/>
      <c r="J47" s="75">
        <f t="shared" ref="J47:K47" si="56">SUM(J45:J46)</f>
        <v>0</v>
      </c>
      <c r="K47" s="75">
        <f t="shared" si="56"/>
        <v>0</v>
      </c>
      <c r="L47" s="75">
        <f>SUM(L45:L46)</f>
        <v>0</v>
      </c>
      <c r="M47" s="75"/>
      <c r="N47" s="75"/>
      <c r="O47" s="75"/>
      <c r="P47" s="75" t="e">
        <f>SUM(P45:P46)</f>
        <v>#DIV/0!</v>
      </c>
      <c r="Q47" s="75" t="e">
        <f t="shared" ref="Q47" si="57">SUM(Q45:Q46)</f>
        <v>#DIV/0!</v>
      </c>
      <c r="R47" s="75" t="e">
        <f>SUM(R45:R46)</f>
        <v>#DIV/0!</v>
      </c>
      <c r="S47" s="78"/>
      <c r="T47" s="78"/>
      <c r="U47" s="78"/>
      <c r="V47" s="78"/>
      <c r="W47" s="78"/>
      <c r="X47" s="78"/>
      <c r="Y47" s="78"/>
      <c r="Z47" s="78"/>
      <c r="AA47" s="79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</row>
    <row r="48" spans="1:39" s="13" customFormat="1" ht="13.5" thickBot="1" x14ac:dyDescent="0.25">
      <c r="A48" s="50" t="s">
        <v>30</v>
      </c>
      <c r="B48" s="51"/>
      <c r="C48" s="52"/>
      <c r="D48" s="53"/>
      <c r="E48" s="53"/>
      <c r="F48" s="53"/>
      <c r="G48" s="53"/>
      <c r="H48" s="53"/>
      <c r="I48" s="53"/>
      <c r="J48" s="55">
        <f>J44+J47</f>
        <v>0</v>
      </c>
      <c r="K48" s="55">
        <f>K44+K47</f>
        <v>0</v>
      </c>
      <c r="L48" s="55">
        <f>L44+L47</f>
        <v>0</v>
      </c>
      <c r="M48" s="55"/>
      <c r="N48" s="55"/>
      <c r="O48" s="55"/>
      <c r="P48" s="55" t="e">
        <f>P44+P47</f>
        <v>#DIV/0!</v>
      </c>
      <c r="Q48" s="55" t="e">
        <f t="shared" ref="Q48" si="58">Q44+Q47</f>
        <v>#DIV/0!</v>
      </c>
      <c r="R48" s="55" t="e">
        <f>R44+R47</f>
        <v>#DIV/0!</v>
      </c>
      <c r="S48" s="53"/>
      <c r="T48" s="53"/>
      <c r="U48" s="53"/>
      <c r="V48" s="53"/>
      <c r="W48" s="53"/>
      <c r="X48" s="53"/>
      <c r="Y48" s="53"/>
      <c r="Z48" s="53"/>
      <c r="AA48" s="57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</row>
    <row r="49" spans="1:39" ht="13.5" thickBot="1" x14ac:dyDescent="0.25">
      <c r="A49" s="140" t="s">
        <v>31</v>
      </c>
      <c r="B49" s="141"/>
      <c r="C49" s="141"/>
      <c r="D49" s="141"/>
      <c r="E49" s="141"/>
      <c r="F49" s="141"/>
      <c r="G49" s="141"/>
      <c r="H49" s="141"/>
      <c r="I49" s="142"/>
      <c r="J49" s="58">
        <f>J25+J29+J35+J39+J44+J47</f>
        <v>0</v>
      </c>
      <c r="K49" s="58">
        <f>K25+K29+K35+K39+K44+K47</f>
        <v>0</v>
      </c>
      <c r="L49" s="58">
        <f>L25+L29+L35+L39+L44+L47</f>
        <v>0</v>
      </c>
      <c r="M49" s="58"/>
      <c r="N49" s="58"/>
      <c r="O49" s="58"/>
      <c r="P49" s="58" t="e">
        <f>P30+P40+P48</f>
        <v>#DIV/0!</v>
      </c>
      <c r="Q49" s="58" t="e">
        <f>Q30+Q40+Q48</f>
        <v>#DIV/0!</v>
      </c>
      <c r="R49" s="59" t="e">
        <f>R30+R40+R48</f>
        <v>#DIV/0!</v>
      </c>
      <c r="S49" s="60"/>
      <c r="T49" s="60"/>
      <c r="U49" s="60"/>
      <c r="V49" s="60"/>
      <c r="W49" s="60"/>
      <c r="X49" s="60"/>
      <c r="Y49" s="60"/>
      <c r="Z49" s="60"/>
      <c r="AA49" s="61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</row>
    <row r="50" spans="1:39" x14ac:dyDescent="0.2">
      <c r="A50" s="62"/>
      <c r="B50" s="62"/>
      <c r="C50" s="62"/>
      <c r="D50" s="63"/>
      <c r="E50" s="64"/>
      <c r="F50" s="64"/>
      <c r="G50" s="63"/>
      <c r="H50" s="65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5"/>
      <c r="T50" s="65"/>
      <c r="U50" s="65"/>
      <c r="V50" s="65"/>
      <c r="W50" s="65"/>
      <c r="X50" s="65"/>
      <c r="Y50" s="65"/>
      <c r="Z50" s="65"/>
      <c r="AA50" s="2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</row>
    <row r="51" spans="1:39" ht="20.25" customHeight="1" x14ac:dyDescent="0.2">
      <c r="A51" s="115" t="s">
        <v>68</v>
      </c>
      <c r="B51" s="115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 ht="17.25" customHeight="1" x14ac:dyDescent="0.2">
      <c r="A52" s="115" t="s">
        <v>69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</row>
    <row r="53" spans="1:39" ht="17.25" customHeight="1" x14ac:dyDescent="0.2">
      <c r="A53" s="115" t="s">
        <v>70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</row>
    <row r="54" spans="1:39" ht="16.5" customHeight="1" x14ac:dyDescent="0.2">
      <c r="A54" s="134" t="s">
        <v>108</v>
      </c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8"/>
      <c r="AC54" s="18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39" ht="16.5" customHeight="1" x14ac:dyDescent="0.2">
      <c r="A55" s="134" t="s">
        <v>71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20"/>
      <c r="AC55" s="20"/>
      <c r="AD55" s="20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28.9" customHeight="1" x14ac:dyDescent="0.2">
      <c r="A56" s="115" t="s">
        <v>72</v>
      </c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9"/>
      <c r="AC56" s="19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39" ht="16.5" customHeight="1" x14ac:dyDescent="0.2">
      <c r="A57" s="115" t="s">
        <v>118</v>
      </c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39" ht="30" customHeight="1" x14ac:dyDescent="0.2">
      <c r="A58" s="115" t="s">
        <v>73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39" ht="18.75" customHeight="1" x14ac:dyDescent="0.2">
      <c r="A59" s="115" t="s">
        <v>74</v>
      </c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39" ht="15.6" customHeight="1" x14ac:dyDescent="0.2">
      <c r="A60" s="115" t="s">
        <v>75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39" s="112" customFormat="1" ht="20.25" customHeight="1" x14ac:dyDescent="0.2">
      <c r="A61" s="156" t="s">
        <v>140</v>
      </c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39" ht="42" customHeight="1" x14ac:dyDescent="0.2">
      <c r="A62" s="131" t="s">
        <v>119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x14ac:dyDescent="0.2">
      <c r="A63" s="14"/>
      <c r="B63" s="14"/>
      <c r="C63" s="14"/>
      <c r="D63" s="3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3"/>
      <c r="S63" s="4"/>
      <c r="T63" s="4"/>
      <c r="U63" s="4"/>
      <c r="V63" s="4"/>
      <c r="W63" s="4"/>
      <c r="X63" s="4"/>
      <c r="Y63" s="4"/>
      <c r="Z63" s="4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</row>
    <row r="64" spans="1:39" ht="24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2"/>
      <c r="N64" s="2"/>
      <c r="O64" s="2"/>
      <c r="P64" s="2"/>
      <c r="Q64" s="2"/>
      <c r="R64" s="3"/>
      <c r="S64" s="4"/>
      <c r="T64" s="4"/>
      <c r="U64" s="4"/>
      <c r="V64" s="4"/>
      <c r="W64" s="4"/>
      <c r="X64" s="4"/>
      <c r="Y64" s="4"/>
      <c r="Z64" s="4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3"/>
      <c r="S65" s="4"/>
      <c r="T65" s="4"/>
      <c r="U65" s="4"/>
      <c r="V65" s="4"/>
      <c r="W65" s="4"/>
      <c r="X65" s="4"/>
      <c r="Y65" s="4"/>
      <c r="Z65" s="4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3"/>
      <c r="S66" s="4"/>
      <c r="T66" s="4"/>
      <c r="U66" s="4"/>
      <c r="V66" s="4"/>
      <c r="W66" s="4"/>
      <c r="X66" s="4"/>
      <c r="Y66" s="4"/>
      <c r="Z66" s="4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x14ac:dyDescent="0.2">
      <c r="A67" s="14"/>
      <c r="B67" s="14"/>
      <c r="C67" s="14"/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3"/>
      <c r="S67" s="4"/>
      <c r="T67" s="4"/>
      <c r="U67" s="4"/>
      <c r="V67" s="4"/>
      <c r="W67" s="4"/>
      <c r="X67" s="4"/>
      <c r="Y67" s="4"/>
      <c r="Z67" s="4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3"/>
      <c r="S68" s="4"/>
      <c r="T68" s="4"/>
      <c r="U68" s="4"/>
      <c r="V68" s="4"/>
      <c r="W68" s="4"/>
      <c r="X68" s="4"/>
      <c r="Y68" s="4"/>
      <c r="Z68" s="4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3"/>
      <c r="S69" s="4"/>
      <c r="T69" s="4"/>
      <c r="U69" s="4"/>
      <c r="V69" s="4"/>
      <c r="W69" s="4"/>
      <c r="X69" s="4"/>
      <c r="Y69" s="4"/>
      <c r="Z69" s="4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3"/>
      <c r="S70" s="4"/>
      <c r="T70" s="4"/>
      <c r="U70" s="4"/>
      <c r="V70" s="4"/>
      <c r="W70" s="4"/>
      <c r="X70" s="4"/>
      <c r="Y70" s="4"/>
      <c r="Z70" s="4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3"/>
      <c r="S71" s="4"/>
      <c r="T71" s="4"/>
      <c r="U71" s="4"/>
      <c r="V71" s="4"/>
      <c r="W71" s="4"/>
      <c r="X71" s="4"/>
      <c r="Y71" s="4"/>
      <c r="Z71" s="4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3"/>
      <c r="S72" s="4"/>
      <c r="T72" s="4"/>
      <c r="U72" s="4"/>
      <c r="V72" s="4"/>
      <c r="W72" s="4"/>
      <c r="X72" s="4"/>
      <c r="Y72" s="4"/>
      <c r="Z72" s="4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3"/>
      <c r="S73" s="4"/>
      <c r="T73" s="4"/>
      <c r="U73" s="4"/>
      <c r="V73" s="4"/>
      <c r="W73" s="4"/>
      <c r="X73" s="4"/>
      <c r="Y73" s="4"/>
      <c r="Z73" s="4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3"/>
      <c r="S74" s="4"/>
      <c r="T74" s="4"/>
      <c r="U74" s="4"/>
      <c r="V74" s="4"/>
      <c r="W74" s="4"/>
      <c r="X74" s="4"/>
      <c r="Y74" s="4"/>
      <c r="Z74" s="4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3"/>
      <c r="S75" s="4"/>
      <c r="T75" s="4"/>
      <c r="U75" s="4"/>
      <c r="V75" s="4"/>
      <c r="W75" s="4"/>
      <c r="X75" s="4"/>
      <c r="Y75" s="4"/>
      <c r="Z75" s="4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3"/>
      <c r="S76" s="4"/>
      <c r="T76" s="4"/>
      <c r="U76" s="4"/>
      <c r="V76" s="4"/>
      <c r="W76" s="4"/>
      <c r="X76" s="4"/>
      <c r="Y76" s="4"/>
      <c r="Z76" s="4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3"/>
      <c r="S77" s="4"/>
      <c r="T77" s="4"/>
      <c r="U77" s="4"/>
      <c r="V77" s="4"/>
      <c r="W77" s="4"/>
      <c r="X77" s="4"/>
      <c r="Y77" s="4"/>
      <c r="Z77" s="4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3"/>
      <c r="S78" s="4"/>
      <c r="T78" s="4"/>
      <c r="U78" s="4"/>
      <c r="V78" s="4"/>
      <c r="W78" s="4"/>
      <c r="X78" s="4"/>
      <c r="Y78" s="4"/>
      <c r="Z78" s="4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3"/>
      <c r="S79" s="4"/>
      <c r="T79" s="4"/>
      <c r="U79" s="4"/>
      <c r="V79" s="4"/>
      <c r="W79" s="4"/>
      <c r="X79" s="4"/>
      <c r="Y79" s="4"/>
      <c r="Z79" s="4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3"/>
      <c r="S80" s="4"/>
      <c r="T80" s="4"/>
      <c r="U80" s="4"/>
      <c r="V80" s="4"/>
      <c r="W80" s="4"/>
      <c r="X80" s="4"/>
      <c r="Y80" s="4"/>
      <c r="Z80" s="4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3"/>
      <c r="S81" s="4"/>
      <c r="T81" s="4"/>
      <c r="U81" s="4"/>
      <c r="V81" s="4"/>
      <c r="W81" s="4"/>
      <c r="X81" s="4"/>
      <c r="Y81" s="4"/>
      <c r="Z81" s="4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3"/>
      <c r="S82" s="4"/>
      <c r="T82" s="4"/>
      <c r="U82" s="4"/>
      <c r="V82" s="4"/>
      <c r="W82" s="4"/>
      <c r="X82" s="4"/>
      <c r="Y82" s="4"/>
      <c r="Z82" s="4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3"/>
      <c r="S83" s="4"/>
      <c r="T83" s="4"/>
      <c r="U83" s="4"/>
      <c r="V83" s="4"/>
      <c r="W83" s="4"/>
      <c r="X83" s="4"/>
      <c r="Y83" s="4"/>
      <c r="Z83" s="4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3"/>
      <c r="S84" s="4"/>
      <c r="T84" s="4"/>
      <c r="U84" s="4"/>
      <c r="V84" s="4"/>
      <c r="W84" s="4"/>
      <c r="X84" s="4"/>
      <c r="Y84" s="4"/>
      <c r="Z84" s="4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3"/>
      <c r="S85" s="4"/>
      <c r="T85" s="4"/>
      <c r="U85" s="4"/>
      <c r="V85" s="4"/>
      <c r="W85" s="4"/>
      <c r="X85" s="4"/>
      <c r="Y85" s="4"/>
      <c r="Z85" s="4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x14ac:dyDescent="0.2">
      <c r="D86" s="3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3"/>
      <c r="S86" s="4"/>
      <c r="T86" s="4"/>
      <c r="U86" s="4"/>
      <c r="V86" s="4"/>
      <c r="W86" s="4"/>
      <c r="X86" s="4"/>
      <c r="Y86" s="4"/>
      <c r="Z86" s="4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3"/>
      <c r="S87" s="3"/>
      <c r="T87" s="3"/>
      <c r="U87" s="3"/>
      <c r="V87" s="3"/>
      <c r="W87" s="4"/>
      <c r="X87" s="4"/>
      <c r="Y87" s="4"/>
      <c r="Z87" s="4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3"/>
      <c r="S88" s="3"/>
      <c r="T88" s="3"/>
      <c r="U88" s="3"/>
      <c r="V88" s="3"/>
      <c r="W88" s="4"/>
      <c r="X88" s="4"/>
      <c r="Y88" s="4"/>
      <c r="Z88" s="4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3"/>
      <c r="S89" s="3"/>
      <c r="T89" s="3"/>
      <c r="U89" s="3"/>
      <c r="V89" s="3"/>
      <c r="W89" s="4"/>
      <c r="X89" s="4"/>
      <c r="Y89" s="4"/>
      <c r="Z89" s="4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3"/>
      <c r="S90" s="3"/>
      <c r="T90" s="3"/>
      <c r="U90" s="3"/>
      <c r="V90" s="3"/>
      <c r="W90" s="4"/>
      <c r="X90" s="4"/>
      <c r="Y90" s="4"/>
      <c r="Z90" s="4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3"/>
      <c r="S91" s="3"/>
      <c r="T91" s="3"/>
      <c r="U91" s="3"/>
      <c r="V91" s="3"/>
      <c r="W91" s="4"/>
      <c r="X91" s="4"/>
      <c r="Y91" s="4"/>
      <c r="Z91" s="4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3"/>
      <c r="S92" s="3"/>
      <c r="T92" s="3"/>
      <c r="U92" s="3"/>
      <c r="V92" s="3"/>
      <c r="W92" s="4"/>
      <c r="X92" s="4"/>
      <c r="Y92" s="4"/>
      <c r="Z92" s="4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3"/>
      <c r="S93" s="3"/>
      <c r="T93" s="3"/>
      <c r="U93" s="3"/>
      <c r="V93" s="3"/>
      <c r="W93" s="4"/>
      <c r="X93" s="4"/>
      <c r="Y93" s="4"/>
      <c r="Z93" s="4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3"/>
      <c r="S94" s="3"/>
      <c r="T94" s="3"/>
      <c r="U94" s="3"/>
      <c r="V94" s="3"/>
      <c r="W94" s="4"/>
      <c r="X94" s="4"/>
      <c r="Y94" s="4"/>
      <c r="Z94" s="4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3"/>
      <c r="S95" s="3"/>
      <c r="T95" s="3"/>
      <c r="U95" s="3"/>
      <c r="V95" s="3"/>
      <c r="W95" s="4"/>
      <c r="X95" s="4"/>
      <c r="Y95" s="4"/>
      <c r="Z95" s="4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3"/>
      <c r="S96" s="3"/>
      <c r="T96" s="3"/>
      <c r="U96" s="3"/>
      <c r="V96" s="3"/>
      <c r="W96" s="4"/>
      <c r="X96" s="4"/>
      <c r="Y96" s="4"/>
      <c r="Z96" s="4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3"/>
      <c r="S97" s="3"/>
      <c r="T97" s="3"/>
      <c r="U97" s="3"/>
      <c r="V97" s="3"/>
      <c r="W97" s="4"/>
      <c r="X97" s="4"/>
      <c r="Y97" s="4"/>
      <c r="Z97" s="4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3"/>
      <c r="S98" s="3"/>
      <c r="T98" s="3"/>
      <c r="U98" s="3"/>
      <c r="V98" s="3"/>
      <c r="W98" s="4"/>
      <c r="X98" s="4"/>
      <c r="Y98" s="4"/>
      <c r="Z98" s="4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3"/>
      <c r="S99" s="3"/>
      <c r="T99" s="3"/>
      <c r="U99" s="3"/>
      <c r="V99" s="3"/>
      <c r="W99" s="4"/>
      <c r="X99" s="4"/>
      <c r="Y99" s="4"/>
      <c r="Z99" s="4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3"/>
      <c r="S100" s="3"/>
      <c r="T100" s="3"/>
      <c r="U100" s="3"/>
      <c r="V100" s="3"/>
      <c r="W100" s="4"/>
      <c r="X100" s="4"/>
      <c r="Y100" s="4"/>
      <c r="Z100" s="4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3"/>
      <c r="S101" s="3"/>
      <c r="T101" s="3"/>
      <c r="U101" s="3"/>
      <c r="V101" s="3"/>
      <c r="W101" s="4"/>
      <c r="X101" s="4"/>
      <c r="Y101" s="4"/>
      <c r="Z101" s="4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3"/>
      <c r="S102" s="3"/>
      <c r="T102" s="3"/>
      <c r="U102" s="3"/>
      <c r="V102" s="3"/>
      <c r="W102" s="4"/>
      <c r="X102" s="4"/>
      <c r="Y102" s="4"/>
      <c r="Z102" s="4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3"/>
      <c r="S103" s="3"/>
      <c r="T103" s="3"/>
      <c r="U103" s="3"/>
      <c r="V103" s="3"/>
      <c r="W103" s="4"/>
      <c r="X103" s="4"/>
      <c r="Y103" s="4"/>
      <c r="Z103" s="4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3"/>
      <c r="S104" s="3"/>
      <c r="T104" s="3"/>
      <c r="U104" s="3"/>
      <c r="V104" s="3"/>
      <c r="W104" s="4"/>
      <c r="X104" s="4"/>
      <c r="Y104" s="4"/>
      <c r="Z104" s="4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3"/>
      <c r="S105" s="3"/>
      <c r="T105" s="3"/>
      <c r="U105" s="3"/>
      <c r="V105" s="3"/>
      <c r="W105" s="4"/>
      <c r="X105" s="4"/>
      <c r="Y105" s="4"/>
      <c r="Z105" s="4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3"/>
      <c r="S106" s="3"/>
      <c r="T106" s="3"/>
      <c r="U106" s="3"/>
      <c r="V106" s="3"/>
      <c r="W106" s="4"/>
      <c r="X106" s="4"/>
      <c r="Y106" s="4"/>
      <c r="Z106" s="4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3"/>
      <c r="S107" s="3"/>
      <c r="T107" s="3"/>
      <c r="U107" s="3"/>
      <c r="V107" s="3"/>
      <c r="W107" s="4"/>
      <c r="X107" s="4"/>
      <c r="Y107" s="4"/>
      <c r="Z107" s="4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3"/>
      <c r="S108" s="3"/>
      <c r="T108" s="3"/>
      <c r="U108" s="3"/>
      <c r="V108" s="3"/>
      <c r="W108" s="4"/>
      <c r="X108" s="4"/>
      <c r="Y108" s="4"/>
      <c r="Z108" s="4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3"/>
      <c r="S109" s="3"/>
      <c r="T109" s="3"/>
      <c r="U109" s="3"/>
      <c r="V109" s="3"/>
      <c r="W109" s="4"/>
      <c r="X109" s="4"/>
      <c r="Y109" s="4"/>
      <c r="Z109" s="4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3"/>
      <c r="S110" s="3"/>
      <c r="T110" s="3"/>
      <c r="U110" s="3"/>
      <c r="V110" s="3"/>
      <c r="W110" s="4"/>
      <c r="X110" s="4"/>
      <c r="Y110" s="4"/>
      <c r="Z110" s="4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</row>
    <row r="111" spans="1:39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3"/>
      <c r="S111" s="3"/>
      <c r="T111" s="3"/>
      <c r="U111" s="3"/>
      <c r="V111" s="3"/>
      <c r="W111" s="4"/>
      <c r="X111" s="4"/>
      <c r="Y111" s="4"/>
      <c r="Z111" s="4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</row>
    <row r="112" spans="1:39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3"/>
      <c r="S112" s="3"/>
      <c r="T112" s="3"/>
      <c r="U112" s="3"/>
      <c r="V112" s="3"/>
      <c r="W112" s="4"/>
      <c r="X112" s="4"/>
      <c r="Y112" s="4"/>
      <c r="Z112" s="4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</row>
    <row r="113" spans="1:39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3"/>
      <c r="S113" s="3"/>
      <c r="T113" s="3"/>
      <c r="U113" s="3"/>
      <c r="V113" s="3"/>
      <c r="W113" s="4"/>
      <c r="X113" s="4"/>
      <c r="Y113" s="4"/>
      <c r="Z113" s="4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</row>
    <row r="114" spans="1:39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3"/>
      <c r="S114" s="3"/>
      <c r="T114" s="3"/>
      <c r="U114" s="3"/>
      <c r="V114" s="3"/>
      <c r="W114" s="4"/>
      <c r="X114" s="4"/>
      <c r="Y114" s="4"/>
      <c r="Z114" s="4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</row>
    <row r="115" spans="1:39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3"/>
      <c r="S115" s="3"/>
      <c r="T115" s="3"/>
      <c r="U115" s="3"/>
      <c r="V115" s="3"/>
      <c r="W115" s="4"/>
      <c r="X115" s="4"/>
      <c r="Y115" s="4"/>
      <c r="Z115" s="4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</row>
    <row r="116" spans="1:39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3"/>
      <c r="S116" s="3"/>
      <c r="T116" s="3"/>
      <c r="U116" s="3"/>
      <c r="V116" s="3"/>
      <c r="W116" s="4"/>
      <c r="X116" s="4"/>
      <c r="Y116" s="4"/>
      <c r="Z116" s="4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</row>
    <row r="117" spans="1:39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3"/>
      <c r="S117" s="3"/>
      <c r="T117" s="3"/>
      <c r="U117" s="3"/>
      <c r="V117" s="3"/>
      <c r="W117" s="4"/>
      <c r="X117" s="4"/>
      <c r="Y117" s="4"/>
      <c r="Z117" s="4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</row>
    <row r="118" spans="1:39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3"/>
      <c r="S118" s="3"/>
      <c r="T118" s="3"/>
      <c r="U118" s="3"/>
      <c r="V118" s="3"/>
      <c r="W118" s="4"/>
      <c r="X118" s="4"/>
      <c r="Y118" s="4"/>
      <c r="Z118" s="4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</row>
    <row r="119" spans="1:39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3"/>
      <c r="S119" s="3"/>
      <c r="T119" s="3"/>
      <c r="U119" s="3"/>
      <c r="V119" s="3"/>
      <c r="W119" s="4"/>
      <c r="X119" s="4"/>
      <c r="Y119" s="4"/>
      <c r="Z119" s="4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</row>
    <row r="120" spans="1:39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3"/>
      <c r="S120" s="3"/>
      <c r="T120" s="3"/>
      <c r="U120" s="3"/>
      <c r="V120" s="3"/>
      <c r="W120" s="4"/>
      <c r="X120" s="4"/>
      <c r="Y120" s="4"/>
      <c r="Z120" s="4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</row>
    <row r="121" spans="1:39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3"/>
      <c r="S121" s="3"/>
      <c r="T121" s="3"/>
      <c r="U121" s="3"/>
      <c r="V121" s="3"/>
      <c r="W121" s="4"/>
      <c r="X121" s="4"/>
      <c r="Y121" s="4"/>
      <c r="Z121" s="4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</row>
    <row r="122" spans="1:39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3"/>
      <c r="S122" s="3"/>
      <c r="T122" s="3"/>
      <c r="U122" s="3"/>
      <c r="V122" s="3"/>
      <c r="W122" s="4"/>
      <c r="X122" s="4"/>
      <c r="Y122" s="4"/>
      <c r="Z122" s="4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</row>
    <row r="123" spans="1:39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3"/>
      <c r="S123" s="3"/>
      <c r="T123" s="3"/>
      <c r="U123" s="3"/>
      <c r="V123" s="3"/>
      <c r="W123" s="4"/>
      <c r="X123" s="4"/>
      <c r="Y123" s="4"/>
      <c r="Z123" s="4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</row>
    <row r="124" spans="1:39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3"/>
      <c r="S124" s="3"/>
      <c r="T124" s="3"/>
      <c r="U124" s="3"/>
      <c r="V124" s="3"/>
      <c r="W124" s="4"/>
      <c r="X124" s="4"/>
      <c r="Y124" s="4"/>
      <c r="Z124" s="4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</row>
    <row r="125" spans="1:39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3"/>
      <c r="S125" s="3"/>
      <c r="T125" s="3"/>
      <c r="U125" s="3"/>
      <c r="V125" s="3"/>
      <c r="W125" s="4"/>
      <c r="X125" s="4"/>
      <c r="Y125" s="4"/>
      <c r="Z125" s="4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</row>
    <row r="126" spans="1:39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3"/>
      <c r="S126" s="3"/>
      <c r="T126" s="3"/>
      <c r="U126" s="3"/>
      <c r="V126" s="3"/>
      <c r="W126" s="4"/>
      <c r="X126" s="4"/>
      <c r="Y126" s="4"/>
      <c r="Z126" s="4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</row>
    <row r="127" spans="1:39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3"/>
      <c r="S127" s="3"/>
      <c r="T127" s="3"/>
      <c r="U127" s="3"/>
      <c r="V127" s="3"/>
      <c r="W127" s="4"/>
      <c r="X127" s="4"/>
      <c r="Y127" s="4"/>
      <c r="Z127" s="4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</row>
    <row r="128" spans="1:39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3"/>
      <c r="S128" s="3"/>
      <c r="T128" s="3"/>
      <c r="U128" s="3"/>
      <c r="V128" s="3"/>
      <c r="W128" s="4"/>
      <c r="X128" s="4"/>
      <c r="Y128" s="4"/>
      <c r="Z128" s="4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</row>
    <row r="129" spans="1:39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3"/>
      <c r="S129" s="3"/>
      <c r="T129" s="3"/>
      <c r="U129" s="3"/>
      <c r="V129" s="3"/>
      <c r="W129" s="4"/>
      <c r="X129" s="4"/>
      <c r="Y129" s="4"/>
      <c r="Z129" s="4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</row>
    <row r="130" spans="1:39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3"/>
      <c r="S130" s="3"/>
      <c r="T130" s="3"/>
      <c r="U130" s="3"/>
      <c r="V130" s="3"/>
      <c r="W130" s="4"/>
      <c r="X130" s="4"/>
      <c r="Y130" s="4"/>
      <c r="Z130" s="4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</row>
    <row r="131" spans="1:39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3"/>
      <c r="S131" s="3"/>
      <c r="T131" s="3"/>
      <c r="U131" s="3"/>
      <c r="V131" s="3"/>
      <c r="W131" s="4"/>
      <c r="X131" s="4"/>
      <c r="Y131" s="4"/>
      <c r="Z131" s="4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</row>
    <row r="132" spans="1:39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3"/>
      <c r="S132" s="3"/>
      <c r="T132" s="3"/>
      <c r="U132" s="3"/>
      <c r="V132" s="3"/>
      <c r="W132" s="4"/>
      <c r="X132" s="4"/>
      <c r="Y132" s="4"/>
      <c r="Z132" s="4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</row>
    <row r="133" spans="1:39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3"/>
      <c r="S133" s="3"/>
      <c r="T133" s="3"/>
      <c r="U133" s="3"/>
      <c r="V133" s="3"/>
      <c r="W133" s="4"/>
      <c r="X133" s="4"/>
      <c r="Y133" s="4"/>
      <c r="Z133" s="4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</row>
    <row r="134" spans="1:39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3"/>
      <c r="S134" s="3"/>
      <c r="T134" s="3"/>
      <c r="U134" s="3"/>
      <c r="V134" s="3"/>
      <c r="W134" s="4"/>
      <c r="X134" s="4"/>
      <c r="Y134" s="4"/>
      <c r="Z134" s="4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</row>
    <row r="135" spans="1:39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3"/>
      <c r="S135" s="3"/>
      <c r="T135" s="3"/>
      <c r="U135" s="3"/>
      <c r="V135" s="3"/>
      <c r="W135" s="4"/>
      <c r="X135" s="4"/>
      <c r="Y135" s="4"/>
      <c r="Z135" s="4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</row>
    <row r="136" spans="1:39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3"/>
      <c r="S136" s="3"/>
      <c r="T136" s="3"/>
      <c r="U136" s="3"/>
      <c r="V136" s="3"/>
      <c r="W136" s="4"/>
      <c r="X136" s="4"/>
      <c r="Y136" s="4"/>
      <c r="Z136" s="4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</row>
    <row r="137" spans="1:39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3"/>
      <c r="S137" s="3"/>
      <c r="T137" s="3"/>
      <c r="U137" s="3"/>
      <c r="V137" s="3"/>
      <c r="W137" s="4"/>
      <c r="X137" s="4"/>
      <c r="Y137" s="4"/>
      <c r="Z137" s="4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</row>
    <row r="138" spans="1:39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3"/>
      <c r="S138" s="3"/>
      <c r="T138" s="3"/>
      <c r="U138" s="3"/>
      <c r="V138" s="3"/>
      <c r="W138" s="4"/>
      <c r="X138" s="4"/>
      <c r="Y138" s="4"/>
      <c r="Z138" s="4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</row>
    <row r="139" spans="1:39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3"/>
      <c r="S139" s="3"/>
      <c r="T139" s="3"/>
      <c r="U139" s="3"/>
      <c r="V139" s="3"/>
      <c r="W139" s="4"/>
      <c r="X139" s="4"/>
      <c r="Y139" s="4"/>
      <c r="Z139" s="4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</row>
    <row r="140" spans="1:39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3"/>
      <c r="S140" s="3"/>
      <c r="T140" s="3"/>
      <c r="U140" s="3"/>
      <c r="V140" s="3"/>
      <c r="W140" s="4"/>
      <c r="X140" s="4"/>
      <c r="Y140" s="4"/>
      <c r="Z140" s="4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</row>
    <row r="141" spans="1:39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3"/>
      <c r="S141" s="3"/>
      <c r="T141" s="3"/>
      <c r="U141" s="3"/>
      <c r="V141" s="3"/>
      <c r="W141" s="4"/>
      <c r="X141" s="4"/>
      <c r="Y141" s="4"/>
      <c r="Z141" s="4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</row>
    <row r="142" spans="1:39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3"/>
      <c r="S142" s="3"/>
      <c r="T142" s="3"/>
      <c r="U142" s="3"/>
      <c r="V142" s="3"/>
      <c r="W142" s="4"/>
      <c r="X142" s="4"/>
      <c r="Y142" s="4"/>
      <c r="Z142" s="4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</row>
    <row r="143" spans="1:39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3"/>
      <c r="S143" s="3"/>
      <c r="T143" s="3"/>
      <c r="U143" s="3"/>
      <c r="V143" s="3"/>
      <c r="W143" s="4"/>
      <c r="X143" s="4"/>
      <c r="Y143" s="4"/>
      <c r="Z143" s="4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</row>
    <row r="144" spans="1:39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3"/>
      <c r="S144" s="3"/>
      <c r="T144" s="3"/>
      <c r="U144" s="3"/>
      <c r="V144" s="3"/>
      <c r="W144" s="4"/>
      <c r="X144" s="4"/>
      <c r="Y144" s="4"/>
      <c r="Z144" s="4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</row>
    <row r="145" spans="1:39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3"/>
      <c r="S145" s="3"/>
      <c r="T145" s="3"/>
      <c r="U145" s="3"/>
      <c r="V145" s="3"/>
      <c r="W145" s="4"/>
      <c r="X145" s="4"/>
      <c r="Y145" s="4"/>
      <c r="Z145" s="4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</row>
    <row r="146" spans="1:39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3"/>
      <c r="S146" s="3"/>
      <c r="T146" s="3"/>
      <c r="U146" s="3"/>
      <c r="V146" s="3"/>
      <c r="W146" s="4"/>
      <c r="X146" s="4"/>
      <c r="Y146" s="4"/>
      <c r="Z146" s="4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</row>
    <row r="147" spans="1:39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3"/>
      <c r="S147" s="3"/>
      <c r="T147" s="3"/>
      <c r="U147" s="3"/>
      <c r="V147" s="3"/>
      <c r="W147" s="4"/>
      <c r="X147" s="4"/>
      <c r="Y147" s="4"/>
      <c r="Z147" s="4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</row>
    <row r="148" spans="1:39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3"/>
      <c r="S148" s="3"/>
      <c r="T148" s="3"/>
      <c r="U148" s="3"/>
      <c r="V148" s="3"/>
      <c r="W148" s="4"/>
      <c r="X148" s="4"/>
      <c r="Y148" s="4"/>
      <c r="Z148" s="4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</row>
    <row r="149" spans="1:39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3"/>
      <c r="S149" s="3"/>
      <c r="T149" s="3"/>
      <c r="U149" s="3"/>
      <c r="V149" s="3"/>
      <c r="W149" s="4"/>
      <c r="X149" s="4"/>
      <c r="Y149" s="4"/>
      <c r="Z149" s="4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</row>
    <row r="150" spans="1:39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3"/>
      <c r="S150" s="3"/>
      <c r="T150" s="3"/>
      <c r="U150" s="3"/>
      <c r="V150" s="3"/>
      <c r="W150" s="4"/>
      <c r="X150" s="4"/>
      <c r="Y150" s="4"/>
      <c r="Z150" s="4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</row>
    <row r="151" spans="1:39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3"/>
      <c r="S151" s="3"/>
      <c r="T151" s="3"/>
      <c r="U151" s="3"/>
      <c r="V151" s="3"/>
      <c r="W151" s="4"/>
      <c r="X151" s="4"/>
      <c r="Y151" s="4"/>
      <c r="Z151" s="4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</row>
    <row r="152" spans="1:39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3"/>
      <c r="S152" s="3"/>
      <c r="T152" s="3"/>
      <c r="U152" s="3"/>
      <c r="V152" s="3"/>
      <c r="W152" s="4"/>
      <c r="X152" s="4"/>
      <c r="Y152" s="4"/>
      <c r="Z152" s="4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</row>
    <row r="153" spans="1:39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3"/>
      <c r="S153" s="3"/>
      <c r="T153" s="3"/>
      <c r="U153" s="3"/>
      <c r="V153" s="3"/>
      <c r="W153" s="4"/>
      <c r="X153" s="4"/>
      <c r="Y153" s="4"/>
      <c r="Z153" s="4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</row>
    <row r="154" spans="1:39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3"/>
      <c r="S154" s="3"/>
      <c r="T154" s="3"/>
      <c r="U154" s="3"/>
      <c r="V154" s="3"/>
      <c r="W154" s="4"/>
      <c r="X154" s="4"/>
      <c r="Y154" s="4"/>
      <c r="Z154" s="4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</row>
    <row r="155" spans="1:39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3"/>
      <c r="S155" s="3"/>
      <c r="T155" s="3"/>
      <c r="U155" s="3"/>
      <c r="V155" s="3"/>
      <c r="W155" s="4"/>
      <c r="X155" s="4"/>
      <c r="Y155" s="4"/>
      <c r="Z155" s="4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</row>
    <row r="156" spans="1:39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3"/>
      <c r="S156" s="3"/>
      <c r="T156" s="3"/>
      <c r="U156" s="3"/>
      <c r="V156" s="3"/>
      <c r="W156" s="4"/>
      <c r="X156" s="4"/>
      <c r="Y156" s="4"/>
      <c r="Z156" s="4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</row>
    <row r="157" spans="1:39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3"/>
      <c r="S157" s="3"/>
      <c r="T157" s="3"/>
      <c r="U157" s="3"/>
      <c r="V157" s="3"/>
      <c r="W157" s="4"/>
      <c r="X157" s="4"/>
      <c r="Y157" s="4"/>
      <c r="Z157" s="4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</row>
    <row r="158" spans="1:39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3"/>
      <c r="S158" s="3"/>
      <c r="T158" s="3"/>
      <c r="U158" s="3"/>
      <c r="V158" s="3"/>
      <c r="W158" s="4"/>
      <c r="X158" s="4"/>
      <c r="Y158" s="4"/>
      <c r="Z158" s="4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</row>
    <row r="159" spans="1:39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3"/>
      <c r="S159" s="3"/>
      <c r="T159" s="3"/>
      <c r="U159" s="3"/>
      <c r="V159" s="3"/>
      <c r="W159" s="4"/>
      <c r="X159" s="4"/>
      <c r="Y159" s="4"/>
      <c r="Z159" s="4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</row>
    <row r="160" spans="1:39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3"/>
      <c r="S160" s="3"/>
      <c r="T160" s="3"/>
      <c r="U160" s="3"/>
      <c r="V160" s="3"/>
      <c r="W160" s="4"/>
      <c r="X160" s="4"/>
      <c r="Y160" s="4"/>
      <c r="Z160" s="4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</row>
    <row r="161" spans="1:39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3"/>
      <c r="S161" s="3"/>
      <c r="T161" s="3"/>
      <c r="U161" s="3"/>
      <c r="V161" s="3"/>
      <c r="W161" s="4"/>
      <c r="X161" s="4"/>
      <c r="Y161" s="4"/>
      <c r="Z161" s="4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</row>
    <row r="162" spans="1:39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3"/>
      <c r="S162" s="3"/>
      <c r="T162" s="3"/>
      <c r="U162" s="3"/>
      <c r="V162" s="3"/>
      <c r="W162" s="4"/>
      <c r="X162" s="4"/>
      <c r="Y162" s="4"/>
      <c r="Z162" s="4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</row>
    <row r="163" spans="1:39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3"/>
      <c r="S163" s="3"/>
      <c r="T163" s="3"/>
      <c r="U163" s="3"/>
      <c r="V163" s="3"/>
      <c r="W163" s="4"/>
      <c r="X163" s="4"/>
      <c r="Y163" s="4"/>
      <c r="Z163" s="4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</row>
    <row r="164" spans="1:39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3"/>
      <c r="S164" s="3"/>
      <c r="T164" s="3"/>
      <c r="U164" s="3"/>
      <c r="V164" s="3"/>
      <c r="W164" s="4"/>
      <c r="X164" s="4"/>
      <c r="Y164" s="4"/>
      <c r="Z164" s="4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</row>
    <row r="165" spans="1:39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3"/>
      <c r="S165" s="3"/>
      <c r="T165" s="3"/>
      <c r="U165" s="3"/>
      <c r="V165" s="3"/>
      <c r="W165" s="4"/>
      <c r="X165" s="4"/>
      <c r="Y165" s="4"/>
      <c r="Z165" s="4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</row>
    <row r="166" spans="1:39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3"/>
      <c r="S166" s="3"/>
      <c r="T166" s="3"/>
      <c r="U166" s="3"/>
      <c r="V166" s="3"/>
      <c r="W166" s="4"/>
      <c r="X166" s="4"/>
      <c r="Y166" s="4"/>
      <c r="Z166" s="4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</row>
    <row r="167" spans="1:39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3"/>
      <c r="S167" s="3"/>
      <c r="T167" s="3"/>
      <c r="U167" s="3"/>
      <c r="V167" s="3"/>
      <c r="W167" s="4"/>
      <c r="X167" s="4"/>
      <c r="Y167" s="4"/>
      <c r="Z167" s="4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</row>
    <row r="168" spans="1:39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3"/>
      <c r="S168" s="3"/>
      <c r="T168" s="3"/>
      <c r="U168" s="3"/>
      <c r="V168" s="3"/>
      <c r="W168" s="4"/>
      <c r="X168" s="4"/>
      <c r="Y168" s="4"/>
      <c r="Z168" s="4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</row>
    <row r="169" spans="1:39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3"/>
      <c r="S169" s="3"/>
      <c r="T169" s="3"/>
      <c r="U169" s="3"/>
      <c r="V169" s="3"/>
      <c r="W169" s="4"/>
      <c r="X169" s="4"/>
      <c r="Y169" s="4"/>
      <c r="Z169" s="4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</row>
    <row r="170" spans="1:39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3"/>
      <c r="S170" s="3"/>
      <c r="T170" s="3"/>
      <c r="U170" s="3"/>
      <c r="V170" s="3"/>
      <c r="W170" s="4"/>
      <c r="X170" s="4"/>
      <c r="Y170" s="4"/>
      <c r="Z170" s="4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</row>
    <row r="171" spans="1:39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3"/>
      <c r="S171" s="3"/>
      <c r="T171" s="3"/>
      <c r="U171" s="3"/>
      <c r="V171" s="3"/>
      <c r="W171" s="4"/>
      <c r="X171" s="4"/>
      <c r="Y171" s="4"/>
      <c r="Z171" s="4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</row>
    <row r="172" spans="1:39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3"/>
      <c r="S172" s="3"/>
      <c r="T172" s="3"/>
      <c r="U172" s="3"/>
      <c r="V172" s="3"/>
      <c r="W172" s="4"/>
      <c r="X172" s="4"/>
      <c r="Y172" s="4"/>
      <c r="Z172" s="4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</row>
    <row r="173" spans="1:39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3"/>
      <c r="S173" s="3"/>
      <c r="T173" s="3"/>
      <c r="U173" s="3"/>
      <c r="V173" s="3"/>
      <c r="W173" s="4"/>
      <c r="X173" s="4"/>
      <c r="Y173" s="4"/>
      <c r="Z173" s="4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</row>
    <row r="174" spans="1:39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3"/>
      <c r="S174" s="3"/>
      <c r="T174" s="3"/>
      <c r="U174" s="3"/>
      <c r="V174" s="3"/>
      <c r="W174" s="4"/>
      <c r="X174" s="4"/>
      <c r="Y174" s="4"/>
      <c r="Z174" s="4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</row>
    <row r="175" spans="1:39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3"/>
      <c r="S175" s="3"/>
      <c r="T175" s="3"/>
      <c r="U175" s="3"/>
      <c r="V175" s="3"/>
      <c r="W175" s="4"/>
      <c r="X175" s="4"/>
      <c r="Y175" s="4"/>
      <c r="Z175" s="4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</row>
    <row r="176" spans="1:39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3"/>
      <c r="S176" s="3"/>
      <c r="T176" s="3"/>
      <c r="U176" s="3"/>
      <c r="V176" s="3"/>
      <c r="W176" s="4"/>
      <c r="X176" s="4"/>
      <c r="Y176" s="4"/>
      <c r="Z176" s="4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</row>
    <row r="177" spans="1:39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3"/>
      <c r="S177" s="3"/>
      <c r="T177" s="3"/>
      <c r="U177" s="3"/>
      <c r="V177" s="3"/>
      <c r="W177" s="4"/>
      <c r="X177" s="4"/>
      <c r="Y177" s="4"/>
      <c r="Z177" s="4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</row>
    <row r="178" spans="1:39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3"/>
      <c r="S178" s="3"/>
      <c r="T178" s="3"/>
      <c r="U178" s="3"/>
      <c r="V178" s="3"/>
      <c r="W178" s="4"/>
      <c r="X178" s="4"/>
      <c r="Y178" s="4"/>
      <c r="Z178" s="4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</row>
    <row r="179" spans="1:39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3"/>
      <c r="S179" s="3"/>
      <c r="T179" s="3"/>
      <c r="U179" s="3"/>
      <c r="V179" s="3"/>
      <c r="W179" s="4"/>
      <c r="X179" s="4"/>
      <c r="Y179" s="4"/>
      <c r="Z179" s="4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</row>
    <row r="180" spans="1:39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3"/>
      <c r="S180" s="3"/>
      <c r="T180" s="3"/>
      <c r="U180" s="3"/>
      <c r="V180" s="3"/>
      <c r="W180" s="4"/>
      <c r="X180" s="4"/>
      <c r="Y180" s="4"/>
      <c r="Z180" s="4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</row>
    <row r="181" spans="1:39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3"/>
      <c r="S181" s="3"/>
      <c r="T181" s="3"/>
      <c r="U181" s="3"/>
      <c r="V181" s="3"/>
      <c r="W181" s="4"/>
      <c r="X181" s="4"/>
      <c r="Y181" s="4"/>
      <c r="Z181" s="4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</row>
    <row r="182" spans="1:39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3"/>
      <c r="S182" s="3"/>
      <c r="T182" s="3"/>
      <c r="U182" s="3"/>
      <c r="V182" s="3"/>
      <c r="W182" s="4"/>
      <c r="X182" s="4"/>
      <c r="Y182" s="4"/>
      <c r="Z182" s="4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</row>
    <row r="183" spans="1:39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3"/>
      <c r="S183" s="3"/>
      <c r="T183" s="3"/>
      <c r="U183" s="3"/>
      <c r="V183" s="3"/>
      <c r="W183" s="4"/>
      <c r="X183" s="4"/>
      <c r="Y183" s="4"/>
      <c r="Z183" s="4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</row>
    <row r="184" spans="1:39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3"/>
      <c r="S184" s="3"/>
      <c r="T184" s="3"/>
      <c r="U184" s="3"/>
      <c r="V184" s="3"/>
      <c r="W184" s="4"/>
      <c r="X184" s="4"/>
      <c r="Y184" s="4"/>
      <c r="Z184" s="4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</row>
    <row r="185" spans="1:39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3"/>
      <c r="S185" s="3"/>
      <c r="T185" s="3"/>
      <c r="U185" s="3"/>
      <c r="V185" s="3"/>
      <c r="W185" s="4"/>
      <c r="X185" s="4"/>
      <c r="Y185" s="4"/>
      <c r="Z185" s="4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</row>
    <row r="186" spans="1:39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3"/>
      <c r="S186" s="3"/>
      <c r="T186" s="3"/>
      <c r="U186" s="3"/>
      <c r="V186" s="3"/>
      <c r="W186" s="4"/>
      <c r="X186" s="4"/>
      <c r="Y186" s="4"/>
      <c r="Z186" s="4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</row>
    <row r="187" spans="1:39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3"/>
      <c r="S187" s="3"/>
      <c r="T187" s="3"/>
      <c r="U187" s="3"/>
      <c r="V187" s="3"/>
      <c r="W187" s="4"/>
      <c r="X187" s="4"/>
      <c r="Y187" s="4"/>
      <c r="Z187" s="4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</row>
    <row r="188" spans="1:39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3"/>
      <c r="S188" s="3"/>
      <c r="T188" s="3"/>
      <c r="U188" s="3"/>
      <c r="V188" s="3"/>
      <c r="W188" s="4"/>
      <c r="X188" s="4"/>
      <c r="Y188" s="4"/>
      <c r="Z188" s="4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</row>
    <row r="189" spans="1:39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3"/>
      <c r="S189" s="3"/>
      <c r="T189" s="3"/>
      <c r="U189" s="3"/>
      <c r="V189" s="3"/>
      <c r="W189" s="4"/>
      <c r="X189" s="4"/>
      <c r="Y189" s="4"/>
      <c r="Z189" s="4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</row>
    <row r="190" spans="1:39" x14ac:dyDescent="0.2">
      <c r="A190" s="13"/>
      <c r="B190" s="13"/>
      <c r="C190" s="13"/>
      <c r="D190" s="3"/>
      <c r="E190" s="17"/>
      <c r="F190" s="17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3"/>
      <c r="S190" s="3"/>
      <c r="T190" s="3"/>
      <c r="U190" s="3"/>
      <c r="V190" s="3"/>
      <c r="W190" s="4"/>
      <c r="X190" s="4"/>
      <c r="Y190" s="4"/>
      <c r="Z190" s="4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</row>
    <row r="191" spans="1:39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</row>
    <row r="192" spans="1:39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</row>
    <row r="193" spans="1:22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</row>
    <row r="194" spans="1:22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</row>
    <row r="195" spans="1:22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</row>
    <row r="196" spans="1:22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</row>
    <row r="197" spans="1:22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</row>
    <row r="198" spans="1:22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</row>
    <row r="199" spans="1:22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</row>
    <row r="200" spans="1:22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</row>
    <row r="201" spans="1:22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</row>
    <row r="202" spans="1:22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</row>
    <row r="203" spans="1:22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</row>
    <row r="204" spans="1:22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</row>
    <row r="205" spans="1:22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</row>
    <row r="206" spans="1:22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</row>
    <row r="207" spans="1:22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</row>
    <row r="208" spans="1:22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</row>
    <row r="209" spans="1:22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</row>
    <row r="210" spans="1:22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</row>
    <row r="211" spans="1:22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</row>
    <row r="212" spans="1:22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</row>
    <row r="213" spans="1:22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</row>
    <row r="214" spans="1:22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</row>
    <row r="215" spans="1:22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</row>
    <row r="216" spans="1:22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</row>
    <row r="217" spans="1:22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</row>
    <row r="218" spans="1:22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</row>
    <row r="219" spans="1:22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</row>
    <row r="220" spans="1:22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</row>
    <row r="221" spans="1:22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</row>
    <row r="222" spans="1:22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</row>
    <row r="223" spans="1:22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</row>
    <row r="224" spans="1:22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</row>
    <row r="225" spans="1:22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</row>
    <row r="226" spans="1:22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</row>
    <row r="227" spans="1:22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</row>
    <row r="228" spans="1:22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</row>
    <row r="229" spans="1:22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</row>
    <row r="230" spans="1:22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</row>
    <row r="231" spans="1:22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</row>
    <row r="232" spans="1:22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</row>
    <row r="233" spans="1:22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</row>
    <row r="234" spans="1:22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</row>
    <row r="235" spans="1:22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</row>
    <row r="236" spans="1:22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</row>
    <row r="237" spans="1:22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</row>
    <row r="238" spans="1:22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</row>
    <row r="239" spans="1:22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</row>
    <row r="240" spans="1:22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</row>
    <row r="241" spans="1:22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</row>
    <row r="242" spans="1:22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</row>
    <row r="243" spans="1:22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</row>
    <row r="244" spans="1:22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</row>
    <row r="245" spans="1:22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</row>
    <row r="246" spans="1:22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</row>
    <row r="247" spans="1:22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</row>
    <row r="248" spans="1:22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</row>
    <row r="249" spans="1:22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</row>
    <row r="250" spans="1:22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</row>
    <row r="251" spans="1:22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</row>
    <row r="252" spans="1:22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</row>
    <row r="253" spans="1:22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</row>
    <row r="254" spans="1:22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</row>
    <row r="255" spans="1:22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</row>
    <row r="256" spans="1:22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</row>
    <row r="257" spans="1:22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</row>
    <row r="258" spans="1:22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</row>
    <row r="259" spans="1:22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</row>
    <row r="260" spans="1:22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</row>
    <row r="261" spans="1:22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</row>
    <row r="262" spans="1:22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</row>
    <row r="263" spans="1:22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</row>
    <row r="264" spans="1:22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</row>
    <row r="265" spans="1:22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</row>
    <row r="266" spans="1:22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</row>
    <row r="267" spans="1:22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</row>
    <row r="268" spans="1:22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</row>
    <row r="269" spans="1:22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</row>
    <row r="270" spans="1:22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</row>
    <row r="271" spans="1:22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</row>
    <row r="272" spans="1:22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</row>
    <row r="273" spans="1:22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</row>
    <row r="274" spans="1:22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</row>
    <row r="275" spans="1:22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</row>
    <row r="276" spans="1:22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</row>
    <row r="277" spans="1:22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</row>
    <row r="278" spans="1:22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</row>
    <row r="279" spans="1:22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</row>
    <row r="280" spans="1:22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</row>
    <row r="281" spans="1:22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</row>
    <row r="282" spans="1:22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</row>
    <row r="283" spans="1:22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</row>
    <row r="284" spans="1:22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</row>
    <row r="285" spans="1:22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</row>
    <row r="286" spans="1:22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</row>
    <row r="287" spans="1:22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</row>
    <row r="288" spans="1:22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</row>
    <row r="289" spans="1:22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</row>
    <row r="290" spans="1:22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</row>
    <row r="291" spans="1:22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</row>
    <row r="292" spans="1:22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</row>
    <row r="293" spans="1:22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</row>
    <row r="294" spans="1:22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</row>
    <row r="295" spans="1:22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</row>
    <row r="296" spans="1:22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</row>
    <row r="297" spans="1:22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</row>
    <row r="298" spans="1:22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</row>
    <row r="299" spans="1:22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</row>
    <row r="300" spans="1:22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</row>
    <row r="301" spans="1:22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</row>
    <row r="302" spans="1:22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</row>
    <row r="303" spans="1:22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</row>
    <row r="304" spans="1:22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</row>
    <row r="305" spans="1:22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</row>
    <row r="306" spans="1:22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</row>
    <row r="307" spans="1:22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</row>
    <row r="308" spans="1:22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</row>
    <row r="309" spans="1:22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</row>
    <row r="310" spans="1:22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</row>
    <row r="311" spans="1:22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</row>
    <row r="312" spans="1:22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</row>
    <row r="313" spans="1:22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</row>
    <row r="314" spans="1:22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</row>
    <row r="315" spans="1:22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</row>
    <row r="316" spans="1:22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</row>
    <row r="317" spans="1:22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</row>
    <row r="318" spans="1:22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</row>
    <row r="319" spans="1:22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</row>
    <row r="320" spans="1:22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</row>
    <row r="321" spans="1:22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</row>
    <row r="322" spans="1:22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</row>
    <row r="323" spans="1:22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</row>
    <row r="324" spans="1:22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</row>
    <row r="325" spans="1:22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</row>
    <row r="326" spans="1:22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</row>
    <row r="327" spans="1:22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</row>
    <row r="328" spans="1:22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</row>
    <row r="329" spans="1:22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</row>
    <row r="330" spans="1:22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</row>
    <row r="331" spans="1:22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</row>
    <row r="332" spans="1:22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</row>
    <row r="333" spans="1:22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</row>
    <row r="334" spans="1:22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</row>
    <row r="335" spans="1:22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</row>
    <row r="336" spans="1:22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</row>
    <row r="337" spans="1:22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</row>
    <row r="338" spans="1:22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</row>
    <row r="339" spans="1:22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</row>
    <row r="340" spans="1:22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</row>
    <row r="341" spans="1:22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</row>
    <row r="342" spans="1:22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</row>
    <row r="343" spans="1:22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</row>
    <row r="344" spans="1:22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</row>
    <row r="345" spans="1:22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</row>
    <row r="346" spans="1:22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</row>
    <row r="347" spans="1:22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</row>
    <row r="348" spans="1:22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</row>
    <row r="349" spans="1:22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</row>
    <row r="350" spans="1:22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</row>
    <row r="351" spans="1:22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</row>
    <row r="352" spans="1:22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</row>
    <row r="353" spans="1:22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</row>
    <row r="354" spans="1:22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</row>
    <row r="355" spans="1:22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</row>
    <row r="356" spans="1:22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</row>
    <row r="357" spans="1:22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</row>
    <row r="358" spans="1:22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</row>
    <row r="359" spans="1:22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</row>
    <row r="360" spans="1:22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</row>
    <row r="361" spans="1:22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</row>
    <row r="362" spans="1:22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</row>
    <row r="363" spans="1:22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</row>
    <row r="364" spans="1:22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</row>
    <row r="365" spans="1:22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</row>
    <row r="366" spans="1:22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</row>
    <row r="367" spans="1:22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</row>
    <row r="368" spans="1:22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</row>
    <row r="369" spans="1:22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</row>
    <row r="370" spans="1:22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</row>
    <row r="371" spans="1:22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</row>
    <row r="372" spans="1:22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</row>
    <row r="373" spans="1:22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</row>
    <row r="374" spans="1:22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</row>
    <row r="375" spans="1:22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</row>
    <row r="376" spans="1:22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</row>
    <row r="377" spans="1:22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</row>
    <row r="378" spans="1:22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</row>
    <row r="379" spans="1:22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</row>
    <row r="380" spans="1:22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</row>
    <row r="381" spans="1:22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</row>
    <row r="382" spans="1:22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</row>
    <row r="383" spans="1:22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</row>
    <row r="384" spans="1:22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</row>
    <row r="385" spans="1:22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</row>
    <row r="386" spans="1:22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</row>
    <row r="387" spans="1:22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</row>
    <row r="388" spans="1:22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</row>
    <row r="389" spans="1:22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</row>
    <row r="390" spans="1:22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</row>
    <row r="391" spans="1:22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</row>
    <row r="392" spans="1:22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</row>
    <row r="393" spans="1:22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</row>
    <row r="394" spans="1:22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</row>
    <row r="395" spans="1:22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</row>
    <row r="396" spans="1:22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</row>
    <row r="397" spans="1:22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</row>
    <row r="398" spans="1:22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</row>
    <row r="399" spans="1:22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</row>
    <row r="400" spans="1:22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</row>
    <row r="401" spans="1:22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</row>
    <row r="402" spans="1:22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</row>
    <row r="403" spans="1:22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</row>
    <row r="404" spans="1:22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</row>
    <row r="405" spans="1:22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</row>
    <row r="406" spans="1:22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</row>
    <row r="407" spans="1:22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</row>
    <row r="408" spans="1:22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</row>
    <row r="409" spans="1:22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</row>
    <row r="410" spans="1:22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</row>
    <row r="411" spans="1:22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</row>
    <row r="412" spans="1:22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</row>
    <row r="413" spans="1:22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</row>
    <row r="414" spans="1:22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</row>
    <row r="415" spans="1:22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</row>
    <row r="416" spans="1:22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</row>
    <row r="417" spans="1:22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</row>
    <row r="418" spans="1:22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</row>
    <row r="419" spans="1:22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</row>
    <row r="420" spans="1:22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</row>
    <row r="421" spans="1:22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</row>
    <row r="422" spans="1:22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</row>
    <row r="423" spans="1:22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</row>
    <row r="424" spans="1:22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</row>
    <row r="425" spans="1:22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</row>
    <row r="426" spans="1:22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</row>
    <row r="427" spans="1:22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</row>
    <row r="428" spans="1:22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</row>
    <row r="429" spans="1:22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</row>
    <row r="430" spans="1:22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</row>
    <row r="431" spans="1:22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</row>
    <row r="432" spans="1:22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</row>
    <row r="433" spans="1:22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</row>
    <row r="434" spans="1:22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</row>
    <row r="435" spans="1:22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</row>
    <row r="436" spans="1:22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</row>
    <row r="437" spans="1:22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</row>
    <row r="438" spans="1:22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</row>
    <row r="439" spans="1:22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</row>
    <row r="440" spans="1:22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</row>
    <row r="441" spans="1:22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</row>
    <row r="442" spans="1:22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</row>
    <row r="443" spans="1:22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</row>
    <row r="444" spans="1:22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</row>
    <row r="445" spans="1:22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</row>
    <row r="446" spans="1:22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</row>
    <row r="447" spans="1:22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</row>
    <row r="448" spans="1:22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</row>
    <row r="449" spans="1:22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</row>
    <row r="450" spans="1:22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</row>
    <row r="451" spans="1:22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</row>
    <row r="452" spans="1:22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</row>
    <row r="453" spans="1:22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</row>
    <row r="454" spans="1:22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</row>
    <row r="455" spans="1:22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</row>
    <row r="456" spans="1:22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</row>
    <row r="457" spans="1:22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</row>
    <row r="458" spans="1:22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</row>
    <row r="459" spans="1:22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</row>
    <row r="460" spans="1:22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</row>
    <row r="461" spans="1:22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</row>
    <row r="462" spans="1:22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</row>
    <row r="463" spans="1:22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</row>
    <row r="464" spans="1:22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</row>
    <row r="465" spans="1:22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</row>
    <row r="466" spans="1:22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</row>
    <row r="467" spans="1:22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</row>
    <row r="468" spans="1:22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</row>
    <row r="469" spans="1:22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</row>
    <row r="470" spans="1:22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</row>
    <row r="471" spans="1:22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</row>
    <row r="472" spans="1:22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</row>
    <row r="473" spans="1:22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</row>
    <row r="474" spans="1:22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</row>
    <row r="475" spans="1:22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</row>
    <row r="476" spans="1:22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</row>
    <row r="477" spans="1:22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</row>
    <row r="478" spans="1:22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</row>
    <row r="479" spans="1:22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</row>
    <row r="480" spans="1:22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</row>
    <row r="481" spans="1:22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</row>
    <row r="482" spans="1:22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</row>
    <row r="483" spans="1:22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</row>
    <row r="484" spans="1:22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</row>
    <row r="485" spans="1:22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</row>
    <row r="486" spans="1:22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</row>
    <row r="487" spans="1:22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</row>
    <row r="488" spans="1:22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</row>
    <row r="489" spans="1:22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</row>
    <row r="490" spans="1:22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</row>
    <row r="491" spans="1:22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</row>
    <row r="492" spans="1:22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</row>
    <row r="493" spans="1:22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</row>
    <row r="494" spans="1:22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</row>
    <row r="495" spans="1:22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</row>
    <row r="496" spans="1:22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</row>
    <row r="497" spans="1:22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</row>
    <row r="498" spans="1:22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</row>
    <row r="499" spans="1:22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</row>
    <row r="500" spans="1:22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</row>
    <row r="501" spans="1:22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</row>
    <row r="502" spans="1:22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</row>
    <row r="503" spans="1:22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</row>
    <row r="504" spans="1:22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</row>
    <row r="505" spans="1:22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</row>
    <row r="506" spans="1:22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</row>
    <row r="507" spans="1:22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</row>
    <row r="508" spans="1:22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</row>
    <row r="509" spans="1:22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</row>
    <row r="510" spans="1:22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</row>
    <row r="511" spans="1:22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</row>
    <row r="512" spans="1:22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</row>
    <row r="513" spans="1:22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</row>
    <row r="514" spans="1:22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</row>
    <row r="515" spans="1:22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</row>
    <row r="516" spans="1:22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</row>
    <row r="517" spans="1:22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</row>
    <row r="518" spans="1:22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</row>
    <row r="519" spans="1:22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</row>
    <row r="520" spans="1:22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</row>
    <row r="521" spans="1:22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</row>
    <row r="522" spans="1:22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</row>
    <row r="523" spans="1:22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</row>
    <row r="524" spans="1:22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</row>
    <row r="525" spans="1:22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</row>
    <row r="526" spans="1:22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</row>
    <row r="527" spans="1:22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</row>
    <row r="528" spans="1:22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</row>
    <row r="529" spans="1:22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</row>
    <row r="530" spans="1:22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</row>
    <row r="531" spans="1:22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</row>
    <row r="532" spans="1:22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</row>
    <row r="533" spans="1:22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</row>
    <row r="534" spans="1:22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</row>
    <row r="535" spans="1:22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</row>
    <row r="536" spans="1:22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</row>
    <row r="537" spans="1:22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</row>
    <row r="538" spans="1:22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</row>
    <row r="539" spans="1:22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</row>
    <row r="540" spans="1:22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</row>
    <row r="541" spans="1:22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</row>
    <row r="542" spans="1:22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</row>
    <row r="543" spans="1:22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</row>
    <row r="544" spans="1:22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</row>
    <row r="545" spans="1:22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</row>
    <row r="546" spans="1:22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</row>
    <row r="547" spans="1:22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</row>
    <row r="548" spans="1:22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</row>
    <row r="549" spans="1:22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</row>
    <row r="550" spans="1:22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</row>
    <row r="551" spans="1:22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</row>
    <row r="552" spans="1:22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</row>
    <row r="553" spans="1:22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</row>
    <row r="554" spans="1:22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</row>
    <row r="555" spans="1:22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</row>
    <row r="556" spans="1:22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</row>
    <row r="557" spans="1:22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</row>
  </sheetData>
  <mergeCells count="64">
    <mergeCell ref="A61:AA61"/>
    <mergeCell ref="N17:N18"/>
    <mergeCell ref="N19:N20"/>
    <mergeCell ref="A52:AA52"/>
    <mergeCell ref="A19:A20"/>
    <mergeCell ref="F19:F20"/>
    <mergeCell ref="J19:J20"/>
    <mergeCell ref="H19:H20"/>
    <mergeCell ref="G19:G20"/>
    <mergeCell ref="B19:B20"/>
    <mergeCell ref="M19:M20"/>
    <mergeCell ref="K19:K20"/>
    <mergeCell ref="A55:AA55"/>
    <mergeCell ref="A56:AA56"/>
    <mergeCell ref="A57:AA57"/>
    <mergeCell ref="A58:AA58"/>
    <mergeCell ref="A3:AA3"/>
    <mergeCell ref="A7:AA7"/>
    <mergeCell ref="A8:AA8"/>
    <mergeCell ref="A9:AA9"/>
    <mergeCell ref="K17:K18"/>
    <mergeCell ref="E17:E18"/>
    <mergeCell ref="D17:D18"/>
    <mergeCell ref="J17:J18"/>
    <mergeCell ref="R17:R18"/>
    <mergeCell ref="Q17:Q18"/>
    <mergeCell ref="P17:P18"/>
    <mergeCell ref="M17:M18"/>
    <mergeCell ref="A11:C11"/>
    <mergeCell ref="L17:L18"/>
    <mergeCell ref="S17:AA17"/>
    <mergeCell ref="D11:I11"/>
    <mergeCell ref="A62:AA62"/>
    <mergeCell ref="C19:C20"/>
    <mergeCell ref="E19:E20"/>
    <mergeCell ref="D19:D20"/>
    <mergeCell ref="R19:R20"/>
    <mergeCell ref="P19:P20"/>
    <mergeCell ref="Q19:Q20"/>
    <mergeCell ref="A51:AA51"/>
    <mergeCell ref="A60:AA60"/>
    <mergeCell ref="A53:AA53"/>
    <mergeCell ref="A21:C21"/>
    <mergeCell ref="D21:AA21"/>
    <mergeCell ref="A31:C31"/>
    <mergeCell ref="A49:I49"/>
    <mergeCell ref="A54:AA54"/>
    <mergeCell ref="I19:I20"/>
    <mergeCell ref="D13:I13"/>
    <mergeCell ref="H17:H18"/>
    <mergeCell ref="I17:I18"/>
    <mergeCell ref="A12:C12"/>
    <mergeCell ref="G17:G18"/>
    <mergeCell ref="D12:I12"/>
    <mergeCell ref="A13:C13"/>
    <mergeCell ref="C17:C18"/>
    <mergeCell ref="A17:A18"/>
    <mergeCell ref="F17:F18"/>
    <mergeCell ref="A59:AA59"/>
    <mergeCell ref="B17:B18"/>
    <mergeCell ref="D31:AA31"/>
    <mergeCell ref="O17:O18"/>
    <mergeCell ref="L19:L20"/>
    <mergeCell ref="O19:O20"/>
  </mergeCells>
  <phoneticPr fontId="2" type="noConversion"/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22:C24 C26:C28 C32:C34 C36:C38 C42:C43 C45:C46">
      <formula1>pozicia</formula1>
    </dataValidation>
    <dataValidation type="list" allowBlank="1" showInputMessage="1" showErrorMessage="1" sqref="D15">
      <formula1>verzia</formula1>
    </dataValidation>
  </dataValidations>
  <pageMargins left="0.23622047244094491" right="0.23622047244094491" top="0.39370078740157483" bottom="0.39370078740157483" header="0.31496062992125984" footer="0.31496062992125984"/>
  <pageSetup paperSize="9" scale="41" fitToHeight="0" orientation="landscape" cellComments="asDisplayed" r:id="rId1"/>
  <headerFooter alignWithMargins="0">
    <oddHeader>&amp;L&amp;12Príloha &amp;S&amp;K0000FF4.3.5.1&amp;Sč. 04a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G557"/>
  <sheetViews>
    <sheetView topLeftCell="A34" zoomScaleNormal="100" workbookViewId="0">
      <selection activeCell="K67" sqref="K67"/>
    </sheetView>
  </sheetViews>
  <sheetFormatPr defaultColWidth="9.140625" defaultRowHeight="12.75" x14ac:dyDescent="0.2"/>
  <cols>
    <col min="1" max="1" width="14" style="6" customWidth="1"/>
    <col min="2" max="2" width="10.5703125" style="6" customWidth="1"/>
    <col min="3" max="3" width="13.7109375" style="6" customWidth="1"/>
    <col min="4" max="4" width="11.140625" style="6" customWidth="1"/>
    <col min="5" max="5" width="10.85546875" style="6" customWidth="1"/>
    <col min="6" max="6" width="12" style="6" customWidth="1"/>
    <col min="7" max="8" width="12.7109375" style="6" customWidth="1"/>
    <col min="9" max="9" width="11.5703125" style="6" customWidth="1"/>
    <col min="10" max="10" width="12.7109375" style="6" customWidth="1"/>
    <col min="11" max="11" width="11.7109375" style="6" customWidth="1"/>
    <col min="12" max="12" width="12.7109375" style="6" customWidth="1"/>
    <col min="13" max="13" width="11.28515625" style="6" customWidth="1"/>
    <col min="14" max="14" width="14.85546875" style="6" customWidth="1"/>
    <col min="15" max="15" width="9.42578125" style="6" customWidth="1"/>
    <col min="16" max="16" width="9.7109375" style="6" bestFit="1" customWidth="1"/>
    <col min="17" max="17" width="11.28515625" style="6" customWidth="1"/>
    <col min="18" max="18" width="10.140625" style="6" customWidth="1"/>
    <col min="19" max="19" width="13" style="6" customWidth="1"/>
    <col min="20" max="20" width="11" style="6" customWidth="1"/>
    <col min="21" max="22" width="10.85546875" style="6" customWidth="1"/>
    <col min="23" max="23" width="13.140625" style="6" customWidth="1"/>
    <col min="24" max="24" width="12.7109375" style="6" customWidth="1"/>
    <col min="25" max="25" width="15.28515625" style="6" customWidth="1"/>
    <col min="26" max="26" width="8.140625" style="6" bestFit="1" customWidth="1"/>
    <col min="27" max="27" width="8.140625" style="98" customWidth="1"/>
    <col min="28" max="28" width="9.7109375" style="6" bestFit="1" customWidth="1"/>
    <col min="29" max="29" width="8.42578125" style="6" customWidth="1"/>
    <col min="30" max="30" width="8.7109375" style="6" customWidth="1"/>
    <col min="31" max="31" width="13.28515625" style="6" customWidth="1"/>
    <col min="32" max="32" width="9" style="6" customWidth="1"/>
    <col min="33" max="33" width="9.42578125" style="6" customWidth="1"/>
    <col min="34" max="34" width="10.28515625" style="6" customWidth="1"/>
    <col min="35" max="35" width="10.28515625" style="103" customWidth="1"/>
    <col min="36" max="36" width="10.28515625" style="108" customWidth="1"/>
    <col min="37" max="37" width="16.28515625" style="6" customWidth="1"/>
    <col min="38" max="38" width="9.7109375" style="6" customWidth="1"/>
    <col min="39" max="39" width="9.7109375" style="98" customWidth="1"/>
    <col min="40" max="46" width="9.7109375" style="6" customWidth="1"/>
    <col min="47" max="16384" width="9.140625" style="6"/>
  </cols>
  <sheetData>
    <row r="3" spans="1:58" ht="45" customHeight="1" x14ac:dyDescent="0.2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</row>
    <row r="5" spans="1:58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4"/>
      <c r="AM5" s="4"/>
      <c r="AN5" s="4"/>
      <c r="AO5" s="4"/>
      <c r="AP5" s="4"/>
      <c r="AQ5" s="4"/>
      <c r="AR5" s="4"/>
      <c r="AS5" s="4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</row>
    <row r="6" spans="1:58" s="8" customFormat="1" ht="18.75" customHeight="1" x14ac:dyDescent="0.2">
      <c r="A6" s="146" t="s">
        <v>117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pans="1:58" s="8" customFormat="1" ht="15" customHeight="1" x14ac:dyDescent="0.2">
      <c r="A7" s="147" t="s">
        <v>77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1:58" s="8" customFormat="1" ht="15.75" customHeight="1" x14ac:dyDescent="0.2">
      <c r="A8" s="189" t="s">
        <v>62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</row>
    <row r="9" spans="1:58" s="8" customFormat="1" ht="15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5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</row>
    <row r="10" spans="1:58" s="8" customFormat="1" ht="15" x14ac:dyDescent="0.2">
      <c r="A10" s="128" t="s">
        <v>11</v>
      </c>
      <c r="B10" s="128"/>
      <c r="C10" s="169"/>
      <c r="D10" s="170"/>
      <c r="E10" s="171"/>
      <c r="F10" s="171"/>
      <c r="G10" s="171"/>
      <c r="H10" s="171"/>
      <c r="I10" s="171"/>
      <c r="J10" s="171"/>
      <c r="K10" s="171"/>
      <c r="L10" s="171"/>
      <c r="M10" s="171"/>
      <c r="N10" s="172"/>
      <c r="O10" s="81"/>
      <c r="P10" s="81"/>
      <c r="Q10" s="81"/>
      <c r="R10" s="81"/>
      <c r="S10" s="81"/>
      <c r="T10" s="81"/>
      <c r="U10" s="81"/>
      <c r="V10" s="81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4"/>
      <c r="AO10" s="24"/>
      <c r="AP10" s="24"/>
      <c r="AQ10" s="24"/>
      <c r="AR10" s="24"/>
      <c r="AS10" s="24"/>
      <c r="AT10" s="25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</row>
    <row r="11" spans="1:58" s="8" customFormat="1" ht="15" x14ac:dyDescent="0.2">
      <c r="A11" s="128" t="s">
        <v>4</v>
      </c>
      <c r="B11" s="128"/>
      <c r="C11" s="169"/>
      <c r="D11" s="170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81"/>
      <c r="P11" s="81"/>
      <c r="Q11" s="81"/>
      <c r="R11" s="81"/>
      <c r="S11" s="81"/>
      <c r="T11" s="81"/>
      <c r="U11" s="81"/>
      <c r="V11" s="81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4"/>
      <c r="AO11" s="24"/>
      <c r="AP11" s="24"/>
      <c r="AQ11" s="24"/>
      <c r="AR11" s="24"/>
      <c r="AS11" s="24"/>
      <c r="AT11" s="25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</row>
    <row r="12" spans="1:58" s="8" customFormat="1" ht="15" x14ac:dyDescent="0.2">
      <c r="A12" s="128" t="s">
        <v>106</v>
      </c>
      <c r="B12" s="128"/>
      <c r="C12" s="169"/>
      <c r="D12" s="170"/>
      <c r="E12" s="171"/>
      <c r="F12" s="171"/>
      <c r="G12" s="171"/>
      <c r="H12" s="171"/>
      <c r="I12" s="171"/>
      <c r="J12" s="171"/>
      <c r="K12" s="171"/>
      <c r="L12" s="171"/>
      <c r="M12" s="171"/>
      <c r="N12" s="172"/>
      <c r="O12" s="81"/>
      <c r="P12" s="81"/>
      <c r="Q12" s="81"/>
      <c r="R12" s="81"/>
      <c r="S12" s="81"/>
      <c r="T12" s="81"/>
      <c r="U12" s="81"/>
      <c r="V12" s="81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4"/>
      <c r="AO12" s="24"/>
      <c r="AP12" s="24"/>
      <c r="AQ12" s="24"/>
      <c r="AR12" s="24"/>
      <c r="AS12" s="24"/>
      <c r="AT12" s="25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ht="15" x14ac:dyDescent="0.2">
      <c r="A13" s="27"/>
      <c r="B13" s="28"/>
      <c r="C13" s="28"/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0"/>
      <c r="AC13" s="30"/>
      <c r="AD13" s="30"/>
      <c r="AE13" s="30"/>
      <c r="AF13" s="30"/>
      <c r="AG13" s="30"/>
      <c r="AH13" s="30"/>
      <c r="AI13" s="30"/>
      <c r="AJ13" s="30"/>
      <c r="AK13" s="31"/>
      <c r="AL13" s="31"/>
      <c r="AM13" s="31"/>
      <c r="AN13" s="31"/>
      <c r="AO13" s="31"/>
      <c r="AP13" s="31"/>
      <c r="AQ13" s="31"/>
      <c r="AR13" s="31"/>
      <c r="AS13" s="31"/>
      <c r="AT13" s="2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 x14ac:dyDescent="0.2">
      <c r="A14" s="27"/>
      <c r="B14" s="27"/>
      <c r="C14" s="32" t="s">
        <v>63</v>
      </c>
      <c r="D14" s="33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0"/>
      <c r="AC14" s="30"/>
      <c r="AD14" s="30"/>
      <c r="AE14" s="30"/>
      <c r="AF14" s="30"/>
      <c r="AG14" s="30"/>
      <c r="AH14" s="30"/>
      <c r="AI14" s="30"/>
      <c r="AJ14" s="30"/>
      <c r="AK14" s="31"/>
      <c r="AL14" s="31"/>
      <c r="AM14" s="31"/>
      <c r="AN14" s="31"/>
      <c r="AO14" s="31"/>
      <c r="AP14" s="31"/>
      <c r="AQ14" s="31"/>
      <c r="AR14" s="31"/>
      <c r="AS14" s="31"/>
      <c r="AT14" s="2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ht="15.75" thickBot="1" x14ac:dyDescent="0.25">
      <c r="A15" s="34"/>
      <c r="B15" s="34"/>
      <c r="C15" s="35" t="s">
        <v>33</v>
      </c>
      <c r="D15" s="36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0"/>
      <c r="AC15" s="30"/>
      <c r="AD15" s="30"/>
      <c r="AE15" s="30"/>
      <c r="AF15" s="30"/>
      <c r="AG15" s="30"/>
      <c r="AH15" s="30"/>
      <c r="AI15" s="30"/>
      <c r="AJ15" s="30"/>
      <c r="AK15" s="31"/>
      <c r="AL15" s="31"/>
      <c r="AM15" s="31"/>
      <c r="AN15" s="31"/>
      <c r="AO15" s="31"/>
      <c r="AP15" s="31"/>
      <c r="AQ15" s="31"/>
      <c r="AR15" s="31"/>
      <c r="AS15" s="31"/>
      <c r="AT15" s="2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</row>
    <row r="16" spans="1:58" ht="44.25" customHeight="1" x14ac:dyDescent="0.2">
      <c r="A16" s="129" t="s">
        <v>0</v>
      </c>
      <c r="B16" s="116" t="s">
        <v>1</v>
      </c>
      <c r="C16" s="116" t="s">
        <v>2</v>
      </c>
      <c r="D16" s="121" t="s">
        <v>3</v>
      </c>
      <c r="E16" s="149" t="s">
        <v>55</v>
      </c>
      <c r="F16" s="121" t="s">
        <v>56</v>
      </c>
      <c r="G16" s="121" t="s">
        <v>34</v>
      </c>
      <c r="H16" s="179" t="s">
        <v>116</v>
      </c>
      <c r="I16" s="180"/>
      <c r="J16" s="180"/>
      <c r="K16" s="180"/>
      <c r="L16" s="181"/>
      <c r="M16" s="121" t="s">
        <v>60</v>
      </c>
      <c r="N16" s="121" t="s">
        <v>81</v>
      </c>
      <c r="O16" s="121" t="s">
        <v>94</v>
      </c>
      <c r="P16" s="121" t="s">
        <v>95</v>
      </c>
      <c r="Q16" s="151" t="s">
        <v>149</v>
      </c>
      <c r="R16" s="121" t="s">
        <v>17</v>
      </c>
      <c r="S16" s="151" t="s">
        <v>96</v>
      </c>
      <c r="T16" s="160" t="s">
        <v>97</v>
      </c>
      <c r="U16" s="161"/>
      <c r="V16" s="161"/>
      <c r="W16" s="161"/>
      <c r="X16" s="162"/>
      <c r="Y16" s="151" t="s">
        <v>157</v>
      </c>
      <c r="Z16" s="173" t="s">
        <v>128</v>
      </c>
      <c r="AA16" s="174"/>
      <c r="AB16" s="174"/>
      <c r="AC16" s="174"/>
      <c r="AD16" s="174"/>
      <c r="AE16" s="174"/>
      <c r="AF16" s="174"/>
      <c r="AG16" s="174"/>
      <c r="AH16" s="178"/>
      <c r="AI16" s="151" t="s">
        <v>132</v>
      </c>
      <c r="AJ16" s="151" t="s">
        <v>137</v>
      </c>
      <c r="AK16" s="151" t="s">
        <v>151</v>
      </c>
      <c r="AL16" s="173" t="s">
        <v>152</v>
      </c>
      <c r="AM16" s="174"/>
      <c r="AN16" s="174"/>
      <c r="AO16" s="174"/>
      <c r="AP16" s="174"/>
      <c r="AQ16" s="174"/>
      <c r="AR16" s="174"/>
      <c r="AS16" s="174"/>
      <c r="AT16" s="175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</row>
    <row r="17" spans="1:59" x14ac:dyDescent="0.2">
      <c r="A17" s="130"/>
      <c r="B17" s="117"/>
      <c r="C17" s="117"/>
      <c r="D17" s="122"/>
      <c r="E17" s="150"/>
      <c r="F17" s="122"/>
      <c r="G17" s="122"/>
      <c r="H17" s="182"/>
      <c r="I17" s="183"/>
      <c r="J17" s="183"/>
      <c r="K17" s="183"/>
      <c r="L17" s="184"/>
      <c r="M17" s="122"/>
      <c r="N17" s="122"/>
      <c r="O17" s="122"/>
      <c r="P17" s="122"/>
      <c r="Q17" s="152"/>
      <c r="R17" s="122"/>
      <c r="S17" s="152"/>
      <c r="T17" s="163"/>
      <c r="U17" s="164"/>
      <c r="V17" s="164"/>
      <c r="W17" s="164"/>
      <c r="X17" s="165"/>
      <c r="Y17" s="152"/>
      <c r="Z17" s="99" t="s">
        <v>98</v>
      </c>
      <c r="AA17" s="99" t="s">
        <v>99</v>
      </c>
      <c r="AB17" s="100" t="s">
        <v>100</v>
      </c>
      <c r="AC17" s="100" t="s">
        <v>82</v>
      </c>
      <c r="AD17" s="100" t="s">
        <v>83</v>
      </c>
      <c r="AE17" s="100" t="s">
        <v>84</v>
      </c>
      <c r="AF17" s="100" t="s">
        <v>85</v>
      </c>
      <c r="AG17" s="100" t="s">
        <v>86</v>
      </c>
      <c r="AH17" s="100" t="s">
        <v>127</v>
      </c>
      <c r="AI17" s="152"/>
      <c r="AJ17" s="152"/>
      <c r="AK17" s="152"/>
      <c r="AL17" s="111" t="s">
        <v>101</v>
      </c>
      <c r="AM17" s="111" t="s">
        <v>102</v>
      </c>
      <c r="AN17" s="109" t="s">
        <v>103</v>
      </c>
      <c r="AO17" s="109" t="s">
        <v>104</v>
      </c>
      <c r="AP17" s="109" t="s">
        <v>105</v>
      </c>
      <c r="AQ17" s="109" t="s">
        <v>129</v>
      </c>
      <c r="AR17" s="109" t="s">
        <v>130</v>
      </c>
      <c r="AS17" s="113" t="s">
        <v>133</v>
      </c>
      <c r="AT17" s="114" t="s">
        <v>138</v>
      </c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9" ht="46.5" customHeight="1" x14ac:dyDescent="0.2">
      <c r="A18" s="176" t="s">
        <v>53</v>
      </c>
      <c r="B18" s="125" t="s">
        <v>54</v>
      </c>
      <c r="C18" s="125" t="s">
        <v>52</v>
      </c>
      <c r="D18" s="125" t="s">
        <v>32</v>
      </c>
      <c r="E18" s="125" t="s">
        <v>109</v>
      </c>
      <c r="F18" s="125" t="s">
        <v>13</v>
      </c>
      <c r="G18" s="125" t="s">
        <v>150</v>
      </c>
      <c r="H18" s="167" t="s">
        <v>93</v>
      </c>
      <c r="I18" s="125" t="s">
        <v>78</v>
      </c>
      <c r="J18" s="125" t="s">
        <v>79</v>
      </c>
      <c r="K18" s="167" t="s">
        <v>87</v>
      </c>
      <c r="L18" s="125" t="s">
        <v>80</v>
      </c>
      <c r="M18" s="125" t="s">
        <v>65</v>
      </c>
      <c r="N18" s="125" t="s">
        <v>50</v>
      </c>
      <c r="O18" s="185" t="s">
        <v>5</v>
      </c>
      <c r="P18" s="125" t="s">
        <v>15</v>
      </c>
      <c r="Q18" s="123" t="s">
        <v>51</v>
      </c>
      <c r="R18" s="123" t="s">
        <v>110</v>
      </c>
      <c r="S18" s="123" t="s">
        <v>6</v>
      </c>
      <c r="T18" s="167" t="s">
        <v>91</v>
      </c>
      <c r="U18" s="167" t="s">
        <v>88</v>
      </c>
      <c r="V18" s="167" t="s">
        <v>89</v>
      </c>
      <c r="W18" s="167" t="s">
        <v>90</v>
      </c>
      <c r="X18" s="167" t="s">
        <v>92</v>
      </c>
      <c r="Y18" s="123" t="s">
        <v>7</v>
      </c>
      <c r="Z18" s="101" t="s">
        <v>123</v>
      </c>
      <c r="AA18" s="101" t="s">
        <v>124</v>
      </c>
      <c r="AB18" s="102" t="s">
        <v>23</v>
      </c>
      <c r="AC18" s="102" t="s">
        <v>24</v>
      </c>
      <c r="AD18" s="102" t="s">
        <v>25</v>
      </c>
      <c r="AE18" s="102" t="s">
        <v>26</v>
      </c>
      <c r="AF18" s="37" t="s">
        <v>27</v>
      </c>
      <c r="AG18" s="37" t="s">
        <v>28</v>
      </c>
      <c r="AH18" s="37" t="s">
        <v>66</v>
      </c>
      <c r="AI18" s="166" t="s">
        <v>153</v>
      </c>
      <c r="AJ18" s="166" t="s">
        <v>154</v>
      </c>
      <c r="AK18" s="123" t="s">
        <v>139</v>
      </c>
      <c r="AL18" s="110" t="s">
        <v>125</v>
      </c>
      <c r="AM18" s="110" t="s">
        <v>126</v>
      </c>
      <c r="AN18" s="102" t="s">
        <v>23</v>
      </c>
      <c r="AO18" s="102" t="s">
        <v>24</v>
      </c>
      <c r="AP18" s="102" t="s">
        <v>25</v>
      </c>
      <c r="AQ18" s="102" t="s">
        <v>26</v>
      </c>
      <c r="AR18" s="37" t="s">
        <v>27</v>
      </c>
      <c r="AS18" s="37" t="s">
        <v>28</v>
      </c>
      <c r="AT18" s="38" t="s">
        <v>66</v>
      </c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</row>
    <row r="19" spans="1:59" ht="81" customHeight="1" thickBot="1" x14ac:dyDescent="0.25">
      <c r="A19" s="177"/>
      <c r="B19" s="124"/>
      <c r="C19" s="124"/>
      <c r="D19" s="124"/>
      <c r="E19" s="124"/>
      <c r="F19" s="124"/>
      <c r="G19" s="124"/>
      <c r="H19" s="168"/>
      <c r="I19" s="124"/>
      <c r="J19" s="124"/>
      <c r="K19" s="168"/>
      <c r="L19" s="124"/>
      <c r="M19" s="124"/>
      <c r="N19" s="124"/>
      <c r="O19" s="186"/>
      <c r="P19" s="124"/>
      <c r="Q19" s="159"/>
      <c r="R19" s="159"/>
      <c r="S19" s="159"/>
      <c r="T19" s="168"/>
      <c r="U19" s="168"/>
      <c r="V19" s="168"/>
      <c r="W19" s="168"/>
      <c r="X19" s="168"/>
      <c r="Y19" s="159"/>
      <c r="Z19" s="97">
        <v>0.1</v>
      </c>
      <c r="AA19" s="97">
        <v>0.1</v>
      </c>
      <c r="AB19" s="97">
        <v>1.4E-2</v>
      </c>
      <c r="AC19" s="104">
        <v>0.2</v>
      </c>
      <c r="AD19" s="97">
        <v>0.03</v>
      </c>
      <c r="AE19" s="97">
        <v>0.01</v>
      </c>
      <c r="AF19" s="97">
        <v>8.0000000000000002E-3</v>
      </c>
      <c r="AG19" s="97">
        <v>4.7500000000000001E-2</v>
      </c>
      <c r="AH19" s="97">
        <v>2.5000000000000001E-3</v>
      </c>
      <c r="AI19" s="126"/>
      <c r="AJ19" s="126"/>
      <c r="AK19" s="159"/>
      <c r="AL19" s="97">
        <v>0.1</v>
      </c>
      <c r="AM19" s="97">
        <v>0.1</v>
      </c>
      <c r="AN19" s="97">
        <v>1.4E-2</v>
      </c>
      <c r="AO19" s="104">
        <v>0.2</v>
      </c>
      <c r="AP19" s="97">
        <v>0.03</v>
      </c>
      <c r="AQ19" s="97">
        <v>0.01</v>
      </c>
      <c r="AR19" s="97">
        <v>8.0000000000000002E-3</v>
      </c>
      <c r="AS19" s="97">
        <v>4.7500000000000001E-2</v>
      </c>
      <c r="AT19" s="105">
        <v>2.5000000000000001E-3</v>
      </c>
      <c r="AU19" s="12"/>
      <c r="AV19" s="12"/>
      <c r="AW19" s="12"/>
      <c r="AX19" s="83"/>
      <c r="AY19" s="93"/>
      <c r="AZ19" s="93"/>
      <c r="BA19" s="93"/>
      <c r="BB19" s="93"/>
      <c r="BC19" s="93"/>
      <c r="BD19" s="12"/>
      <c r="BE19" s="12"/>
      <c r="BF19" s="12"/>
      <c r="BG19" s="5"/>
    </row>
    <row r="20" spans="1:59" ht="14.25" x14ac:dyDescent="0.2">
      <c r="A20" s="135" t="s">
        <v>67</v>
      </c>
      <c r="B20" s="136"/>
      <c r="C20" s="137"/>
      <c r="D20" s="84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6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5"/>
    </row>
    <row r="21" spans="1:59" x14ac:dyDescent="0.2">
      <c r="A21" s="39" t="s">
        <v>8</v>
      </c>
      <c r="B21" s="40"/>
      <c r="C21" s="41"/>
      <c r="D21" s="94"/>
      <c r="E21" s="43"/>
      <c r="F21" s="44">
        <f xml:space="preserve"> D21-E21</f>
        <v>0</v>
      </c>
      <c r="G21" s="42"/>
      <c r="H21" s="42"/>
      <c r="I21" s="42"/>
      <c r="J21" s="42"/>
      <c r="K21" s="42"/>
      <c r="L21" s="42"/>
      <c r="M21" s="43"/>
      <c r="N21" s="43"/>
      <c r="O21" s="44">
        <f>G21+N21</f>
        <v>0</v>
      </c>
      <c r="P21" s="44">
        <f>IF(C21="",0,IF(VLOOKUP($C21,limity!$A$1:$CC$7,HLOOKUP($D$14,limity!$A$1:$CC$2,2,FALSE),FALSE)=0,G21-M21,IF(G21-M21&gt;VLOOKUP($C21,limity!$A$1:$CC$7,HLOOKUP($D$14,limity!$A$1:$CC$2,2,FALSE),FALSE),VLOOKUP($C21,limity!$A$1:$CC$7,HLOOKUP($D$14,limity!$A$1:$CC$2,2,FALSE),FALSE),G21-M21)))</f>
        <v>0</v>
      </c>
      <c r="Q21" s="44">
        <f>SUM(AL21:AT21)</f>
        <v>0</v>
      </c>
      <c r="R21" s="42"/>
      <c r="S21" s="45" t="e">
        <f>SUM(T21:X21)</f>
        <v>#DIV/0!</v>
      </c>
      <c r="T21" s="45" t="e">
        <f t="shared" ref="T21:X23" si="0">ROUND(($R21/$D21)*H21,2)</f>
        <v>#DIV/0!</v>
      </c>
      <c r="U21" s="45" t="e">
        <f t="shared" si="0"/>
        <v>#DIV/0!</v>
      </c>
      <c r="V21" s="45" t="e">
        <f t="shared" si="0"/>
        <v>#DIV/0!</v>
      </c>
      <c r="W21" s="45" t="e">
        <f t="shared" si="0"/>
        <v>#DIV/0!</v>
      </c>
      <c r="X21" s="45" t="e">
        <f t="shared" si="0"/>
        <v>#DIV/0!</v>
      </c>
      <c r="Y21" s="44" t="e">
        <f>SUM(Z21:AH21)</f>
        <v>#DIV/0!</v>
      </c>
      <c r="Z21" s="44" t="e">
        <f t="shared" ref="Z21:AH21" si="1">ROUND(($R$21/$D$21)*AL21,2)</f>
        <v>#DIV/0!</v>
      </c>
      <c r="AA21" s="44" t="e">
        <f t="shared" si="1"/>
        <v>#DIV/0!</v>
      </c>
      <c r="AB21" s="44" t="e">
        <f t="shared" si="1"/>
        <v>#DIV/0!</v>
      </c>
      <c r="AC21" s="44" t="e">
        <f t="shared" si="1"/>
        <v>#DIV/0!</v>
      </c>
      <c r="AD21" s="44" t="e">
        <f t="shared" si="1"/>
        <v>#DIV/0!</v>
      </c>
      <c r="AE21" s="44" t="e">
        <f t="shared" si="1"/>
        <v>#DIV/0!</v>
      </c>
      <c r="AF21" s="44" t="e">
        <f t="shared" si="1"/>
        <v>#DIV/0!</v>
      </c>
      <c r="AG21" s="44" t="e">
        <f t="shared" si="1"/>
        <v>#DIV/0!</v>
      </c>
      <c r="AH21" s="44" t="e">
        <f t="shared" si="1"/>
        <v>#DIV/0!</v>
      </c>
      <c r="AI21" s="44"/>
      <c r="AJ21" s="44"/>
      <c r="AK21" s="46" t="e">
        <f>S21+Y21+AI21+AJ21</f>
        <v>#DIV/0!</v>
      </c>
      <c r="AL21" s="47">
        <f>ROUND($AL$19*P21,2)</f>
        <v>0</v>
      </c>
      <c r="AM21" s="47">
        <f>ROUND($AM$19*P21,2)</f>
        <v>0</v>
      </c>
      <c r="AN21" s="47">
        <f>ROUND($AN$19*P21,2)</f>
        <v>0</v>
      </c>
      <c r="AO21" s="47">
        <f>ROUND($AO$19*P21,2)</f>
        <v>0</v>
      </c>
      <c r="AP21" s="47">
        <f>ROUND($AP$19*P21,2)</f>
        <v>0</v>
      </c>
      <c r="AQ21" s="47">
        <f>ROUND($AQ$19*P21,2)</f>
        <v>0</v>
      </c>
      <c r="AR21" s="47">
        <f>ROUND((P21*$AR$19),2)</f>
        <v>0</v>
      </c>
      <c r="AS21" s="47">
        <v>0</v>
      </c>
      <c r="AT21" s="48">
        <f>IF(OR($D$15="nie",$D$15=""),0,ROUNDDOWN($AT$19*P21,2))</f>
        <v>0</v>
      </c>
      <c r="AU21" s="12"/>
      <c r="AV21" s="12"/>
      <c r="AW21" s="12"/>
      <c r="AX21" s="90"/>
      <c r="AY21" s="91"/>
      <c r="AZ21" s="90"/>
      <c r="BA21" s="90"/>
      <c r="BB21" s="90"/>
      <c r="BC21" s="91"/>
      <c r="BD21" s="92"/>
      <c r="BE21" s="92"/>
      <c r="BF21" s="82"/>
      <c r="BG21" s="5"/>
    </row>
    <row r="22" spans="1:59" x14ac:dyDescent="0.2">
      <c r="A22" s="49" t="s">
        <v>9</v>
      </c>
      <c r="B22" s="40"/>
      <c r="C22" s="41"/>
      <c r="D22" s="42"/>
      <c r="E22" s="43"/>
      <c r="F22" s="44">
        <f t="shared" ref="F22:F23" si="2" xml:space="preserve"> D22-E22</f>
        <v>0</v>
      </c>
      <c r="G22" s="42"/>
      <c r="H22" s="42"/>
      <c r="I22" s="42"/>
      <c r="J22" s="42"/>
      <c r="K22" s="42"/>
      <c r="L22" s="42"/>
      <c r="M22" s="43"/>
      <c r="N22" s="43"/>
      <c r="O22" s="44">
        <f t="shared" ref="O22:O23" si="3">G22+N22</f>
        <v>0</v>
      </c>
      <c r="P22" s="44">
        <f>IF(C22="",0,IF(VLOOKUP($C22,limity!$A$1:$CC$7,HLOOKUP($D$14,limity!$A$1:$CC$2,2,FALSE),FALSE)=0,G22-M22,IF(G22-M22&gt;VLOOKUP($C22,limity!$A$1:$CC$7,HLOOKUP($D$14,limity!$A$1:$CC$2,2,FALSE),FALSE),VLOOKUP($C22,limity!$A$1:$CC$7,HLOOKUP($D$14,limity!$A$1:$CC$2,2,FALSE),FALSE),G22-M22)))</f>
        <v>0</v>
      </c>
      <c r="Q22" s="44">
        <f t="shared" ref="Q22:Q23" si="4">SUM(AL22:AT22)</f>
        <v>0</v>
      </c>
      <c r="R22" s="42"/>
      <c r="S22" s="45" t="e">
        <f t="shared" ref="S22:S27" si="5">SUM(T22:X22)</f>
        <v>#DIV/0!</v>
      </c>
      <c r="T22" s="45" t="e">
        <f t="shared" si="0"/>
        <v>#DIV/0!</v>
      </c>
      <c r="U22" s="45" t="e">
        <f t="shared" si="0"/>
        <v>#DIV/0!</v>
      </c>
      <c r="V22" s="45" t="e">
        <f t="shared" si="0"/>
        <v>#DIV/0!</v>
      </c>
      <c r="W22" s="45" t="e">
        <f t="shared" si="0"/>
        <v>#DIV/0!</v>
      </c>
      <c r="X22" s="45" t="e">
        <f t="shared" si="0"/>
        <v>#DIV/0!</v>
      </c>
      <c r="Y22" s="44" t="e">
        <f t="shared" ref="Y22:Y27" si="6">SUM(Z22:AH22)</f>
        <v>#DIV/0!</v>
      </c>
      <c r="Z22" s="44" t="e">
        <f t="shared" ref="Z22:Z23" si="7">ROUND(($R$21/$D$21)*AL22,2)</f>
        <v>#DIV/0!</v>
      </c>
      <c r="AA22" s="44" t="e">
        <f t="shared" ref="AA22:AA27" si="8">ROUND(($R$21/$D$21)*AM22,2)</f>
        <v>#DIV/0!</v>
      </c>
      <c r="AB22" s="44" t="e">
        <f t="shared" ref="AB22:AB23" si="9">ROUND(($R$21/$D$21)*AN22,2)</f>
        <v>#DIV/0!</v>
      </c>
      <c r="AC22" s="44" t="e">
        <f t="shared" ref="AC22:AC23" si="10">ROUND(($R$21/$D$21)*AO22,2)</f>
        <v>#DIV/0!</v>
      </c>
      <c r="AD22" s="44" t="e">
        <f t="shared" ref="AD22:AD23" si="11">ROUND(($R$21/$D$21)*AP22,2)</f>
        <v>#DIV/0!</v>
      </c>
      <c r="AE22" s="44" t="e">
        <f t="shared" ref="AE22:AE23" si="12">ROUND(($R$21/$D$21)*AQ22,2)</f>
        <v>#DIV/0!</v>
      </c>
      <c r="AF22" s="44" t="e">
        <f t="shared" ref="AF22:AF23" si="13">ROUND(($R$21/$D$21)*AR22,2)</f>
        <v>#DIV/0!</v>
      </c>
      <c r="AG22" s="44" t="e">
        <f t="shared" ref="AG22:AG23" si="14">ROUND(($R$21/$D$21)*AS22,2)</f>
        <v>#DIV/0!</v>
      </c>
      <c r="AH22" s="44" t="e">
        <f t="shared" ref="AH22:AH23" si="15">ROUND(($R$21/$D$21)*AT22,2)</f>
        <v>#DIV/0!</v>
      </c>
      <c r="AI22" s="44"/>
      <c r="AJ22" s="44"/>
      <c r="AK22" s="46" t="e">
        <f t="shared" ref="AK22:AK23" si="16">S22+Y22+AI22+AJ22</f>
        <v>#DIV/0!</v>
      </c>
      <c r="AL22" s="47">
        <f>ROUND($AL$19*P22,2)</f>
        <v>0</v>
      </c>
      <c r="AM22" s="47">
        <f>ROUND($AM$19*P22,2)</f>
        <v>0</v>
      </c>
      <c r="AN22" s="47">
        <f>ROUND($AN$19*P22,2)</f>
        <v>0</v>
      </c>
      <c r="AO22" s="47">
        <f>ROUND($AO$19*P22,2)</f>
        <v>0</v>
      </c>
      <c r="AP22" s="47">
        <f>ROUND($AP$19*P22,2)</f>
        <v>0</v>
      </c>
      <c r="AQ22" s="47">
        <f>ROUND($AQ$19*P22,2)</f>
        <v>0</v>
      </c>
      <c r="AR22" s="47">
        <f>ROUND((P22*$AR$19),2)</f>
        <v>0</v>
      </c>
      <c r="AS22" s="47">
        <v>0</v>
      </c>
      <c r="AT22" s="48">
        <f>IF(OR($D$15="nie",$D$15=""),0,ROUNDDOWN($AT$19*P22,2))</f>
        <v>0</v>
      </c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5"/>
    </row>
    <row r="23" spans="1:59" x14ac:dyDescent="0.2">
      <c r="A23" s="49" t="s">
        <v>16</v>
      </c>
      <c r="B23" s="40"/>
      <c r="C23" s="41"/>
      <c r="D23" s="42"/>
      <c r="E23" s="43"/>
      <c r="F23" s="44">
        <f t="shared" si="2"/>
        <v>0</v>
      </c>
      <c r="G23" s="42"/>
      <c r="H23" s="42"/>
      <c r="I23" s="42"/>
      <c r="J23" s="42"/>
      <c r="K23" s="42"/>
      <c r="L23" s="42"/>
      <c r="M23" s="43"/>
      <c r="N23" s="43"/>
      <c r="O23" s="44">
        <f t="shared" si="3"/>
        <v>0</v>
      </c>
      <c r="P23" s="44">
        <f>IF(C23="",0,IF(VLOOKUP($C23,limity!$A$1:$CC$7,HLOOKUP($D$14,limity!$A$1:$CC$2,2,FALSE),FALSE)=0,G23-M23,IF(G23-M23&gt;VLOOKUP($C23,limity!$A$1:$CC$7,HLOOKUP($D$14,limity!$A$1:$CC$2,2,FALSE),FALSE),VLOOKUP($C23,limity!$A$1:$CC$7,HLOOKUP($D$14,limity!$A$1:$CC$2,2,FALSE),FALSE),G23-M23)))</f>
        <v>0</v>
      </c>
      <c r="Q23" s="44">
        <f t="shared" si="4"/>
        <v>0</v>
      </c>
      <c r="R23" s="42"/>
      <c r="S23" s="45" t="e">
        <f t="shared" si="5"/>
        <v>#DIV/0!</v>
      </c>
      <c r="T23" s="45" t="e">
        <f t="shared" si="0"/>
        <v>#DIV/0!</v>
      </c>
      <c r="U23" s="45" t="e">
        <f t="shared" si="0"/>
        <v>#DIV/0!</v>
      </c>
      <c r="V23" s="45" t="e">
        <f t="shared" si="0"/>
        <v>#DIV/0!</v>
      </c>
      <c r="W23" s="45" t="e">
        <f t="shared" si="0"/>
        <v>#DIV/0!</v>
      </c>
      <c r="X23" s="45" t="e">
        <f t="shared" si="0"/>
        <v>#DIV/0!</v>
      </c>
      <c r="Y23" s="44" t="e">
        <f t="shared" si="6"/>
        <v>#DIV/0!</v>
      </c>
      <c r="Z23" s="44" t="e">
        <f t="shared" si="7"/>
        <v>#DIV/0!</v>
      </c>
      <c r="AA23" s="44" t="e">
        <f t="shared" si="8"/>
        <v>#DIV/0!</v>
      </c>
      <c r="AB23" s="44" t="e">
        <f t="shared" si="9"/>
        <v>#DIV/0!</v>
      </c>
      <c r="AC23" s="44" t="e">
        <f t="shared" si="10"/>
        <v>#DIV/0!</v>
      </c>
      <c r="AD23" s="44" t="e">
        <f t="shared" si="11"/>
        <v>#DIV/0!</v>
      </c>
      <c r="AE23" s="44" t="e">
        <f t="shared" si="12"/>
        <v>#DIV/0!</v>
      </c>
      <c r="AF23" s="44" t="e">
        <f t="shared" si="13"/>
        <v>#DIV/0!</v>
      </c>
      <c r="AG23" s="44" t="e">
        <f t="shared" si="14"/>
        <v>#DIV/0!</v>
      </c>
      <c r="AH23" s="44" t="e">
        <f t="shared" si="15"/>
        <v>#DIV/0!</v>
      </c>
      <c r="AI23" s="44"/>
      <c r="AJ23" s="44"/>
      <c r="AK23" s="46" t="e">
        <f t="shared" si="16"/>
        <v>#DIV/0!</v>
      </c>
      <c r="AL23" s="47">
        <f>ROUND($AL$19*P23,2)</f>
        <v>0</v>
      </c>
      <c r="AM23" s="47">
        <f>ROUND($AM$19*P23,2)</f>
        <v>0</v>
      </c>
      <c r="AN23" s="47">
        <f>ROUND($AN$19*P23,2)</f>
        <v>0</v>
      </c>
      <c r="AO23" s="47">
        <f>ROUND($AO$19*P23,2)</f>
        <v>0</v>
      </c>
      <c r="AP23" s="47">
        <f>ROUND($AP$19*P23,2)</f>
        <v>0</v>
      </c>
      <c r="AQ23" s="47">
        <f>ROUND($AQ$19*P23,2)</f>
        <v>0</v>
      </c>
      <c r="AR23" s="47">
        <f>ROUND((P23*$AR$19),2)</f>
        <v>0</v>
      </c>
      <c r="AS23" s="47">
        <v>0</v>
      </c>
      <c r="AT23" s="48">
        <f>IF(OR($D$15="nie",$D$15=""),0,ROUNDDOWN($AT$19*P23,2))</f>
        <v>0</v>
      </c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5"/>
    </row>
    <row r="24" spans="1:59" s="13" customFormat="1" x14ac:dyDescent="0.2">
      <c r="A24" s="72" t="s">
        <v>14</v>
      </c>
      <c r="B24" s="73"/>
      <c r="C24" s="74"/>
      <c r="D24" s="75"/>
      <c r="E24" s="75"/>
      <c r="F24" s="76"/>
      <c r="G24" s="76"/>
      <c r="H24" s="76"/>
      <c r="I24" s="76"/>
      <c r="J24" s="76"/>
      <c r="K24" s="76"/>
      <c r="L24" s="76"/>
      <c r="M24" s="76"/>
      <c r="N24" s="76"/>
      <c r="O24" s="75">
        <f>SUM(O21:O23)</f>
        <v>0</v>
      </c>
      <c r="P24" s="75">
        <f t="shared" ref="P24" si="17">SUM(P21:P23)</f>
        <v>0</v>
      </c>
      <c r="Q24" s="75">
        <f>SUM(Q21:Q23)</f>
        <v>0</v>
      </c>
      <c r="R24" s="76"/>
      <c r="S24" s="75" t="e">
        <f>SUM(S21:S23)</f>
        <v>#DIV/0!</v>
      </c>
      <c r="T24" s="75" t="e">
        <f t="shared" ref="T24:X24" si="18">SUM(T21:T23)</f>
        <v>#DIV/0!</v>
      </c>
      <c r="U24" s="75" t="e">
        <f t="shared" si="18"/>
        <v>#DIV/0!</v>
      </c>
      <c r="V24" s="75" t="e">
        <f t="shared" si="18"/>
        <v>#DIV/0!</v>
      </c>
      <c r="W24" s="75" t="e">
        <f t="shared" si="18"/>
        <v>#DIV/0!</v>
      </c>
      <c r="X24" s="75" t="e">
        <f t="shared" si="18"/>
        <v>#DIV/0!</v>
      </c>
      <c r="Y24" s="75" t="e">
        <f>SUM(Y21:Y23)</f>
        <v>#DIV/0!</v>
      </c>
      <c r="Z24" s="75" t="e">
        <f>SUM(Z21:Z23)</f>
        <v>#DIV/0!</v>
      </c>
      <c r="AA24" s="75" t="e">
        <f>SUM(AA21:AA23)</f>
        <v>#DIV/0!</v>
      </c>
      <c r="AB24" s="75" t="e">
        <f t="shared" ref="AB24:AH24" si="19">SUM(AB21:AB23)</f>
        <v>#DIV/0!</v>
      </c>
      <c r="AC24" s="75" t="e">
        <f t="shared" si="19"/>
        <v>#DIV/0!</v>
      </c>
      <c r="AD24" s="75" t="e">
        <f t="shared" si="19"/>
        <v>#DIV/0!</v>
      </c>
      <c r="AE24" s="75" t="e">
        <f t="shared" si="19"/>
        <v>#DIV/0!</v>
      </c>
      <c r="AF24" s="75" t="e">
        <f t="shared" si="19"/>
        <v>#DIV/0!</v>
      </c>
      <c r="AG24" s="75" t="e">
        <f t="shared" si="19"/>
        <v>#DIV/0!</v>
      </c>
      <c r="AH24" s="75" t="e">
        <f t="shared" si="19"/>
        <v>#DIV/0!</v>
      </c>
      <c r="AI24" s="75"/>
      <c r="AJ24" s="75"/>
      <c r="AK24" s="75" t="e">
        <f>SUM(AK21:AK23)</f>
        <v>#DIV/0!</v>
      </c>
      <c r="AL24" s="76"/>
      <c r="AM24" s="76"/>
      <c r="AN24" s="76"/>
      <c r="AO24" s="76"/>
      <c r="AP24" s="76"/>
      <c r="AQ24" s="76"/>
      <c r="AR24" s="76"/>
      <c r="AS24" s="76"/>
      <c r="AT24" s="77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</row>
    <row r="25" spans="1:59" x14ac:dyDescent="0.2">
      <c r="A25" s="39" t="s">
        <v>8</v>
      </c>
      <c r="B25" s="40"/>
      <c r="C25" s="41"/>
      <c r="D25" s="42"/>
      <c r="E25" s="43"/>
      <c r="F25" s="44">
        <f t="shared" ref="F25:F27" si="20" xml:space="preserve"> D25-E25</f>
        <v>0</v>
      </c>
      <c r="G25" s="42"/>
      <c r="H25" s="42"/>
      <c r="I25" s="42"/>
      <c r="J25" s="42"/>
      <c r="K25" s="42"/>
      <c r="L25" s="42"/>
      <c r="M25" s="43"/>
      <c r="N25" s="43"/>
      <c r="O25" s="44">
        <f>G25+N25</f>
        <v>0</v>
      </c>
      <c r="P25" s="44">
        <f>IF(C25="",0,IF(VLOOKUP($C25,limity!$A$1:$CC$7,HLOOKUP($D$14,limity!$A$1:$CC$2,2,FALSE),FALSE)=0,G25-M25,IF(G25-M25&gt;VLOOKUP($C25,limity!$A$1:$CC$7,HLOOKUP($D$14,limity!$A$1:$CC$2,2,FALSE),FALSE),VLOOKUP($C25,limity!$A$1:$CC$7,HLOOKUP($D$14,limity!$A$1:$CC$2,2,FALSE),FALSE),G25-M25)))</f>
        <v>0</v>
      </c>
      <c r="Q25" s="44">
        <f>SUM(AL25:AT25)</f>
        <v>0</v>
      </c>
      <c r="R25" s="42"/>
      <c r="S25" s="45" t="e">
        <f t="shared" si="5"/>
        <v>#DIV/0!</v>
      </c>
      <c r="T25" s="45" t="e">
        <f t="shared" ref="T25:X27" si="21">ROUND(($R25/$D25)*H25,2)</f>
        <v>#DIV/0!</v>
      </c>
      <c r="U25" s="45" t="e">
        <f t="shared" si="21"/>
        <v>#DIV/0!</v>
      </c>
      <c r="V25" s="45" t="e">
        <f t="shared" si="21"/>
        <v>#DIV/0!</v>
      </c>
      <c r="W25" s="45" t="e">
        <f t="shared" si="21"/>
        <v>#DIV/0!</v>
      </c>
      <c r="X25" s="45" t="e">
        <f t="shared" si="21"/>
        <v>#DIV/0!</v>
      </c>
      <c r="Y25" s="44" t="e">
        <f t="shared" si="6"/>
        <v>#DIV/0!</v>
      </c>
      <c r="Z25" s="44" t="e">
        <f>ROUND(($R$21/$D$21)*AL25,2)</f>
        <v>#DIV/0!</v>
      </c>
      <c r="AA25" s="44" t="e">
        <f t="shared" si="8"/>
        <v>#DIV/0!</v>
      </c>
      <c r="AB25" s="44" t="e">
        <f t="shared" ref="AB25:AH27" si="22">ROUND(($R$21/$D$21)*AN25,2)</f>
        <v>#DIV/0!</v>
      </c>
      <c r="AC25" s="44" t="e">
        <f t="shared" si="22"/>
        <v>#DIV/0!</v>
      </c>
      <c r="AD25" s="44" t="e">
        <f t="shared" si="22"/>
        <v>#DIV/0!</v>
      </c>
      <c r="AE25" s="44" t="e">
        <f t="shared" si="22"/>
        <v>#DIV/0!</v>
      </c>
      <c r="AF25" s="44" t="e">
        <f t="shared" si="22"/>
        <v>#DIV/0!</v>
      </c>
      <c r="AG25" s="44" t="e">
        <f t="shared" si="22"/>
        <v>#DIV/0!</v>
      </c>
      <c r="AH25" s="44" t="e">
        <f t="shared" si="22"/>
        <v>#DIV/0!</v>
      </c>
      <c r="AI25" s="44"/>
      <c r="AJ25" s="44"/>
      <c r="AK25" s="46" t="e">
        <f>S25+Y25+AI25+AJ25</f>
        <v>#DIV/0!</v>
      </c>
      <c r="AL25" s="47">
        <f>ROUND($AL$19*P25,2)</f>
        <v>0</v>
      </c>
      <c r="AM25" s="47">
        <f>ROUND($AM$19*P25,2)</f>
        <v>0</v>
      </c>
      <c r="AN25" s="47">
        <f>ROUND($AN$19*P25,2)</f>
        <v>0</v>
      </c>
      <c r="AO25" s="47">
        <f>ROUND($AO$19*P25,2)</f>
        <v>0</v>
      </c>
      <c r="AP25" s="47">
        <f>ROUND($AP$19*P25,2)</f>
        <v>0</v>
      </c>
      <c r="AQ25" s="47">
        <f>ROUND($AQ$19*P25,2)</f>
        <v>0</v>
      </c>
      <c r="AR25" s="47">
        <f>ROUND((P25*$AR$19),2)</f>
        <v>0</v>
      </c>
      <c r="AS25" s="47">
        <v>0</v>
      </c>
      <c r="AT25" s="48">
        <f>IF(OR($D$15="nie",$D$15=""),0,ROUNDDOWN($AT$19*P25,2))</f>
        <v>0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</row>
    <row r="26" spans="1:59" x14ac:dyDescent="0.2">
      <c r="A26" s="49" t="s">
        <v>9</v>
      </c>
      <c r="B26" s="40"/>
      <c r="C26" s="41"/>
      <c r="D26" s="42"/>
      <c r="E26" s="43"/>
      <c r="F26" s="44">
        <f t="shared" si="20"/>
        <v>0</v>
      </c>
      <c r="G26" s="42"/>
      <c r="H26" s="42"/>
      <c r="I26" s="42"/>
      <c r="J26" s="42"/>
      <c r="K26" s="42"/>
      <c r="L26" s="42"/>
      <c r="M26" s="43"/>
      <c r="N26" s="43"/>
      <c r="O26" s="44">
        <f>G26+N26</f>
        <v>0</v>
      </c>
      <c r="P26" s="44">
        <f>IF(C26="",0,IF(VLOOKUP($C26,limity!$A$1:$CC$7,HLOOKUP($D$14,limity!$A$1:$CC$2,2,FALSE),FALSE)=0,G26-M26,IF(G26-M26&gt;VLOOKUP($C26,limity!$A$1:$CC$7,HLOOKUP($D$14,limity!$A$1:$CC$2,2,FALSE),FALSE),VLOOKUP($C26,limity!$A$1:$CC$7,HLOOKUP($D$14,limity!$A$1:$CC$2,2,FALSE),FALSE),G26-M26)))</f>
        <v>0</v>
      </c>
      <c r="Q26" s="44">
        <f>SUM(AL26:AT26)</f>
        <v>0</v>
      </c>
      <c r="R26" s="42"/>
      <c r="S26" s="45" t="e">
        <f t="shared" si="5"/>
        <v>#DIV/0!</v>
      </c>
      <c r="T26" s="45" t="e">
        <f t="shared" si="21"/>
        <v>#DIV/0!</v>
      </c>
      <c r="U26" s="45" t="e">
        <f t="shared" si="21"/>
        <v>#DIV/0!</v>
      </c>
      <c r="V26" s="45" t="e">
        <f t="shared" si="21"/>
        <v>#DIV/0!</v>
      </c>
      <c r="W26" s="45" t="e">
        <f t="shared" si="21"/>
        <v>#DIV/0!</v>
      </c>
      <c r="X26" s="45" t="e">
        <f t="shared" si="21"/>
        <v>#DIV/0!</v>
      </c>
      <c r="Y26" s="44" t="e">
        <f t="shared" si="6"/>
        <v>#DIV/0!</v>
      </c>
      <c r="Z26" s="44" t="e">
        <f>ROUND(($R$21/$D$21)*AL26,2)</f>
        <v>#DIV/0!</v>
      </c>
      <c r="AA26" s="44" t="e">
        <f t="shared" si="8"/>
        <v>#DIV/0!</v>
      </c>
      <c r="AB26" s="44" t="e">
        <f t="shared" si="22"/>
        <v>#DIV/0!</v>
      </c>
      <c r="AC26" s="44" t="e">
        <f t="shared" si="22"/>
        <v>#DIV/0!</v>
      </c>
      <c r="AD26" s="44" t="e">
        <f t="shared" si="22"/>
        <v>#DIV/0!</v>
      </c>
      <c r="AE26" s="44" t="e">
        <f t="shared" si="22"/>
        <v>#DIV/0!</v>
      </c>
      <c r="AF26" s="44" t="e">
        <f t="shared" si="22"/>
        <v>#DIV/0!</v>
      </c>
      <c r="AG26" s="44" t="e">
        <f t="shared" si="22"/>
        <v>#DIV/0!</v>
      </c>
      <c r="AH26" s="44" t="e">
        <f t="shared" si="22"/>
        <v>#DIV/0!</v>
      </c>
      <c r="AI26" s="44"/>
      <c r="AJ26" s="44"/>
      <c r="AK26" s="46" t="e">
        <f t="shared" ref="AK26:AK27" si="23">S26+Y26+AI26+AJ26</f>
        <v>#DIV/0!</v>
      </c>
      <c r="AL26" s="47">
        <f>ROUND($AL$19*P26,2)</f>
        <v>0</v>
      </c>
      <c r="AM26" s="47">
        <f>ROUND($AM$19*P26,2)</f>
        <v>0</v>
      </c>
      <c r="AN26" s="47">
        <f>ROUND($AN$19*P26,2)</f>
        <v>0</v>
      </c>
      <c r="AO26" s="47">
        <f>ROUND($AO$19*P26,2)</f>
        <v>0</v>
      </c>
      <c r="AP26" s="47">
        <f>ROUND($AP$19*P26,2)</f>
        <v>0</v>
      </c>
      <c r="AQ26" s="47">
        <f>ROUND($AQ$19*P26,2)</f>
        <v>0</v>
      </c>
      <c r="AR26" s="47">
        <f>ROUND((P26*$AR$19),2)</f>
        <v>0</v>
      </c>
      <c r="AS26" s="47">
        <v>0</v>
      </c>
      <c r="AT26" s="48">
        <f>IF(OR($D$15="nie",$D$15=""),0,ROUNDDOWN($AT$19*P26,2))</f>
        <v>0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</row>
    <row r="27" spans="1:59" x14ac:dyDescent="0.2">
      <c r="A27" s="49" t="s">
        <v>16</v>
      </c>
      <c r="B27" s="40"/>
      <c r="C27" s="41"/>
      <c r="D27" s="42"/>
      <c r="E27" s="43"/>
      <c r="F27" s="44">
        <f t="shared" si="20"/>
        <v>0</v>
      </c>
      <c r="G27" s="42"/>
      <c r="H27" s="42"/>
      <c r="I27" s="42"/>
      <c r="J27" s="42"/>
      <c r="K27" s="42"/>
      <c r="L27" s="42"/>
      <c r="M27" s="43"/>
      <c r="N27" s="43"/>
      <c r="O27" s="44">
        <f>G27+N27</f>
        <v>0</v>
      </c>
      <c r="P27" s="44">
        <f>IF(C27="",0,IF(VLOOKUP($C27,limity!$A$1:$CC$7,HLOOKUP($D$14,limity!$A$1:$CC$2,2,FALSE),FALSE)=0,G27-M27,IF(G27-M27&gt;VLOOKUP($C27,limity!$A$1:$CC$7,HLOOKUP($D$14,limity!$A$1:$CC$2,2,FALSE),FALSE),VLOOKUP($C27,limity!$A$1:$CC$7,HLOOKUP($D$14,limity!$A$1:$CC$2,2,FALSE),FALSE),G27-M27)))</f>
        <v>0</v>
      </c>
      <c r="Q27" s="44">
        <f>SUM(AL27:AT27)</f>
        <v>0</v>
      </c>
      <c r="R27" s="42"/>
      <c r="S27" s="45" t="e">
        <f t="shared" si="5"/>
        <v>#DIV/0!</v>
      </c>
      <c r="T27" s="45" t="e">
        <f t="shared" si="21"/>
        <v>#DIV/0!</v>
      </c>
      <c r="U27" s="45" t="e">
        <f t="shared" si="21"/>
        <v>#DIV/0!</v>
      </c>
      <c r="V27" s="45" t="e">
        <f t="shared" si="21"/>
        <v>#DIV/0!</v>
      </c>
      <c r="W27" s="45" t="e">
        <f t="shared" si="21"/>
        <v>#DIV/0!</v>
      </c>
      <c r="X27" s="45" t="e">
        <f t="shared" si="21"/>
        <v>#DIV/0!</v>
      </c>
      <c r="Y27" s="44" t="e">
        <f t="shared" si="6"/>
        <v>#DIV/0!</v>
      </c>
      <c r="Z27" s="44" t="e">
        <f>ROUND(($R$21/$D$21)*AL27,2)</f>
        <v>#DIV/0!</v>
      </c>
      <c r="AA27" s="44" t="e">
        <f t="shared" si="8"/>
        <v>#DIV/0!</v>
      </c>
      <c r="AB27" s="44" t="e">
        <f t="shared" si="22"/>
        <v>#DIV/0!</v>
      </c>
      <c r="AC27" s="44" t="e">
        <f t="shared" si="22"/>
        <v>#DIV/0!</v>
      </c>
      <c r="AD27" s="44" t="e">
        <f t="shared" si="22"/>
        <v>#DIV/0!</v>
      </c>
      <c r="AE27" s="44" t="e">
        <f t="shared" si="22"/>
        <v>#DIV/0!</v>
      </c>
      <c r="AF27" s="44" t="e">
        <f t="shared" si="22"/>
        <v>#DIV/0!</v>
      </c>
      <c r="AG27" s="44" t="e">
        <f t="shared" si="22"/>
        <v>#DIV/0!</v>
      </c>
      <c r="AH27" s="44" t="e">
        <f t="shared" si="22"/>
        <v>#DIV/0!</v>
      </c>
      <c r="AI27" s="44"/>
      <c r="AJ27" s="44"/>
      <c r="AK27" s="46" t="e">
        <f t="shared" si="23"/>
        <v>#DIV/0!</v>
      </c>
      <c r="AL27" s="47">
        <f>ROUND($AL$19*P27,2)</f>
        <v>0</v>
      </c>
      <c r="AM27" s="47">
        <f>ROUND($AM$19*P27,2)</f>
        <v>0</v>
      </c>
      <c r="AN27" s="47">
        <f>ROUND($AN$19*P27,2)</f>
        <v>0</v>
      </c>
      <c r="AO27" s="47">
        <f>ROUND($AO$19*P27,2)</f>
        <v>0</v>
      </c>
      <c r="AP27" s="47">
        <f>ROUND($AP$19*P27,2)</f>
        <v>0</v>
      </c>
      <c r="AQ27" s="47">
        <f>ROUND($AQ$19*P27,2)</f>
        <v>0</v>
      </c>
      <c r="AR27" s="47">
        <f>ROUND((P27*$AR$19),2)</f>
        <v>0</v>
      </c>
      <c r="AS27" s="47">
        <v>0</v>
      </c>
      <c r="AT27" s="48">
        <f>IF(OR($D$15="nie",$D$15=""),0,ROUNDDOWN($AT$19*P27,2))</f>
        <v>0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</row>
    <row r="28" spans="1:59" s="13" customFormat="1" x14ac:dyDescent="0.2">
      <c r="A28" s="72" t="s">
        <v>14</v>
      </c>
      <c r="B28" s="73"/>
      <c r="C28" s="74"/>
      <c r="D28" s="75"/>
      <c r="E28" s="75"/>
      <c r="F28" s="76"/>
      <c r="G28" s="76"/>
      <c r="H28" s="76"/>
      <c r="I28" s="76"/>
      <c r="J28" s="76"/>
      <c r="K28" s="76"/>
      <c r="L28" s="76"/>
      <c r="M28" s="76"/>
      <c r="N28" s="76"/>
      <c r="O28" s="75">
        <f t="shared" ref="O28:P28" si="24">SUM(O25:O27)</f>
        <v>0</v>
      </c>
      <c r="P28" s="75">
        <f t="shared" si="24"/>
        <v>0</v>
      </c>
      <c r="Q28" s="75">
        <f>SUM(Q25:Q27)</f>
        <v>0</v>
      </c>
      <c r="R28" s="76"/>
      <c r="S28" s="75" t="e">
        <f>SUM(S25:S27)</f>
        <v>#DIV/0!</v>
      </c>
      <c r="T28" s="75" t="e">
        <f t="shared" ref="T28:X28" si="25">SUM(T25:T27)</f>
        <v>#DIV/0!</v>
      </c>
      <c r="U28" s="75" t="e">
        <f t="shared" si="25"/>
        <v>#DIV/0!</v>
      </c>
      <c r="V28" s="75" t="e">
        <f t="shared" si="25"/>
        <v>#DIV/0!</v>
      </c>
      <c r="W28" s="75" t="e">
        <f t="shared" si="25"/>
        <v>#DIV/0!</v>
      </c>
      <c r="X28" s="75" t="e">
        <f t="shared" si="25"/>
        <v>#DIV/0!</v>
      </c>
      <c r="Y28" s="75" t="e">
        <f>SUM(Y25:Y27)</f>
        <v>#DIV/0!</v>
      </c>
      <c r="Z28" s="75" t="e">
        <f>SUM(Z25:Z27)</f>
        <v>#DIV/0!</v>
      </c>
      <c r="AA28" s="75" t="e">
        <f>SUM(AA25:AA27)</f>
        <v>#DIV/0!</v>
      </c>
      <c r="AB28" s="75" t="e">
        <f t="shared" ref="AB28:AH28" si="26">SUM(AB25:AB27)</f>
        <v>#DIV/0!</v>
      </c>
      <c r="AC28" s="75" t="e">
        <f t="shared" si="26"/>
        <v>#DIV/0!</v>
      </c>
      <c r="AD28" s="75" t="e">
        <f t="shared" si="26"/>
        <v>#DIV/0!</v>
      </c>
      <c r="AE28" s="75" t="e">
        <f t="shared" si="26"/>
        <v>#DIV/0!</v>
      </c>
      <c r="AF28" s="75" t="e">
        <f t="shared" si="26"/>
        <v>#DIV/0!</v>
      </c>
      <c r="AG28" s="75" t="e">
        <f t="shared" si="26"/>
        <v>#DIV/0!</v>
      </c>
      <c r="AH28" s="75" t="e">
        <f t="shared" si="26"/>
        <v>#DIV/0!</v>
      </c>
      <c r="AI28" s="75"/>
      <c r="AJ28" s="75"/>
      <c r="AK28" s="75" t="e">
        <f>SUM(AK25:AK27)</f>
        <v>#DIV/0!</v>
      </c>
      <c r="AL28" s="76"/>
      <c r="AM28" s="76"/>
      <c r="AN28" s="76"/>
      <c r="AO28" s="76"/>
      <c r="AP28" s="76"/>
      <c r="AQ28" s="76"/>
      <c r="AR28" s="76"/>
      <c r="AS28" s="76"/>
      <c r="AT28" s="77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</row>
    <row r="29" spans="1:59" s="13" customFormat="1" ht="13.5" thickBot="1" x14ac:dyDescent="0.25">
      <c r="A29" s="50" t="s">
        <v>12</v>
      </c>
      <c r="B29" s="51"/>
      <c r="C29" s="52"/>
      <c r="D29" s="53"/>
      <c r="E29" s="53"/>
      <c r="F29" s="54"/>
      <c r="G29" s="54"/>
      <c r="H29" s="54"/>
      <c r="I29" s="54"/>
      <c r="J29" s="54"/>
      <c r="K29" s="54"/>
      <c r="L29" s="54"/>
      <c r="M29" s="54"/>
      <c r="N29" s="54"/>
      <c r="O29" s="55">
        <f>O24+O28</f>
        <v>0</v>
      </c>
      <c r="P29" s="55">
        <f>P24+P28</f>
        <v>0</v>
      </c>
      <c r="Q29" s="55">
        <f>Q24+Q28</f>
        <v>0</v>
      </c>
      <c r="R29" s="54"/>
      <c r="S29" s="55" t="e">
        <f>S24+S28</f>
        <v>#DIV/0!</v>
      </c>
      <c r="T29" s="55" t="e">
        <f t="shared" ref="T29:X29" si="27">T24+T28</f>
        <v>#DIV/0!</v>
      </c>
      <c r="U29" s="55" t="e">
        <f t="shared" si="27"/>
        <v>#DIV/0!</v>
      </c>
      <c r="V29" s="55" t="e">
        <f t="shared" si="27"/>
        <v>#DIV/0!</v>
      </c>
      <c r="W29" s="55" t="e">
        <f t="shared" si="27"/>
        <v>#DIV/0!</v>
      </c>
      <c r="X29" s="55" t="e">
        <f t="shared" si="27"/>
        <v>#DIV/0!</v>
      </c>
      <c r="Y29" s="55" t="e">
        <f>Y24+Y28</f>
        <v>#DIV/0!</v>
      </c>
      <c r="Z29" s="55" t="e">
        <f>Z24+Z28</f>
        <v>#DIV/0!</v>
      </c>
      <c r="AA29" s="55" t="e">
        <f>AA24+AA28</f>
        <v>#DIV/0!</v>
      </c>
      <c r="AB29" s="55" t="e">
        <f t="shared" ref="AB29:AH29" si="28">AB24+AB28</f>
        <v>#DIV/0!</v>
      </c>
      <c r="AC29" s="55" t="e">
        <f t="shared" si="28"/>
        <v>#DIV/0!</v>
      </c>
      <c r="AD29" s="55" t="e">
        <f t="shared" si="28"/>
        <v>#DIV/0!</v>
      </c>
      <c r="AE29" s="55" t="e">
        <f t="shared" si="28"/>
        <v>#DIV/0!</v>
      </c>
      <c r="AF29" s="55" t="e">
        <f t="shared" si="28"/>
        <v>#DIV/0!</v>
      </c>
      <c r="AG29" s="55" t="e">
        <f t="shared" si="28"/>
        <v>#DIV/0!</v>
      </c>
      <c r="AH29" s="55" t="e">
        <f t="shared" si="28"/>
        <v>#DIV/0!</v>
      </c>
      <c r="AI29" s="55"/>
      <c r="AJ29" s="55"/>
      <c r="AK29" s="55" t="e">
        <f>AK24+AK28</f>
        <v>#DIV/0!</v>
      </c>
      <c r="AL29" s="54"/>
      <c r="AM29" s="54"/>
      <c r="AN29" s="54"/>
      <c r="AO29" s="54"/>
      <c r="AP29" s="54"/>
      <c r="AQ29" s="54"/>
      <c r="AR29" s="54"/>
      <c r="AS29" s="54"/>
      <c r="AT29" s="56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</row>
    <row r="30" spans="1:59" ht="14.25" x14ac:dyDescent="0.2">
      <c r="A30" s="135" t="s">
        <v>67</v>
      </c>
      <c r="B30" s="136"/>
      <c r="C30" s="137"/>
      <c r="D30" s="87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9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</row>
    <row r="31" spans="1:59" x14ac:dyDescent="0.2">
      <c r="A31" s="39" t="s">
        <v>8</v>
      </c>
      <c r="B31" s="40"/>
      <c r="C31" s="41"/>
      <c r="D31" s="42"/>
      <c r="E31" s="43"/>
      <c r="F31" s="44">
        <f t="shared" ref="F31:F37" si="29" xml:space="preserve"> D31-E31</f>
        <v>0</v>
      </c>
      <c r="G31" s="42"/>
      <c r="H31" s="42"/>
      <c r="I31" s="42"/>
      <c r="J31" s="42"/>
      <c r="K31" s="42"/>
      <c r="L31" s="42"/>
      <c r="M31" s="43"/>
      <c r="N31" s="43"/>
      <c r="O31" s="44">
        <f>G31+N31</f>
        <v>0</v>
      </c>
      <c r="P31" s="44">
        <f>IF(C31="",0,IF(VLOOKUP($C31,limity!$A$1:$CC$7,HLOOKUP($D$14,limity!$A$1:$CC$2,2,FALSE),FALSE)=0,G31-M31,IF(G31-M31&gt;VLOOKUP($C31,limity!$A$1:$CC$7,HLOOKUP($D$14,limity!$A$1:$CC$2,2,FALSE),FALSE),VLOOKUP($C31,limity!$A$1:$CC$7,HLOOKUP($D$14,limity!$A$1:$CC$2,2,FALSE),FALSE),G31-M31)))</f>
        <v>0</v>
      </c>
      <c r="Q31" s="44">
        <f>SUM(AL31:AT31)</f>
        <v>0</v>
      </c>
      <c r="R31" s="42"/>
      <c r="S31" s="45" t="e">
        <f t="shared" ref="S31:S37" si="30">SUM(T31:X31)</f>
        <v>#DIV/0!</v>
      </c>
      <c r="T31" s="45" t="e">
        <f t="shared" ref="T31:X33" si="31">ROUND(($R31/$D31)*H31,2)</f>
        <v>#DIV/0!</v>
      </c>
      <c r="U31" s="45" t="e">
        <f t="shared" si="31"/>
        <v>#DIV/0!</v>
      </c>
      <c r="V31" s="45" t="e">
        <f t="shared" si="31"/>
        <v>#DIV/0!</v>
      </c>
      <c r="W31" s="45" t="e">
        <f t="shared" si="31"/>
        <v>#DIV/0!</v>
      </c>
      <c r="X31" s="45" t="e">
        <f t="shared" si="31"/>
        <v>#DIV/0!</v>
      </c>
      <c r="Y31" s="44" t="e">
        <f t="shared" ref="Y31:Y33" si="32">SUM(Z31:AH31)</f>
        <v>#DIV/0!</v>
      </c>
      <c r="Z31" s="44" t="e">
        <f>ROUND(($R$21/$D$21)*AL31,2)</f>
        <v>#DIV/0!</v>
      </c>
      <c r="AA31" s="44" t="e">
        <f t="shared" ref="AA31:AA37" si="33">ROUND(($R$21/$D$21)*AM31,2)</f>
        <v>#DIV/0!</v>
      </c>
      <c r="AB31" s="44" t="e">
        <f t="shared" ref="AB31:AH33" si="34">ROUND(($R$21/$D$21)*AN31,2)</f>
        <v>#DIV/0!</v>
      </c>
      <c r="AC31" s="44" t="e">
        <f t="shared" si="34"/>
        <v>#DIV/0!</v>
      </c>
      <c r="AD31" s="44" t="e">
        <f t="shared" si="34"/>
        <v>#DIV/0!</v>
      </c>
      <c r="AE31" s="44" t="e">
        <f t="shared" si="34"/>
        <v>#DIV/0!</v>
      </c>
      <c r="AF31" s="44" t="e">
        <f t="shared" si="34"/>
        <v>#DIV/0!</v>
      </c>
      <c r="AG31" s="44" t="e">
        <f t="shared" si="34"/>
        <v>#DIV/0!</v>
      </c>
      <c r="AH31" s="44" t="e">
        <f t="shared" si="34"/>
        <v>#DIV/0!</v>
      </c>
      <c r="AI31" s="44"/>
      <c r="AJ31" s="44"/>
      <c r="AK31" s="46" t="e">
        <f>S31+Y31+AI31+AJ41</f>
        <v>#DIV/0!</v>
      </c>
      <c r="AL31" s="47">
        <f>ROUND($AL$19*P31,2)</f>
        <v>0</v>
      </c>
      <c r="AM31" s="47">
        <v>0</v>
      </c>
      <c r="AN31" s="47">
        <f>ROUND($AN$19*P31,2)</f>
        <v>0</v>
      </c>
      <c r="AO31" s="47">
        <f>ROUND($AO$19*P31,2)</f>
        <v>0</v>
      </c>
      <c r="AP31" s="47">
        <f>ROUND($AP$19*P31,2)</f>
        <v>0</v>
      </c>
      <c r="AQ31" s="47">
        <f>ROUND($AQ$19*P31,2)</f>
        <v>0</v>
      </c>
      <c r="AR31" s="47">
        <f>ROUND((P31*$AR$19),2)</f>
        <v>0</v>
      </c>
      <c r="AS31" s="47">
        <v>0</v>
      </c>
      <c r="AT31" s="48">
        <f>IF(OR($D$15="nie",$D$15=""),0,ROUNDDOWN($AT$19*P31,2))</f>
        <v>0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</row>
    <row r="32" spans="1:59" x14ac:dyDescent="0.2">
      <c r="A32" s="49" t="s">
        <v>9</v>
      </c>
      <c r="B32" s="40"/>
      <c r="C32" s="41"/>
      <c r="D32" s="42"/>
      <c r="E32" s="43"/>
      <c r="F32" s="44">
        <f t="shared" si="29"/>
        <v>0</v>
      </c>
      <c r="G32" s="42"/>
      <c r="H32" s="42"/>
      <c r="I32" s="42"/>
      <c r="J32" s="42"/>
      <c r="K32" s="42"/>
      <c r="L32" s="42"/>
      <c r="M32" s="43"/>
      <c r="N32" s="43"/>
      <c r="O32" s="44">
        <f>G32+N32</f>
        <v>0</v>
      </c>
      <c r="P32" s="44">
        <f>IF(C32="",0,IF(VLOOKUP($C32,limity!$A$1:$CC$7,HLOOKUP($D$14,limity!$A$1:$CC$2,2,FALSE),FALSE)=0,G32-M32,IF(G32-M32&gt;VLOOKUP($C32,limity!$A$1:$CC$7,HLOOKUP($D$14,limity!$A$1:$CC$2,2,FALSE),FALSE),VLOOKUP($C32,limity!$A$1:$CC$7,HLOOKUP($D$14,limity!$A$1:$CC$2,2,FALSE),FALSE),G32-M32)))</f>
        <v>0</v>
      </c>
      <c r="Q32" s="44">
        <f>SUM(AL32:AT32)</f>
        <v>0</v>
      </c>
      <c r="R32" s="42"/>
      <c r="S32" s="45" t="e">
        <f t="shared" si="30"/>
        <v>#DIV/0!</v>
      </c>
      <c r="T32" s="45" t="e">
        <f t="shared" si="31"/>
        <v>#DIV/0!</v>
      </c>
      <c r="U32" s="45" t="e">
        <f t="shared" si="31"/>
        <v>#DIV/0!</v>
      </c>
      <c r="V32" s="45" t="e">
        <f t="shared" si="31"/>
        <v>#DIV/0!</v>
      </c>
      <c r="W32" s="45" t="e">
        <f t="shared" si="31"/>
        <v>#DIV/0!</v>
      </c>
      <c r="X32" s="45" t="e">
        <f t="shared" si="31"/>
        <v>#DIV/0!</v>
      </c>
      <c r="Y32" s="44" t="e">
        <f t="shared" si="32"/>
        <v>#DIV/0!</v>
      </c>
      <c r="Z32" s="44" t="e">
        <f>ROUND(($R$21/$D$21)*AL32,2)</f>
        <v>#DIV/0!</v>
      </c>
      <c r="AA32" s="44" t="e">
        <f t="shared" si="33"/>
        <v>#DIV/0!</v>
      </c>
      <c r="AB32" s="44" t="e">
        <f t="shared" si="34"/>
        <v>#DIV/0!</v>
      </c>
      <c r="AC32" s="44" t="e">
        <f t="shared" si="34"/>
        <v>#DIV/0!</v>
      </c>
      <c r="AD32" s="44" t="e">
        <f t="shared" si="34"/>
        <v>#DIV/0!</v>
      </c>
      <c r="AE32" s="44" t="e">
        <f t="shared" si="34"/>
        <v>#DIV/0!</v>
      </c>
      <c r="AF32" s="44" t="e">
        <f t="shared" si="34"/>
        <v>#DIV/0!</v>
      </c>
      <c r="AG32" s="44" t="e">
        <f t="shared" si="34"/>
        <v>#DIV/0!</v>
      </c>
      <c r="AH32" s="44" t="e">
        <f t="shared" si="34"/>
        <v>#DIV/0!</v>
      </c>
      <c r="AI32" s="44"/>
      <c r="AJ32" s="44"/>
      <c r="AK32" s="46" t="e">
        <f t="shared" ref="AK32:AK33" si="35">S32+Y32+AI32+AJ42</f>
        <v>#DIV/0!</v>
      </c>
      <c r="AL32" s="47">
        <f>ROUND($AL$19*P32,2)</f>
        <v>0</v>
      </c>
      <c r="AM32" s="47">
        <v>0</v>
      </c>
      <c r="AN32" s="47">
        <f>ROUND($AN$19*P32,2)</f>
        <v>0</v>
      </c>
      <c r="AO32" s="47">
        <f>ROUND($AO$19*P32,2)</f>
        <v>0</v>
      </c>
      <c r="AP32" s="47">
        <f>ROUND($AP$19*P32,2)</f>
        <v>0</v>
      </c>
      <c r="AQ32" s="47">
        <f>ROUND($AQ$19*P32,2)</f>
        <v>0</v>
      </c>
      <c r="AR32" s="47">
        <f>ROUND((P32*$AR$19),2)</f>
        <v>0</v>
      </c>
      <c r="AS32" s="47">
        <v>0</v>
      </c>
      <c r="AT32" s="48">
        <f>IF(OR($D$15="nie",$D$15=""),0,ROUNDDOWN($AT$19*P32,2))</f>
        <v>0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</row>
    <row r="33" spans="1:58" x14ac:dyDescent="0.2">
      <c r="A33" s="49" t="s">
        <v>16</v>
      </c>
      <c r="B33" s="40"/>
      <c r="C33" s="41"/>
      <c r="D33" s="42"/>
      <c r="E33" s="43"/>
      <c r="F33" s="44">
        <f t="shared" si="29"/>
        <v>0</v>
      </c>
      <c r="G33" s="42"/>
      <c r="H33" s="42"/>
      <c r="I33" s="42"/>
      <c r="J33" s="42"/>
      <c r="K33" s="42"/>
      <c r="L33" s="42"/>
      <c r="M33" s="43"/>
      <c r="N33" s="43"/>
      <c r="O33" s="44">
        <f>G33+N33</f>
        <v>0</v>
      </c>
      <c r="P33" s="44">
        <f>IF(C33="",0,IF(VLOOKUP($C33,limity!$A$1:$CC$7,HLOOKUP($D$14,limity!$A$1:$CC$2,2,FALSE),FALSE)=0,G33-M33,IF(G33-M33&gt;VLOOKUP($C33,limity!$A$1:$CC$7,HLOOKUP($D$14,limity!$A$1:$CC$2,2,FALSE),FALSE),VLOOKUP($C33,limity!$A$1:$CC$7,HLOOKUP($D$14,limity!$A$1:$CC$2,2,FALSE),FALSE),G33-M33)))</f>
        <v>0</v>
      </c>
      <c r="Q33" s="44">
        <f>SUM(AL33:AT33)</f>
        <v>0</v>
      </c>
      <c r="R33" s="42"/>
      <c r="S33" s="45" t="e">
        <f t="shared" si="30"/>
        <v>#DIV/0!</v>
      </c>
      <c r="T33" s="45" t="e">
        <f t="shared" si="31"/>
        <v>#DIV/0!</v>
      </c>
      <c r="U33" s="45" t="e">
        <f t="shared" si="31"/>
        <v>#DIV/0!</v>
      </c>
      <c r="V33" s="45" t="e">
        <f t="shared" si="31"/>
        <v>#DIV/0!</v>
      </c>
      <c r="W33" s="45" t="e">
        <f t="shared" si="31"/>
        <v>#DIV/0!</v>
      </c>
      <c r="X33" s="45" t="e">
        <f t="shared" si="31"/>
        <v>#DIV/0!</v>
      </c>
      <c r="Y33" s="44" t="e">
        <f t="shared" si="32"/>
        <v>#DIV/0!</v>
      </c>
      <c r="Z33" s="44" t="e">
        <f>ROUND(($R$21/$D$21)*AL33,2)</f>
        <v>#DIV/0!</v>
      </c>
      <c r="AA33" s="44" t="e">
        <f t="shared" si="33"/>
        <v>#DIV/0!</v>
      </c>
      <c r="AB33" s="44" t="e">
        <f t="shared" si="34"/>
        <v>#DIV/0!</v>
      </c>
      <c r="AC33" s="44" t="e">
        <f t="shared" si="34"/>
        <v>#DIV/0!</v>
      </c>
      <c r="AD33" s="44" t="e">
        <f t="shared" si="34"/>
        <v>#DIV/0!</v>
      </c>
      <c r="AE33" s="44" t="e">
        <f t="shared" si="34"/>
        <v>#DIV/0!</v>
      </c>
      <c r="AF33" s="44" t="e">
        <f t="shared" si="34"/>
        <v>#DIV/0!</v>
      </c>
      <c r="AG33" s="44" t="e">
        <f t="shared" si="34"/>
        <v>#DIV/0!</v>
      </c>
      <c r="AH33" s="44" t="e">
        <f t="shared" si="34"/>
        <v>#DIV/0!</v>
      </c>
      <c r="AI33" s="44"/>
      <c r="AJ33" s="44"/>
      <c r="AK33" s="46" t="e">
        <f t="shared" si="35"/>
        <v>#DIV/0!</v>
      </c>
      <c r="AL33" s="47">
        <f>ROUND($AL$19*P33,2)</f>
        <v>0</v>
      </c>
      <c r="AM33" s="47">
        <v>0</v>
      </c>
      <c r="AN33" s="47">
        <f>ROUND($AN$19*P33,2)</f>
        <v>0</v>
      </c>
      <c r="AO33" s="47">
        <f>ROUND($AO$19*P33,2)</f>
        <v>0</v>
      </c>
      <c r="AP33" s="47">
        <f>ROUND($AP$19*P33,2)</f>
        <v>0</v>
      </c>
      <c r="AQ33" s="47">
        <f>ROUND($AQ$19*P33,2)</f>
        <v>0</v>
      </c>
      <c r="AR33" s="47">
        <f>ROUND((P33*$AR$19),2)</f>
        <v>0</v>
      </c>
      <c r="AS33" s="47">
        <v>0</v>
      </c>
      <c r="AT33" s="48">
        <f>IF(OR($D$15="nie",$D$15=""),0,ROUNDDOWN($AT$19*P33,2))</f>
        <v>0</v>
      </c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</row>
    <row r="34" spans="1:58" x14ac:dyDescent="0.2">
      <c r="A34" s="72" t="s">
        <v>14</v>
      </c>
      <c r="B34" s="73"/>
      <c r="C34" s="74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>
        <f>SUM(O31:O33)</f>
        <v>0</v>
      </c>
      <c r="P34" s="75">
        <f>SUM(P31:P33)</f>
        <v>0</v>
      </c>
      <c r="Q34" s="75">
        <f>SUM(Q31:Q33)</f>
        <v>0</v>
      </c>
      <c r="R34" s="75"/>
      <c r="S34" s="75" t="e">
        <f>SUM(S31:S33)</f>
        <v>#DIV/0!</v>
      </c>
      <c r="T34" s="75" t="e">
        <f t="shared" ref="T34:X34" si="36">SUM(T31:T33)</f>
        <v>#DIV/0!</v>
      </c>
      <c r="U34" s="75" t="e">
        <f t="shared" si="36"/>
        <v>#DIV/0!</v>
      </c>
      <c r="V34" s="75" t="e">
        <f t="shared" si="36"/>
        <v>#DIV/0!</v>
      </c>
      <c r="W34" s="75" t="e">
        <f t="shared" si="36"/>
        <v>#DIV/0!</v>
      </c>
      <c r="X34" s="75" t="e">
        <f t="shared" si="36"/>
        <v>#DIV/0!</v>
      </c>
      <c r="Y34" s="75" t="e">
        <f>SUM(Y31:Y33)</f>
        <v>#DIV/0!</v>
      </c>
      <c r="Z34" s="75" t="e">
        <f>SUM(Z31:Z33)</f>
        <v>#DIV/0!</v>
      </c>
      <c r="AA34" s="75" t="e">
        <f>SUM(AA31:AA33)</f>
        <v>#DIV/0!</v>
      </c>
      <c r="AB34" s="75" t="e">
        <f t="shared" ref="AB34:AH34" si="37">SUM(AB31:AB33)</f>
        <v>#DIV/0!</v>
      </c>
      <c r="AC34" s="75" t="e">
        <f t="shared" si="37"/>
        <v>#DIV/0!</v>
      </c>
      <c r="AD34" s="75" t="e">
        <f t="shared" si="37"/>
        <v>#DIV/0!</v>
      </c>
      <c r="AE34" s="75" t="e">
        <f t="shared" si="37"/>
        <v>#DIV/0!</v>
      </c>
      <c r="AF34" s="75" t="e">
        <f t="shared" si="37"/>
        <v>#DIV/0!</v>
      </c>
      <c r="AG34" s="75" t="e">
        <f t="shared" si="37"/>
        <v>#DIV/0!</v>
      </c>
      <c r="AH34" s="75" t="e">
        <f t="shared" si="37"/>
        <v>#DIV/0!</v>
      </c>
      <c r="AI34" s="75"/>
      <c r="AJ34" s="75"/>
      <c r="AK34" s="75" t="e">
        <f>SUM(AK31:AK33)</f>
        <v>#DIV/0!</v>
      </c>
      <c r="AL34" s="78"/>
      <c r="AM34" s="78"/>
      <c r="AN34" s="78"/>
      <c r="AO34" s="78"/>
      <c r="AP34" s="78"/>
      <c r="AQ34" s="78"/>
      <c r="AR34" s="78"/>
      <c r="AS34" s="95"/>
      <c r="AT34" s="79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</row>
    <row r="35" spans="1:58" x14ac:dyDescent="0.2">
      <c r="A35" s="39" t="s">
        <v>8</v>
      </c>
      <c r="B35" s="40"/>
      <c r="C35" s="41"/>
      <c r="D35" s="42"/>
      <c r="E35" s="43"/>
      <c r="F35" s="44">
        <f t="shared" si="29"/>
        <v>0</v>
      </c>
      <c r="G35" s="42"/>
      <c r="H35" s="42"/>
      <c r="I35" s="42"/>
      <c r="J35" s="42"/>
      <c r="K35" s="42"/>
      <c r="L35" s="42"/>
      <c r="M35" s="43"/>
      <c r="N35" s="43"/>
      <c r="O35" s="44">
        <f>G35+N35</f>
        <v>0</v>
      </c>
      <c r="P35" s="44">
        <f>IF(C35="",0,IF(VLOOKUP($C35,limity!$A$1:$CC$7,HLOOKUP($D$14,limity!$A$1:$CC$2,2,FALSE),FALSE)=0,G35-M35,IF(G35-M35&gt;VLOOKUP($C35,limity!$A$1:$CC$7,HLOOKUP($D$14,limity!$A$1:$CC$2,2,FALSE),FALSE),VLOOKUP($C35,limity!$A$1:$CC$7,HLOOKUP($D$14,limity!$A$1:$CC$2,2,FALSE),FALSE),G35-M35)))</f>
        <v>0</v>
      </c>
      <c r="Q35" s="44">
        <f>SUM(AL35:AT35)</f>
        <v>0</v>
      </c>
      <c r="R35" s="42"/>
      <c r="S35" s="45" t="e">
        <f t="shared" si="30"/>
        <v>#DIV/0!</v>
      </c>
      <c r="T35" s="45" t="e">
        <f t="shared" ref="T35:X37" si="38">ROUND(($R35/$D35)*H35,2)</f>
        <v>#DIV/0!</v>
      </c>
      <c r="U35" s="45" t="e">
        <f t="shared" si="38"/>
        <v>#DIV/0!</v>
      </c>
      <c r="V35" s="45" t="e">
        <f t="shared" si="38"/>
        <v>#DIV/0!</v>
      </c>
      <c r="W35" s="45" t="e">
        <f t="shared" si="38"/>
        <v>#DIV/0!</v>
      </c>
      <c r="X35" s="45" t="e">
        <f t="shared" si="38"/>
        <v>#DIV/0!</v>
      </c>
      <c r="Y35" s="44" t="e">
        <f t="shared" ref="Y35:Y37" si="39">SUM(Z35:AH35)</f>
        <v>#DIV/0!</v>
      </c>
      <c r="Z35" s="44" t="e">
        <f>ROUND(($R$21/$D$21)*AL35,2)</f>
        <v>#DIV/0!</v>
      </c>
      <c r="AA35" s="44" t="e">
        <f t="shared" si="33"/>
        <v>#DIV/0!</v>
      </c>
      <c r="AB35" s="44" t="e">
        <f t="shared" ref="AB35:AH37" si="40">ROUND(($R$21/$D$21)*AN35,2)</f>
        <v>#DIV/0!</v>
      </c>
      <c r="AC35" s="44" t="e">
        <f t="shared" si="40"/>
        <v>#DIV/0!</v>
      </c>
      <c r="AD35" s="44" t="e">
        <f t="shared" si="40"/>
        <v>#DIV/0!</v>
      </c>
      <c r="AE35" s="44" t="e">
        <f t="shared" si="40"/>
        <v>#DIV/0!</v>
      </c>
      <c r="AF35" s="44" t="e">
        <f t="shared" si="40"/>
        <v>#DIV/0!</v>
      </c>
      <c r="AG35" s="44" t="e">
        <f t="shared" si="40"/>
        <v>#DIV/0!</v>
      </c>
      <c r="AH35" s="44" t="e">
        <f t="shared" si="40"/>
        <v>#DIV/0!</v>
      </c>
      <c r="AI35" s="44"/>
      <c r="AJ35" s="44"/>
      <c r="AK35" s="46" t="e">
        <f>S35+Y35+AI35+AJ41</f>
        <v>#DIV/0!</v>
      </c>
      <c r="AL35" s="47">
        <f>ROUND($AL$19*P35,2)</f>
        <v>0</v>
      </c>
      <c r="AM35" s="47">
        <v>0</v>
      </c>
      <c r="AN35" s="47">
        <f>ROUND($AN$19*P35,2)</f>
        <v>0</v>
      </c>
      <c r="AO35" s="47">
        <f>ROUND($AO$19*P35,2)</f>
        <v>0</v>
      </c>
      <c r="AP35" s="47">
        <f>ROUND($AP$19*P35,2)</f>
        <v>0</v>
      </c>
      <c r="AQ35" s="47">
        <f>ROUND($AQ$19*P35,2)</f>
        <v>0</v>
      </c>
      <c r="AR35" s="47">
        <f>ROUND((P35*$AR$19),2)</f>
        <v>0</v>
      </c>
      <c r="AS35" s="47">
        <v>0</v>
      </c>
      <c r="AT35" s="48">
        <f>IF(OR($D$15="nie",$D$15=""),0,ROUNDDOWN($AT$19*P35,2))</f>
        <v>0</v>
      </c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</row>
    <row r="36" spans="1:58" x14ac:dyDescent="0.2">
      <c r="A36" s="49" t="s">
        <v>9</v>
      </c>
      <c r="B36" s="40"/>
      <c r="C36" s="41"/>
      <c r="D36" s="42"/>
      <c r="E36" s="43"/>
      <c r="F36" s="44">
        <f t="shared" si="29"/>
        <v>0</v>
      </c>
      <c r="G36" s="42"/>
      <c r="H36" s="42"/>
      <c r="I36" s="42"/>
      <c r="J36" s="42"/>
      <c r="K36" s="42"/>
      <c r="L36" s="42"/>
      <c r="M36" s="43"/>
      <c r="N36" s="43"/>
      <c r="O36" s="44">
        <f>G36+N36</f>
        <v>0</v>
      </c>
      <c r="P36" s="44">
        <f>IF(C36="",0,IF(VLOOKUP($C36,limity!$A$1:$CC$7,HLOOKUP($D$14,limity!$A$1:$CC$2,2,FALSE),FALSE)=0,G36-M36,IF(G36-M36&gt;VLOOKUP($C36,limity!$A$1:$CC$7,HLOOKUP($D$14,limity!$A$1:$CC$2,2,FALSE),FALSE),VLOOKUP($C36,limity!$A$1:$CC$7,HLOOKUP($D$14,limity!$A$1:$CC$2,2,FALSE),FALSE),G36-M36)))</f>
        <v>0</v>
      </c>
      <c r="Q36" s="44">
        <f>SUM(AL36:AT36)</f>
        <v>0</v>
      </c>
      <c r="R36" s="42"/>
      <c r="S36" s="45" t="e">
        <f t="shared" si="30"/>
        <v>#DIV/0!</v>
      </c>
      <c r="T36" s="45" t="e">
        <f t="shared" si="38"/>
        <v>#DIV/0!</v>
      </c>
      <c r="U36" s="45" t="e">
        <f t="shared" si="38"/>
        <v>#DIV/0!</v>
      </c>
      <c r="V36" s="45" t="e">
        <f t="shared" si="38"/>
        <v>#DIV/0!</v>
      </c>
      <c r="W36" s="45" t="e">
        <f t="shared" si="38"/>
        <v>#DIV/0!</v>
      </c>
      <c r="X36" s="45" t="e">
        <f t="shared" si="38"/>
        <v>#DIV/0!</v>
      </c>
      <c r="Y36" s="44" t="e">
        <f t="shared" si="39"/>
        <v>#DIV/0!</v>
      </c>
      <c r="Z36" s="44" t="e">
        <f>ROUND(($R$21/$D$21)*AL36,2)</f>
        <v>#DIV/0!</v>
      </c>
      <c r="AA36" s="44" t="e">
        <f t="shared" si="33"/>
        <v>#DIV/0!</v>
      </c>
      <c r="AB36" s="44" t="e">
        <f t="shared" si="40"/>
        <v>#DIV/0!</v>
      </c>
      <c r="AC36" s="44" t="e">
        <f t="shared" si="40"/>
        <v>#DIV/0!</v>
      </c>
      <c r="AD36" s="44" t="e">
        <f t="shared" si="40"/>
        <v>#DIV/0!</v>
      </c>
      <c r="AE36" s="44" t="e">
        <f t="shared" si="40"/>
        <v>#DIV/0!</v>
      </c>
      <c r="AF36" s="44" t="e">
        <f t="shared" si="40"/>
        <v>#DIV/0!</v>
      </c>
      <c r="AG36" s="44" t="e">
        <f t="shared" si="40"/>
        <v>#DIV/0!</v>
      </c>
      <c r="AH36" s="44" t="e">
        <f t="shared" si="40"/>
        <v>#DIV/0!</v>
      </c>
      <c r="AI36" s="44"/>
      <c r="AJ36" s="44"/>
      <c r="AK36" s="46" t="e">
        <f t="shared" ref="AK36:AK37" si="41">S36+Y36+AI36+AJ42</f>
        <v>#DIV/0!</v>
      </c>
      <c r="AL36" s="47">
        <f>ROUND($AL$19*P36,2)</f>
        <v>0</v>
      </c>
      <c r="AM36" s="47">
        <v>0</v>
      </c>
      <c r="AN36" s="47">
        <f>ROUND($AN$19*P36,2)</f>
        <v>0</v>
      </c>
      <c r="AO36" s="47">
        <f>ROUND($AO$19*P36,2)</f>
        <v>0</v>
      </c>
      <c r="AP36" s="47">
        <f>ROUND($AP$19*P36,2)</f>
        <v>0</v>
      </c>
      <c r="AQ36" s="47">
        <f>ROUND($AQ$19*P36,2)</f>
        <v>0</v>
      </c>
      <c r="AR36" s="47">
        <f>ROUND((P36*$AR$19),2)</f>
        <v>0</v>
      </c>
      <c r="AS36" s="47">
        <v>0</v>
      </c>
      <c r="AT36" s="48">
        <f>IF(OR($D$15="nie",$D$15=""),0,ROUNDDOWN($AT$19*P36,2))</f>
        <v>0</v>
      </c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</row>
    <row r="37" spans="1:58" x14ac:dyDescent="0.2">
      <c r="A37" s="49" t="s">
        <v>16</v>
      </c>
      <c r="B37" s="40"/>
      <c r="C37" s="41"/>
      <c r="D37" s="42"/>
      <c r="E37" s="43"/>
      <c r="F37" s="44">
        <f t="shared" si="29"/>
        <v>0</v>
      </c>
      <c r="G37" s="42"/>
      <c r="H37" s="42"/>
      <c r="I37" s="42"/>
      <c r="J37" s="42"/>
      <c r="K37" s="42"/>
      <c r="L37" s="42"/>
      <c r="M37" s="43"/>
      <c r="N37" s="43"/>
      <c r="O37" s="44">
        <f>G37+N37</f>
        <v>0</v>
      </c>
      <c r="P37" s="44">
        <f>IF(C37="",0,IF(VLOOKUP($C37,limity!$A$1:$CC$7,HLOOKUP($D$14,limity!$A$1:$CC$2,2,FALSE),FALSE)=0,G37-M37,IF(G37-M37&gt;VLOOKUP($C37,limity!$A$1:$CC$7,HLOOKUP($D$14,limity!$A$1:$CC$2,2,FALSE),FALSE),VLOOKUP($C37,limity!$A$1:$CC$7,HLOOKUP($D$14,limity!$A$1:$CC$2,2,FALSE),FALSE),G37-M37)))</f>
        <v>0</v>
      </c>
      <c r="Q37" s="44">
        <f>SUM(AL37:AT37)</f>
        <v>0</v>
      </c>
      <c r="R37" s="42"/>
      <c r="S37" s="45" t="e">
        <f t="shared" si="30"/>
        <v>#DIV/0!</v>
      </c>
      <c r="T37" s="45" t="e">
        <f t="shared" si="38"/>
        <v>#DIV/0!</v>
      </c>
      <c r="U37" s="45" t="e">
        <f t="shared" si="38"/>
        <v>#DIV/0!</v>
      </c>
      <c r="V37" s="45" t="e">
        <f t="shared" si="38"/>
        <v>#DIV/0!</v>
      </c>
      <c r="W37" s="45" t="e">
        <f t="shared" si="38"/>
        <v>#DIV/0!</v>
      </c>
      <c r="X37" s="45" t="e">
        <f t="shared" si="38"/>
        <v>#DIV/0!</v>
      </c>
      <c r="Y37" s="44" t="e">
        <f t="shared" si="39"/>
        <v>#DIV/0!</v>
      </c>
      <c r="Z37" s="44" t="e">
        <f>ROUND(($R$21/$D$21)*AL37,2)</f>
        <v>#DIV/0!</v>
      </c>
      <c r="AA37" s="44" t="e">
        <f t="shared" si="33"/>
        <v>#DIV/0!</v>
      </c>
      <c r="AB37" s="44" t="e">
        <f t="shared" si="40"/>
        <v>#DIV/0!</v>
      </c>
      <c r="AC37" s="44" t="e">
        <f t="shared" si="40"/>
        <v>#DIV/0!</v>
      </c>
      <c r="AD37" s="44" t="e">
        <f t="shared" si="40"/>
        <v>#DIV/0!</v>
      </c>
      <c r="AE37" s="44" t="e">
        <f t="shared" si="40"/>
        <v>#DIV/0!</v>
      </c>
      <c r="AF37" s="44" t="e">
        <f t="shared" si="40"/>
        <v>#DIV/0!</v>
      </c>
      <c r="AG37" s="44" t="e">
        <f t="shared" si="40"/>
        <v>#DIV/0!</v>
      </c>
      <c r="AH37" s="44" t="e">
        <f t="shared" si="40"/>
        <v>#DIV/0!</v>
      </c>
      <c r="AI37" s="44"/>
      <c r="AJ37" s="44"/>
      <c r="AK37" s="46" t="e">
        <f t="shared" si="41"/>
        <v>#DIV/0!</v>
      </c>
      <c r="AL37" s="47">
        <f>ROUND($AL$19*P37,2)</f>
        <v>0</v>
      </c>
      <c r="AM37" s="47">
        <v>0</v>
      </c>
      <c r="AN37" s="47">
        <f>ROUND($AN$19*P37,2)</f>
        <v>0</v>
      </c>
      <c r="AO37" s="47">
        <f>ROUND($AO$19*P37,2)</f>
        <v>0</v>
      </c>
      <c r="AP37" s="47">
        <f>ROUND($AP$19*P37,2)</f>
        <v>0</v>
      </c>
      <c r="AQ37" s="47">
        <f>ROUND($AQ$19*P37,2)</f>
        <v>0</v>
      </c>
      <c r="AR37" s="47">
        <f>ROUND((P37*$AR$19),2)</f>
        <v>0</v>
      </c>
      <c r="AS37" s="47">
        <v>0</v>
      </c>
      <c r="AT37" s="48">
        <f>IF(OR($D$15="nie",$D$15=""),0,ROUNDDOWN($AT$19*P37,2))</f>
        <v>0</v>
      </c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</row>
    <row r="38" spans="1:58" s="13" customFormat="1" x14ac:dyDescent="0.2">
      <c r="A38" s="72" t="s">
        <v>14</v>
      </c>
      <c r="B38" s="73"/>
      <c r="C38" s="74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>
        <f>SUM(O35:O37)</f>
        <v>0</v>
      </c>
      <c r="P38" s="75">
        <f t="shared" ref="P38" si="42">SUM(P35:P37)</f>
        <v>0</v>
      </c>
      <c r="Q38" s="75">
        <f>SUM(Q35:Q37)</f>
        <v>0</v>
      </c>
      <c r="R38" s="75"/>
      <c r="S38" s="75" t="e">
        <f>SUM(S35:S37)</f>
        <v>#DIV/0!</v>
      </c>
      <c r="T38" s="75" t="e">
        <f t="shared" ref="T38:X38" si="43">SUM(T35:T37)</f>
        <v>#DIV/0!</v>
      </c>
      <c r="U38" s="75" t="e">
        <f t="shared" si="43"/>
        <v>#DIV/0!</v>
      </c>
      <c r="V38" s="75" t="e">
        <f t="shared" si="43"/>
        <v>#DIV/0!</v>
      </c>
      <c r="W38" s="75" t="e">
        <f t="shared" si="43"/>
        <v>#DIV/0!</v>
      </c>
      <c r="X38" s="75" t="e">
        <f t="shared" si="43"/>
        <v>#DIV/0!</v>
      </c>
      <c r="Y38" s="75" t="e">
        <f>SUM(Y35:Y37)</f>
        <v>#DIV/0!</v>
      </c>
      <c r="Z38" s="75" t="e">
        <f>SUM(Z35:Z37)</f>
        <v>#DIV/0!</v>
      </c>
      <c r="AA38" s="75" t="e">
        <f>SUM(AA35:AA37)</f>
        <v>#DIV/0!</v>
      </c>
      <c r="AB38" s="75" t="e">
        <f t="shared" ref="AB38:AH38" si="44">SUM(AB35:AB37)</f>
        <v>#DIV/0!</v>
      </c>
      <c r="AC38" s="75" t="e">
        <f t="shared" si="44"/>
        <v>#DIV/0!</v>
      </c>
      <c r="AD38" s="75" t="e">
        <f t="shared" si="44"/>
        <v>#DIV/0!</v>
      </c>
      <c r="AE38" s="75" t="e">
        <f t="shared" si="44"/>
        <v>#DIV/0!</v>
      </c>
      <c r="AF38" s="75" t="e">
        <f t="shared" si="44"/>
        <v>#DIV/0!</v>
      </c>
      <c r="AG38" s="75" t="e">
        <f t="shared" si="44"/>
        <v>#DIV/0!</v>
      </c>
      <c r="AH38" s="75" t="e">
        <f t="shared" si="44"/>
        <v>#DIV/0!</v>
      </c>
      <c r="AI38" s="75"/>
      <c r="AJ38" s="75"/>
      <c r="AK38" s="75" t="e">
        <f t="shared" ref="AK38" si="45">SUM(AK35:AK37)</f>
        <v>#DIV/0!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</row>
    <row r="39" spans="1:58" s="13" customFormat="1" ht="13.5" thickBot="1" x14ac:dyDescent="0.25">
      <c r="A39" s="50" t="s">
        <v>12</v>
      </c>
      <c r="B39" s="51"/>
      <c r="C39" s="52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5">
        <f>O34+O38</f>
        <v>0</v>
      </c>
      <c r="P39" s="55">
        <f>P34+P38</f>
        <v>0</v>
      </c>
      <c r="Q39" s="55">
        <f>Q34+Q38</f>
        <v>0</v>
      </c>
      <c r="R39" s="53"/>
      <c r="S39" s="53" t="e">
        <f>S34+S38</f>
        <v>#DIV/0!</v>
      </c>
      <c r="T39" s="53" t="e">
        <f t="shared" ref="T39:X39" si="46">T34+T38</f>
        <v>#DIV/0!</v>
      </c>
      <c r="U39" s="53" t="e">
        <f t="shared" si="46"/>
        <v>#DIV/0!</v>
      </c>
      <c r="V39" s="53" t="e">
        <f t="shared" si="46"/>
        <v>#DIV/0!</v>
      </c>
      <c r="W39" s="53" t="e">
        <f t="shared" si="46"/>
        <v>#DIV/0!</v>
      </c>
      <c r="X39" s="53" t="e">
        <f t="shared" si="46"/>
        <v>#DIV/0!</v>
      </c>
      <c r="Y39" s="53" t="e">
        <f>Y34+Y38</f>
        <v>#DIV/0!</v>
      </c>
      <c r="Z39" s="55" t="e">
        <f>Z34+Z38</f>
        <v>#DIV/0!</v>
      </c>
      <c r="AA39" s="55" t="e">
        <f>AA34+AA38</f>
        <v>#DIV/0!</v>
      </c>
      <c r="AB39" s="55" t="e">
        <f t="shared" ref="AB39:AH39" si="47">AB34+AB38</f>
        <v>#DIV/0!</v>
      </c>
      <c r="AC39" s="55" t="e">
        <f t="shared" si="47"/>
        <v>#DIV/0!</v>
      </c>
      <c r="AD39" s="55" t="e">
        <f t="shared" si="47"/>
        <v>#DIV/0!</v>
      </c>
      <c r="AE39" s="55" t="e">
        <f t="shared" si="47"/>
        <v>#DIV/0!</v>
      </c>
      <c r="AF39" s="55" t="e">
        <f t="shared" si="47"/>
        <v>#DIV/0!</v>
      </c>
      <c r="AG39" s="55" t="e">
        <f t="shared" si="47"/>
        <v>#DIV/0!</v>
      </c>
      <c r="AH39" s="55" t="e">
        <f t="shared" si="47"/>
        <v>#DIV/0!</v>
      </c>
      <c r="AI39" s="55"/>
      <c r="AJ39" s="55"/>
      <c r="AK39" s="53" t="e">
        <f t="shared" ref="AK39" si="48">AK34+AK38</f>
        <v>#DIV/0!</v>
      </c>
      <c r="AL39" s="53"/>
      <c r="AM39" s="53"/>
      <c r="AN39" s="53"/>
      <c r="AO39" s="53"/>
      <c r="AP39" s="53"/>
      <c r="AQ39" s="53"/>
      <c r="AR39" s="53"/>
      <c r="AS39" s="53"/>
      <c r="AT39" s="57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</row>
    <row r="40" spans="1:58" x14ac:dyDescent="0.2">
      <c r="A40" s="67" t="s">
        <v>29</v>
      </c>
      <c r="B40" s="80"/>
      <c r="C40" s="68"/>
      <c r="D40" s="69"/>
      <c r="E40" s="70"/>
      <c r="F40" s="70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71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</row>
    <row r="41" spans="1:58" x14ac:dyDescent="0.2">
      <c r="A41" s="39" t="s">
        <v>8</v>
      </c>
      <c r="B41" s="40"/>
      <c r="C41" s="41"/>
      <c r="D41" s="42"/>
      <c r="E41" s="43"/>
      <c r="F41" s="44">
        <f t="shared" ref="F41:F45" si="49" xml:space="preserve"> D41-E41</f>
        <v>0</v>
      </c>
      <c r="G41" s="42"/>
      <c r="H41" s="42"/>
      <c r="I41" s="42"/>
      <c r="J41" s="42"/>
      <c r="K41" s="42"/>
      <c r="L41" s="42"/>
      <c r="M41" s="43"/>
      <c r="N41" s="43"/>
      <c r="O41" s="44">
        <f>G41+N41</f>
        <v>0</v>
      </c>
      <c r="P41" s="44">
        <f>IF(C41="",0,IF(VLOOKUP($C41,limity!$A$1:$CC$7,HLOOKUP($D$14,limity!$A$1:$CC$2,2,FALSE),FALSE)=0,G41-M41,IF(G41-M41&gt;VLOOKUP($C41,limity!$A$1:$CC$7,HLOOKUP($D$14,limity!$A$1:$CC$2,2,FALSE),FALSE),VLOOKUP($C41,limity!$A$1:$CC$7,HLOOKUP($D$14,limity!$A$1:$CC$2,2,FALSE),FALSE),G41-M41)))</f>
        <v>0</v>
      </c>
      <c r="Q41" s="44">
        <f>SUM(AL41:AT41)</f>
        <v>0</v>
      </c>
      <c r="R41" s="42"/>
      <c r="S41" s="45" t="e">
        <f t="shared" ref="S41:S42" si="50">SUM(T41:X41)</f>
        <v>#DIV/0!</v>
      </c>
      <c r="T41" s="45" t="e">
        <f t="shared" ref="T41:X42" si="51">ROUND(($R41/$D41)*H41,2)</f>
        <v>#DIV/0!</v>
      </c>
      <c r="U41" s="45" t="e">
        <f t="shared" si="51"/>
        <v>#DIV/0!</v>
      </c>
      <c r="V41" s="45" t="e">
        <f t="shared" si="51"/>
        <v>#DIV/0!</v>
      </c>
      <c r="W41" s="45" t="e">
        <f t="shared" si="51"/>
        <v>#DIV/0!</v>
      </c>
      <c r="X41" s="45" t="e">
        <f t="shared" si="51"/>
        <v>#DIV/0!</v>
      </c>
      <c r="Y41" s="44" t="e">
        <f t="shared" ref="Y41:Y42" si="52">SUM(Z41:AH41)</f>
        <v>#DIV/0!</v>
      </c>
      <c r="Z41" s="44" t="e">
        <f>ROUND(($R$21/$D$21)*AL41,2)</f>
        <v>#DIV/0!</v>
      </c>
      <c r="AA41" s="44" t="e">
        <f t="shared" ref="AA41:AA45" si="53">ROUND(($R$21/$D$21)*AM41,2)</f>
        <v>#DIV/0!</v>
      </c>
      <c r="AB41" s="44" t="e">
        <f t="shared" ref="AB41:AH42" si="54">ROUND(($R$21/$D$21)*AN41,2)</f>
        <v>#DIV/0!</v>
      </c>
      <c r="AC41" s="44" t="e">
        <f t="shared" si="54"/>
        <v>#DIV/0!</v>
      </c>
      <c r="AD41" s="44" t="e">
        <f t="shared" si="54"/>
        <v>#DIV/0!</v>
      </c>
      <c r="AE41" s="44" t="e">
        <f t="shared" si="54"/>
        <v>#DIV/0!</v>
      </c>
      <c r="AF41" s="44" t="e">
        <f t="shared" si="54"/>
        <v>#DIV/0!</v>
      </c>
      <c r="AG41" s="44" t="e">
        <f t="shared" si="54"/>
        <v>#DIV/0!</v>
      </c>
      <c r="AH41" s="44" t="e">
        <f t="shared" si="54"/>
        <v>#DIV/0!</v>
      </c>
      <c r="AI41" s="44"/>
      <c r="AJ41" s="44"/>
      <c r="AK41" s="46" t="e">
        <f>S41+Y41+AI41+AJ41</f>
        <v>#DIV/0!</v>
      </c>
      <c r="AL41" s="47">
        <f>ROUND($AL$19*P41,2)</f>
        <v>0</v>
      </c>
      <c r="AM41" s="47">
        <v>0</v>
      </c>
      <c r="AN41" s="47">
        <f>ROUND($AN$19*P41,2)</f>
        <v>0</v>
      </c>
      <c r="AO41" s="47">
        <f>ROUND($AO$19*P41,2)</f>
        <v>0</v>
      </c>
      <c r="AP41" s="47">
        <f>ROUND($AP$19*P41,2)</f>
        <v>0</v>
      </c>
      <c r="AQ41" s="47">
        <f>ROUND($AQ$19*P41,2)</f>
        <v>0</v>
      </c>
      <c r="AR41" s="47">
        <f>ROUND((P41*$AR$19),2)</f>
        <v>0</v>
      </c>
      <c r="AS41" s="47">
        <v>0</v>
      </c>
      <c r="AT41" s="48">
        <f>IF(OR($D$15="nie",$D$15=""),0,ROUNDDOWN($AT$19*P41,2))</f>
        <v>0</v>
      </c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</row>
    <row r="42" spans="1:58" x14ac:dyDescent="0.2">
      <c r="A42" s="49" t="s">
        <v>9</v>
      </c>
      <c r="B42" s="40"/>
      <c r="C42" s="41"/>
      <c r="D42" s="42"/>
      <c r="E42" s="43"/>
      <c r="F42" s="44">
        <f t="shared" si="49"/>
        <v>0</v>
      </c>
      <c r="G42" s="42"/>
      <c r="H42" s="42"/>
      <c r="I42" s="42"/>
      <c r="J42" s="42"/>
      <c r="K42" s="42"/>
      <c r="L42" s="42"/>
      <c r="M42" s="43"/>
      <c r="N42" s="43"/>
      <c r="O42" s="44">
        <f>G42+N42</f>
        <v>0</v>
      </c>
      <c r="P42" s="44">
        <f>IF(C42="",0,IF(VLOOKUP($C42,limity!$A$1:$CC$7,HLOOKUP($D$14,limity!$A$1:$CC$2,2,FALSE),FALSE)=0,G42-M42,IF(G42-M42&gt;VLOOKUP($C42,limity!$A$1:$CC$7,HLOOKUP($D$14,limity!$A$1:$CC$2,2,FALSE),FALSE),VLOOKUP($C42,limity!$A$1:$CC$7,HLOOKUP($D$14,limity!$A$1:$CC$2,2,FALSE),FALSE),G42-M42)))</f>
        <v>0</v>
      </c>
      <c r="Q42" s="44">
        <f t="shared" ref="Q42:Q45" si="55">SUM(AL42:AT42)</f>
        <v>0</v>
      </c>
      <c r="R42" s="42"/>
      <c r="S42" s="45" t="e">
        <f t="shared" si="50"/>
        <v>#DIV/0!</v>
      </c>
      <c r="T42" s="45" t="e">
        <f t="shared" si="51"/>
        <v>#DIV/0!</v>
      </c>
      <c r="U42" s="45" t="e">
        <f t="shared" si="51"/>
        <v>#DIV/0!</v>
      </c>
      <c r="V42" s="45" t="e">
        <f t="shared" si="51"/>
        <v>#DIV/0!</v>
      </c>
      <c r="W42" s="45" t="e">
        <f t="shared" si="51"/>
        <v>#DIV/0!</v>
      </c>
      <c r="X42" s="45" t="e">
        <f t="shared" si="51"/>
        <v>#DIV/0!</v>
      </c>
      <c r="Y42" s="44" t="e">
        <f t="shared" si="52"/>
        <v>#DIV/0!</v>
      </c>
      <c r="Z42" s="44" t="e">
        <f>ROUND(($R$21/$D$21)*AL42,2)</f>
        <v>#DIV/0!</v>
      </c>
      <c r="AA42" s="44" t="e">
        <f t="shared" si="53"/>
        <v>#DIV/0!</v>
      </c>
      <c r="AB42" s="44" t="e">
        <f t="shared" si="54"/>
        <v>#DIV/0!</v>
      </c>
      <c r="AC42" s="44" t="e">
        <f t="shared" si="54"/>
        <v>#DIV/0!</v>
      </c>
      <c r="AD42" s="44" t="e">
        <f t="shared" si="54"/>
        <v>#DIV/0!</v>
      </c>
      <c r="AE42" s="44" t="e">
        <f t="shared" si="54"/>
        <v>#DIV/0!</v>
      </c>
      <c r="AF42" s="44" t="e">
        <f t="shared" si="54"/>
        <v>#DIV/0!</v>
      </c>
      <c r="AG42" s="44" t="e">
        <f t="shared" si="54"/>
        <v>#DIV/0!</v>
      </c>
      <c r="AH42" s="44" t="e">
        <f t="shared" si="54"/>
        <v>#DIV/0!</v>
      </c>
      <c r="AI42" s="44"/>
      <c r="AJ42" s="44"/>
      <c r="AK42" s="46" t="e">
        <f>S42+Y42+AI42+AJ42</f>
        <v>#DIV/0!</v>
      </c>
      <c r="AL42" s="47">
        <f>ROUND($AL$19*P42,2)</f>
        <v>0</v>
      </c>
      <c r="AM42" s="47">
        <v>0</v>
      </c>
      <c r="AN42" s="47">
        <f>ROUND($AN$19*P42,2)</f>
        <v>0</v>
      </c>
      <c r="AO42" s="47">
        <f>ROUND($AO$19*P42,2)</f>
        <v>0</v>
      </c>
      <c r="AP42" s="47">
        <f>ROUND($AP$19*P42,2)</f>
        <v>0</v>
      </c>
      <c r="AQ42" s="47">
        <f>ROUND($AQ$19*P42,2)</f>
        <v>0</v>
      </c>
      <c r="AR42" s="47">
        <f>ROUND((P42*$AR$19),2)</f>
        <v>0</v>
      </c>
      <c r="AS42" s="47">
        <v>0</v>
      </c>
      <c r="AT42" s="48">
        <f>IF(OR($D$15="nie",$D$15=""),0,ROUNDDOWN($AT$19*P42,2))</f>
        <v>0</v>
      </c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</row>
    <row r="43" spans="1:58" x14ac:dyDescent="0.2">
      <c r="A43" s="72" t="s">
        <v>14</v>
      </c>
      <c r="B43" s="73"/>
      <c r="C43" s="74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>
        <f>SUM(O41:O42)</f>
        <v>0</v>
      </c>
      <c r="P43" s="75">
        <f t="shared" ref="P43" si="56">SUM(P41:P42)</f>
        <v>0</v>
      </c>
      <c r="Q43" s="75">
        <f>SUM(Q41:Q42)</f>
        <v>0</v>
      </c>
      <c r="R43" s="75"/>
      <c r="S43" s="75" t="e">
        <f>SUM(S41:S42)</f>
        <v>#DIV/0!</v>
      </c>
      <c r="T43" s="75" t="e">
        <f t="shared" ref="T43:X43" si="57">SUM(T41:T42)</f>
        <v>#DIV/0!</v>
      </c>
      <c r="U43" s="75" t="e">
        <f t="shared" si="57"/>
        <v>#DIV/0!</v>
      </c>
      <c r="V43" s="75" t="e">
        <f t="shared" si="57"/>
        <v>#DIV/0!</v>
      </c>
      <c r="W43" s="75" t="e">
        <f t="shared" si="57"/>
        <v>#DIV/0!</v>
      </c>
      <c r="X43" s="75" t="e">
        <f t="shared" si="57"/>
        <v>#DIV/0!</v>
      </c>
      <c r="Y43" s="75" t="e">
        <f>SUM(Y41:Y42)</f>
        <v>#DIV/0!</v>
      </c>
      <c r="Z43" s="75" t="e">
        <f>SUM(Z40:Z42)</f>
        <v>#DIV/0!</v>
      </c>
      <c r="AA43" s="75" t="e">
        <f>SUM(AA40:AA42)</f>
        <v>#DIV/0!</v>
      </c>
      <c r="AB43" s="75" t="e">
        <f t="shared" ref="AB43:AH43" si="58">SUM(AB40:AB42)</f>
        <v>#DIV/0!</v>
      </c>
      <c r="AC43" s="75" t="e">
        <f t="shared" si="58"/>
        <v>#DIV/0!</v>
      </c>
      <c r="AD43" s="75" t="e">
        <f t="shared" si="58"/>
        <v>#DIV/0!</v>
      </c>
      <c r="AE43" s="75" t="e">
        <f t="shared" si="58"/>
        <v>#DIV/0!</v>
      </c>
      <c r="AF43" s="75" t="e">
        <f t="shared" si="58"/>
        <v>#DIV/0!</v>
      </c>
      <c r="AG43" s="75" t="e">
        <f t="shared" si="58"/>
        <v>#DIV/0!</v>
      </c>
      <c r="AH43" s="75" t="e">
        <f t="shared" si="58"/>
        <v>#DIV/0!</v>
      </c>
      <c r="AI43" s="75"/>
      <c r="AJ43" s="75"/>
      <c r="AK43" s="75" t="e">
        <f t="shared" ref="AK43" si="59">SUM(AK41:AK42)</f>
        <v>#DIV/0!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</row>
    <row r="44" spans="1:58" x14ac:dyDescent="0.2">
      <c r="A44" s="39" t="s">
        <v>8</v>
      </c>
      <c r="B44" s="40"/>
      <c r="C44" s="41"/>
      <c r="D44" s="42"/>
      <c r="E44" s="43"/>
      <c r="F44" s="44">
        <f t="shared" si="49"/>
        <v>0</v>
      </c>
      <c r="G44" s="42"/>
      <c r="H44" s="42"/>
      <c r="I44" s="42"/>
      <c r="J44" s="42"/>
      <c r="K44" s="42"/>
      <c r="L44" s="42"/>
      <c r="M44" s="43"/>
      <c r="N44" s="43"/>
      <c r="O44" s="44">
        <f>G44+N44</f>
        <v>0</v>
      </c>
      <c r="P44" s="44">
        <f>IF(C44="",0,IF(VLOOKUP($C44,limity!$A$1:$CC$7,HLOOKUP($D$14,limity!$A$1:$CC$2,2,FALSE),FALSE)=0,G44-M44,IF(G44-M44&gt;VLOOKUP($C44,limity!$A$1:$CC$7,HLOOKUP($D$14,limity!$A$1:$CC$2,2,FALSE),FALSE),VLOOKUP($C44,limity!$A$1:$CC$7,HLOOKUP($D$14,limity!$A$1:$CC$2,2,FALSE),FALSE),G44-M44)))</f>
        <v>0</v>
      </c>
      <c r="Q44" s="44">
        <f t="shared" si="55"/>
        <v>0</v>
      </c>
      <c r="R44" s="42"/>
      <c r="S44" s="45" t="e">
        <f t="shared" ref="S44:S45" si="60">SUM(T44:X44)</f>
        <v>#DIV/0!</v>
      </c>
      <c r="T44" s="45" t="e">
        <f t="shared" ref="T44:X45" si="61">ROUND(($R44/$D44)*H44,2)</f>
        <v>#DIV/0!</v>
      </c>
      <c r="U44" s="45" t="e">
        <f t="shared" si="61"/>
        <v>#DIV/0!</v>
      </c>
      <c r="V44" s="45" t="e">
        <f t="shared" si="61"/>
        <v>#DIV/0!</v>
      </c>
      <c r="W44" s="45" t="e">
        <f t="shared" si="61"/>
        <v>#DIV/0!</v>
      </c>
      <c r="X44" s="45" t="e">
        <f t="shared" si="61"/>
        <v>#DIV/0!</v>
      </c>
      <c r="Y44" s="44" t="e">
        <f t="shared" ref="Y44:Y45" si="62">SUM(Z44:AH44)</f>
        <v>#DIV/0!</v>
      </c>
      <c r="Z44" s="44" t="e">
        <f>ROUND(($R$21/$D$21)*AL44,2)</f>
        <v>#DIV/0!</v>
      </c>
      <c r="AA44" s="44" t="e">
        <f t="shared" si="53"/>
        <v>#DIV/0!</v>
      </c>
      <c r="AB44" s="44" t="e">
        <f t="shared" ref="AB44:AH45" si="63">ROUND(($R$21/$D$21)*AN44,2)</f>
        <v>#DIV/0!</v>
      </c>
      <c r="AC44" s="44" t="e">
        <f t="shared" si="63"/>
        <v>#DIV/0!</v>
      </c>
      <c r="AD44" s="44" t="e">
        <f t="shared" si="63"/>
        <v>#DIV/0!</v>
      </c>
      <c r="AE44" s="44" t="e">
        <f t="shared" si="63"/>
        <v>#DIV/0!</v>
      </c>
      <c r="AF44" s="44" t="e">
        <f t="shared" si="63"/>
        <v>#DIV/0!</v>
      </c>
      <c r="AG44" s="44" t="e">
        <f t="shared" si="63"/>
        <v>#DIV/0!</v>
      </c>
      <c r="AH44" s="44" t="e">
        <f t="shared" si="63"/>
        <v>#DIV/0!</v>
      </c>
      <c r="AI44" s="44"/>
      <c r="AJ44" s="44"/>
      <c r="AK44" s="46" t="e">
        <f>S44+Y44+AI44+AJ41</f>
        <v>#DIV/0!</v>
      </c>
      <c r="AL44" s="47">
        <f>ROUND($AL$19*P44,2)</f>
        <v>0</v>
      </c>
      <c r="AM44" s="47">
        <v>0</v>
      </c>
      <c r="AN44" s="47">
        <f>ROUND($AN$19*P44,2)</f>
        <v>0</v>
      </c>
      <c r="AO44" s="47">
        <f>ROUND($AO$19*P44,2)</f>
        <v>0</v>
      </c>
      <c r="AP44" s="47">
        <f>ROUND($AP$19*P44,2)</f>
        <v>0</v>
      </c>
      <c r="AQ44" s="47">
        <f>ROUND($AQ$19*P44,2)</f>
        <v>0</v>
      </c>
      <c r="AR44" s="47">
        <f>ROUND((P44*$AR$19),2)</f>
        <v>0</v>
      </c>
      <c r="AS44" s="47">
        <v>0</v>
      </c>
      <c r="AT44" s="48">
        <f>IF(OR($D$15="nie",$D$15=""),0,ROUNDDOWN($AT$19*P44,2))</f>
        <v>0</v>
      </c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</row>
    <row r="45" spans="1:58" s="13" customFormat="1" x14ac:dyDescent="0.2">
      <c r="A45" s="49" t="s">
        <v>9</v>
      </c>
      <c r="B45" s="40"/>
      <c r="C45" s="41"/>
      <c r="D45" s="42"/>
      <c r="E45" s="43"/>
      <c r="F45" s="44">
        <f t="shared" si="49"/>
        <v>0</v>
      </c>
      <c r="G45" s="42"/>
      <c r="H45" s="42"/>
      <c r="I45" s="42"/>
      <c r="J45" s="42"/>
      <c r="K45" s="42"/>
      <c r="L45" s="42"/>
      <c r="M45" s="43"/>
      <c r="N45" s="43"/>
      <c r="O45" s="44">
        <f>G45+N45</f>
        <v>0</v>
      </c>
      <c r="P45" s="44">
        <f>IF(C45="",0,IF(VLOOKUP($C45,limity!$A$1:$CC$7,HLOOKUP($D$14,limity!$A$1:$CC$2,2,FALSE),FALSE)=0,G45-M45,IF(G45-M45&gt;VLOOKUP($C45,limity!$A$1:$CC$7,HLOOKUP($D$14,limity!$A$1:$CC$2,2,FALSE),FALSE),VLOOKUP($C45,limity!$A$1:$CC$7,HLOOKUP($D$14,limity!$A$1:$CC$2,2,FALSE),FALSE),G45-M45)))</f>
        <v>0</v>
      </c>
      <c r="Q45" s="44">
        <f t="shared" si="55"/>
        <v>0</v>
      </c>
      <c r="R45" s="42"/>
      <c r="S45" s="45" t="e">
        <f t="shared" si="60"/>
        <v>#DIV/0!</v>
      </c>
      <c r="T45" s="45" t="e">
        <f t="shared" si="61"/>
        <v>#DIV/0!</v>
      </c>
      <c r="U45" s="45" t="e">
        <f t="shared" si="61"/>
        <v>#DIV/0!</v>
      </c>
      <c r="V45" s="45" t="e">
        <f t="shared" si="61"/>
        <v>#DIV/0!</v>
      </c>
      <c r="W45" s="45" t="e">
        <f t="shared" si="61"/>
        <v>#DIV/0!</v>
      </c>
      <c r="X45" s="45" t="e">
        <f t="shared" si="61"/>
        <v>#DIV/0!</v>
      </c>
      <c r="Y45" s="44" t="e">
        <f t="shared" si="62"/>
        <v>#DIV/0!</v>
      </c>
      <c r="Z45" s="44" t="e">
        <f>ROUND(($R$21/$D$21)*AL45,2)</f>
        <v>#DIV/0!</v>
      </c>
      <c r="AA45" s="44" t="e">
        <f t="shared" si="53"/>
        <v>#DIV/0!</v>
      </c>
      <c r="AB45" s="44" t="e">
        <f t="shared" si="63"/>
        <v>#DIV/0!</v>
      </c>
      <c r="AC45" s="44" t="e">
        <f t="shared" si="63"/>
        <v>#DIV/0!</v>
      </c>
      <c r="AD45" s="44" t="e">
        <f t="shared" si="63"/>
        <v>#DIV/0!</v>
      </c>
      <c r="AE45" s="44" t="e">
        <f t="shared" si="63"/>
        <v>#DIV/0!</v>
      </c>
      <c r="AF45" s="44" t="e">
        <f t="shared" si="63"/>
        <v>#DIV/0!</v>
      </c>
      <c r="AG45" s="44" t="e">
        <f t="shared" si="63"/>
        <v>#DIV/0!</v>
      </c>
      <c r="AH45" s="44" t="e">
        <f t="shared" si="63"/>
        <v>#DIV/0!</v>
      </c>
      <c r="AI45" s="44"/>
      <c r="AJ45" s="44"/>
      <c r="AK45" s="46" t="e">
        <f>S45+Y45+AI45+AJ42</f>
        <v>#DIV/0!</v>
      </c>
      <c r="AL45" s="47">
        <f>ROUND($AL$19*P45,2)</f>
        <v>0</v>
      </c>
      <c r="AM45" s="47">
        <v>0</v>
      </c>
      <c r="AN45" s="47">
        <f>ROUND($AN$19*P45,2)</f>
        <v>0</v>
      </c>
      <c r="AO45" s="47">
        <f>ROUND($AO$19*P45,2)</f>
        <v>0</v>
      </c>
      <c r="AP45" s="47">
        <f>ROUND($AP$19*P45,2)</f>
        <v>0</v>
      </c>
      <c r="AQ45" s="47">
        <f>ROUND($AQ$19*P45,2)</f>
        <v>0</v>
      </c>
      <c r="AR45" s="47">
        <f>ROUND((P45*$AR$19),2)</f>
        <v>0</v>
      </c>
      <c r="AS45" s="47">
        <v>0</v>
      </c>
      <c r="AT45" s="48">
        <f>IF(OR($D$15="nie",$D$15=""),0,ROUNDDOWN($AT$19*P45,2))</f>
        <v>0</v>
      </c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</row>
    <row r="46" spans="1:58" s="13" customFormat="1" x14ac:dyDescent="0.2">
      <c r="A46" s="72" t="s">
        <v>14</v>
      </c>
      <c r="B46" s="73"/>
      <c r="C46" s="74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>
        <f t="shared" ref="O46:P46" si="64">SUM(O44:O45)</f>
        <v>0</v>
      </c>
      <c r="P46" s="75">
        <f t="shared" si="64"/>
        <v>0</v>
      </c>
      <c r="Q46" s="75">
        <f>SUM(Q44:Q45)</f>
        <v>0</v>
      </c>
      <c r="R46" s="75"/>
      <c r="S46" s="75" t="e">
        <f>SUM(S44:S45)</f>
        <v>#DIV/0!</v>
      </c>
      <c r="T46" s="75" t="e">
        <f t="shared" ref="T46:X46" si="65">SUM(T44:T45)</f>
        <v>#DIV/0!</v>
      </c>
      <c r="U46" s="75" t="e">
        <f t="shared" si="65"/>
        <v>#DIV/0!</v>
      </c>
      <c r="V46" s="75" t="e">
        <f t="shared" si="65"/>
        <v>#DIV/0!</v>
      </c>
      <c r="W46" s="75" t="e">
        <f t="shared" si="65"/>
        <v>#DIV/0!</v>
      </c>
      <c r="X46" s="75" t="e">
        <f t="shared" si="65"/>
        <v>#DIV/0!</v>
      </c>
      <c r="Y46" s="75" t="e">
        <f t="shared" ref="Y46:AK46" si="66">SUM(Y44:Y45)</f>
        <v>#DIV/0!</v>
      </c>
      <c r="Z46" s="75" t="e">
        <f t="shared" ref="Z46:AH46" si="67">SUM(Z44:Z45)</f>
        <v>#DIV/0!</v>
      </c>
      <c r="AA46" s="75" t="e">
        <f t="shared" si="67"/>
        <v>#DIV/0!</v>
      </c>
      <c r="AB46" s="75" t="e">
        <f t="shared" si="67"/>
        <v>#DIV/0!</v>
      </c>
      <c r="AC46" s="75" t="e">
        <f t="shared" si="67"/>
        <v>#DIV/0!</v>
      </c>
      <c r="AD46" s="75" t="e">
        <f t="shared" si="67"/>
        <v>#DIV/0!</v>
      </c>
      <c r="AE46" s="75" t="e">
        <f t="shared" si="67"/>
        <v>#DIV/0!</v>
      </c>
      <c r="AF46" s="75" t="e">
        <f t="shared" si="67"/>
        <v>#DIV/0!</v>
      </c>
      <c r="AG46" s="75" t="e">
        <f t="shared" si="67"/>
        <v>#DIV/0!</v>
      </c>
      <c r="AH46" s="75" t="e">
        <f t="shared" si="67"/>
        <v>#DIV/0!</v>
      </c>
      <c r="AI46" s="75"/>
      <c r="AJ46" s="75"/>
      <c r="AK46" s="75" t="e">
        <f t="shared" si="66"/>
        <v>#DIV/0!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</row>
    <row r="47" spans="1:58" s="13" customFormat="1" ht="13.5" thickBot="1" x14ac:dyDescent="0.25">
      <c r="A47" s="50" t="s">
        <v>30</v>
      </c>
      <c r="B47" s="51"/>
      <c r="C47" s="52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5">
        <f>O43+O46</f>
        <v>0</v>
      </c>
      <c r="P47" s="55">
        <f>P43+P46</f>
        <v>0</v>
      </c>
      <c r="Q47" s="55">
        <f>Q43+Q46</f>
        <v>0</v>
      </c>
      <c r="R47" s="55"/>
      <c r="S47" s="55" t="e">
        <f>S43+S46</f>
        <v>#DIV/0!</v>
      </c>
      <c r="T47" s="55" t="e">
        <f t="shared" ref="T47:X47" si="68">T43+T46</f>
        <v>#DIV/0!</v>
      </c>
      <c r="U47" s="55" t="e">
        <f t="shared" si="68"/>
        <v>#DIV/0!</v>
      </c>
      <c r="V47" s="55" t="e">
        <f t="shared" si="68"/>
        <v>#DIV/0!</v>
      </c>
      <c r="W47" s="55" t="e">
        <f t="shared" si="68"/>
        <v>#DIV/0!</v>
      </c>
      <c r="X47" s="55" t="e">
        <f t="shared" si="68"/>
        <v>#DIV/0!</v>
      </c>
      <c r="Y47" s="55" t="e">
        <f t="shared" ref="Y47:AK47" si="69">Y43+Y46</f>
        <v>#DIV/0!</v>
      </c>
      <c r="Z47" s="55" t="e">
        <f>Z43+Z46</f>
        <v>#DIV/0!</v>
      </c>
      <c r="AA47" s="55" t="e">
        <f>AA43+AA46</f>
        <v>#DIV/0!</v>
      </c>
      <c r="AB47" s="55" t="e">
        <f t="shared" ref="AB47:AH47" si="70">AB43+AB46</f>
        <v>#DIV/0!</v>
      </c>
      <c r="AC47" s="55" t="e">
        <f t="shared" si="70"/>
        <v>#DIV/0!</v>
      </c>
      <c r="AD47" s="55" t="e">
        <f t="shared" si="70"/>
        <v>#DIV/0!</v>
      </c>
      <c r="AE47" s="55" t="e">
        <f t="shared" si="70"/>
        <v>#DIV/0!</v>
      </c>
      <c r="AF47" s="55" t="e">
        <f t="shared" si="70"/>
        <v>#DIV/0!</v>
      </c>
      <c r="AG47" s="55" t="e">
        <f t="shared" si="70"/>
        <v>#DIV/0!</v>
      </c>
      <c r="AH47" s="55" t="e">
        <f t="shared" si="70"/>
        <v>#DIV/0!</v>
      </c>
      <c r="AI47" s="55"/>
      <c r="AJ47" s="55"/>
      <c r="AK47" s="55" t="e">
        <f t="shared" si="69"/>
        <v>#DIV/0!</v>
      </c>
      <c r="AL47" s="53"/>
      <c r="AM47" s="53"/>
      <c r="AN47" s="53"/>
      <c r="AO47" s="53"/>
      <c r="AP47" s="53"/>
      <c r="AQ47" s="53"/>
      <c r="AR47" s="53"/>
      <c r="AS47" s="53"/>
      <c r="AT47" s="57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</row>
    <row r="48" spans="1:58" ht="13.5" thickBot="1" x14ac:dyDescent="0.25">
      <c r="A48" s="140" t="s">
        <v>31</v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2"/>
      <c r="O48" s="58">
        <f>O24+O28+O34+O38+O43+O46</f>
        <v>0</v>
      </c>
      <c r="P48" s="58">
        <f>P24+P28+P34+P38+P43+P46</f>
        <v>0</v>
      </c>
      <c r="Q48" s="58">
        <f>Q24+Q28+Q34+Q38+Q43+Q46</f>
        <v>0</v>
      </c>
      <c r="R48" s="58"/>
      <c r="S48" s="58" t="e">
        <f>S29+S39+S47</f>
        <v>#DIV/0!</v>
      </c>
      <c r="T48" s="58" t="e">
        <f t="shared" ref="T48:X48" si="71">T29+T39+T47</f>
        <v>#DIV/0!</v>
      </c>
      <c r="U48" s="58" t="e">
        <f t="shared" si="71"/>
        <v>#DIV/0!</v>
      </c>
      <c r="V48" s="58" t="e">
        <f t="shared" si="71"/>
        <v>#DIV/0!</v>
      </c>
      <c r="W48" s="58" t="e">
        <f t="shared" si="71"/>
        <v>#DIV/0!</v>
      </c>
      <c r="X48" s="58" t="e">
        <f t="shared" si="71"/>
        <v>#DIV/0!</v>
      </c>
      <c r="Y48" s="58" t="e">
        <f>Y29+Y39+Y47</f>
        <v>#DIV/0!</v>
      </c>
      <c r="Z48" s="58" t="e">
        <f>Z24+Z28+Z34+Z38+Z43+Z46</f>
        <v>#DIV/0!</v>
      </c>
      <c r="AA48" s="58" t="e">
        <f>AA24+AA28+AA34+AA38+AA43+AA46</f>
        <v>#DIV/0!</v>
      </c>
      <c r="AB48" s="58" t="e">
        <f t="shared" ref="AB48:AH48" si="72">AB24+AB28+AB34+AB38+AB43+AB46</f>
        <v>#DIV/0!</v>
      </c>
      <c r="AC48" s="58" t="e">
        <f t="shared" si="72"/>
        <v>#DIV/0!</v>
      </c>
      <c r="AD48" s="58" t="e">
        <f t="shared" si="72"/>
        <v>#DIV/0!</v>
      </c>
      <c r="AE48" s="58" t="e">
        <f t="shared" si="72"/>
        <v>#DIV/0!</v>
      </c>
      <c r="AF48" s="58" t="e">
        <f t="shared" si="72"/>
        <v>#DIV/0!</v>
      </c>
      <c r="AG48" s="58" t="e">
        <f t="shared" si="72"/>
        <v>#DIV/0!</v>
      </c>
      <c r="AH48" s="58" t="e">
        <f t="shared" si="72"/>
        <v>#DIV/0!</v>
      </c>
      <c r="AI48" s="58"/>
      <c r="AJ48" s="58"/>
      <c r="AK48" s="59" t="e">
        <f>AK29+AK39+AK47</f>
        <v>#DIV/0!</v>
      </c>
      <c r="AL48" s="60"/>
      <c r="AM48" s="60"/>
      <c r="AN48" s="60"/>
      <c r="AO48" s="60"/>
      <c r="AP48" s="60"/>
      <c r="AQ48" s="60"/>
      <c r="AR48" s="60"/>
      <c r="AS48" s="60"/>
      <c r="AT48" s="61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</row>
    <row r="49" spans="1:58" x14ac:dyDescent="0.2">
      <c r="A49" s="62"/>
      <c r="B49" s="62"/>
      <c r="C49" s="62"/>
      <c r="D49" s="63"/>
      <c r="E49" s="64"/>
      <c r="F49" s="64"/>
      <c r="G49" s="63"/>
      <c r="H49" s="63"/>
      <c r="I49" s="63"/>
      <c r="J49" s="63"/>
      <c r="K49" s="63"/>
      <c r="L49" s="63"/>
      <c r="M49" s="65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5"/>
      <c r="AM49" s="65"/>
      <c r="AN49" s="65"/>
      <c r="AO49" s="65"/>
      <c r="AP49" s="65"/>
      <c r="AQ49" s="65"/>
      <c r="AR49" s="65"/>
      <c r="AS49" s="65"/>
      <c r="AT49" s="2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</row>
    <row r="50" spans="1:58" ht="15" customHeight="1" x14ac:dyDescent="0.2">
      <c r="A50" s="115" t="s">
        <v>68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</row>
    <row r="51" spans="1:58" ht="16.5" customHeight="1" x14ac:dyDescent="0.2">
      <c r="A51" s="115" t="s">
        <v>69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</row>
    <row r="52" spans="1:58" s="13" customFormat="1" ht="14.25" customHeight="1" x14ac:dyDescent="0.2">
      <c r="A52" s="115" t="s">
        <v>156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</row>
    <row r="53" spans="1:58" ht="18" customHeight="1" x14ac:dyDescent="0.2">
      <c r="A53" s="134" t="s">
        <v>115</v>
      </c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8"/>
      <c r="AV53" s="18"/>
      <c r="AW53" s="5"/>
      <c r="AX53" s="5"/>
      <c r="AY53" s="5"/>
      <c r="AZ53" s="5"/>
      <c r="BA53" s="5"/>
      <c r="BB53" s="5"/>
      <c r="BC53" s="5"/>
      <c r="BD53" s="5"/>
      <c r="BE53" s="5"/>
      <c r="BF53" s="5"/>
    </row>
    <row r="54" spans="1:58" ht="16.5" customHeight="1" x14ac:dyDescent="0.2">
      <c r="A54" s="134" t="s">
        <v>71</v>
      </c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20"/>
      <c r="AV54" s="20"/>
      <c r="AW54" s="20"/>
      <c r="AX54" s="5"/>
      <c r="AY54" s="5"/>
      <c r="AZ54" s="5"/>
      <c r="BA54" s="5"/>
      <c r="BB54" s="5"/>
      <c r="BC54" s="5"/>
      <c r="BD54" s="5"/>
      <c r="BE54" s="5"/>
      <c r="BF54" s="5"/>
    </row>
    <row r="55" spans="1:58" ht="17.25" customHeight="1" x14ac:dyDescent="0.2">
      <c r="A55" s="115" t="s">
        <v>72</v>
      </c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9"/>
      <c r="AV55" s="19"/>
      <c r="AW55" s="5"/>
      <c r="AX55" s="5"/>
      <c r="AY55" s="5"/>
      <c r="AZ55" s="5"/>
      <c r="BA55" s="5"/>
      <c r="BB55" s="5"/>
      <c r="BC55" s="5"/>
      <c r="BD55" s="5"/>
      <c r="BE55" s="5"/>
      <c r="BF55" s="5"/>
    </row>
    <row r="56" spans="1:58" ht="16.5" customHeight="1" x14ac:dyDescent="0.2">
      <c r="A56" s="115" t="s">
        <v>113</v>
      </c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</row>
    <row r="57" spans="1:58" ht="13.5" customHeight="1" x14ac:dyDescent="0.2">
      <c r="A57" s="115" t="s">
        <v>73</v>
      </c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</row>
    <row r="58" spans="1:58" ht="18" customHeight="1" x14ac:dyDescent="0.2">
      <c r="A58" s="115" t="s">
        <v>74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</row>
    <row r="59" spans="1:58" ht="15.75" customHeight="1" x14ac:dyDescent="0.2">
      <c r="A59" s="115" t="s">
        <v>75</v>
      </c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</row>
    <row r="60" spans="1:58" ht="16.5" customHeight="1" x14ac:dyDescent="0.2">
      <c r="A60" s="115" t="s">
        <v>114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</row>
    <row r="61" spans="1:58" s="112" customFormat="1" ht="16.5" customHeight="1" x14ac:dyDescent="0.2">
      <c r="A61" s="115" t="s">
        <v>155</v>
      </c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</row>
    <row r="62" spans="1:58" ht="30.75" customHeight="1" x14ac:dyDescent="0.2">
      <c r="A62" s="131" t="s">
        <v>76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</row>
    <row r="63" spans="1:58" x14ac:dyDescent="0.2">
      <c r="A63" s="14"/>
      <c r="B63" s="14"/>
      <c r="C63" s="14"/>
      <c r="D63" s="3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3"/>
      <c r="AL63" s="4"/>
      <c r="AM63" s="4"/>
      <c r="AN63" s="4"/>
      <c r="AO63" s="4"/>
      <c r="AP63" s="4"/>
      <c r="AQ63" s="4"/>
      <c r="AR63" s="4"/>
      <c r="AS63" s="4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</row>
    <row r="64" spans="1:58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3"/>
      <c r="AL64" s="4"/>
      <c r="AM64" s="4"/>
      <c r="AN64" s="4"/>
      <c r="AO64" s="4"/>
      <c r="AP64" s="4"/>
      <c r="AQ64" s="4"/>
      <c r="AR64" s="4"/>
      <c r="AS64" s="4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</row>
    <row r="65" spans="1:58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3"/>
      <c r="AL65" s="4"/>
      <c r="AM65" s="4"/>
      <c r="AN65" s="4"/>
      <c r="AO65" s="4"/>
      <c r="AP65" s="4"/>
      <c r="AQ65" s="4"/>
      <c r="AR65" s="4"/>
      <c r="AS65" s="4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</row>
    <row r="66" spans="1:58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3"/>
      <c r="AL66" s="4"/>
      <c r="AM66" s="4"/>
      <c r="AN66" s="4"/>
      <c r="AO66" s="4"/>
      <c r="AP66" s="4"/>
      <c r="AQ66" s="4"/>
      <c r="AR66" s="4"/>
      <c r="AS66" s="4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</row>
    <row r="67" spans="1:58" x14ac:dyDescent="0.2">
      <c r="A67" s="14"/>
      <c r="B67" s="14"/>
      <c r="C67" s="14"/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3"/>
      <c r="AL67" s="4"/>
      <c r="AM67" s="4"/>
      <c r="AN67" s="4"/>
      <c r="AO67" s="4"/>
      <c r="AP67" s="4"/>
      <c r="AQ67" s="4"/>
      <c r="AR67" s="4"/>
      <c r="AS67" s="4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</row>
    <row r="68" spans="1:58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3"/>
      <c r="AL68" s="4"/>
      <c r="AM68" s="4"/>
      <c r="AN68" s="4"/>
      <c r="AO68" s="4"/>
      <c r="AP68" s="4"/>
      <c r="AQ68" s="4"/>
      <c r="AR68" s="4"/>
      <c r="AS68" s="4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</row>
    <row r="69" spans="1:58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3"/>
      <c r="AL69" s="4"/>
      <c r="AM69" s="4"/>
      <c r="AN69" s="4"/>
      <c r="AO69" s="4"/>
      <c r="AP69" s="4"/>
      <c r="AQ69" s="4"/>
      <c r="AR69" s="4"/>
      <c r="AS69" s="4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</row>
    <row r="70" spans="1:58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3"/>
      <c r="AL70" s="4"/>
      <c r="AM70" s="4"/>
      <c r="AN70" s="4"/>
      <c r="AO70" s="4"/>
      <c r="AP70" s="4"/>
      <c r="AQ70" s="4"/>
      <c r="AR70" s="4"/>
      <c r="AS70" s="4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</row>
    <row r="71" spans="1:58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3"/>
      <c r="AL71" s="4"/>
      <c r="AM71" s="4"/>
      <c r="AN71" s="4"/>
      <c r="AO71" s="4"/>
      <c r="AP71" s="4"/>
      <c r="AQ71" s="4"/>
      <c r="AR71" s="4"/>
      <c r="AS71" s="4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</row>
    <row r="72" spans="1:58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3"/>
      <c r="AL72" s="4"/>
      <c r="AM72" s="4"/>
      <c r="AN72" s="4"/>
      <c r="AO72" s="4"/>
      <c r="AP72" s="4"/>
      <c r="AQ72" s="4"/>
      <c r="AR72" s="4"/>
      <c r="AS72" s="4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</row>
    <row r="73" spans="1:58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3"/>
      <c r="AL73" s="4"/>
      <c r="AM73" s="4"/>
      <c r="AN73" s="4"/>
      <c r="AO73" s="4"/>
      <c r="AP73" s="4"/>
      <c r="AQ73" s="4"/>
      <c r="AR73" s="4"/>
      <c r="AS73" s="4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</row>
    <row r="74" spans="1:58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3"/>
      <c r="AL74" s="4"/>
      <c r="AM74" s="4"/>
      <c r="AN74" s="4"/>
      <c r="AO74" s="4"/>
      <c r="AP74" s="4"/>
      <c r="AQ74" s="4"/>
      <c r="AR74" s="4"/>
      <c r="AS74" s="4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</row>
    <row r="75" spans="1:58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3"/>
      <c r="AL75" s="4"/>
      <c r="AM75" s="4"/>
      <c r="AN75" s="4"/>
      <c r="AO75" s="4"/>
      <c r="AP75" s="4"/>
      <c r="AQ75" s="4"/>
      <c r="AR75" s="4"/>
      <c r="AS75" s="4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</row>
    <row r="76" spans="1:58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3"/>
      <c r="AL76" s="4"/>
      <c r="AM76" s="4"/>
      <c r="AN76" s="4"/>
      <c r="AO76" s="4"/>
      <c r="AP76" s="4"/>
      <c r="AQ76" s="4"/>
      <c r="AR76" s="4"/>
      <c r="AS76" s="4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</row>
    <row r="77" spans="1:58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3"/>
      <c r="AL77" s="4"/>
      <c r="AM77" s="4"/>
      <c r="AN77" s="4"/>
      <c r="AO77" s="4"/>
      <c r="AP77" s="4"/>
      <c r="AQ77" s="4"/>
      <c r="AR77" s="4"/>
      <c r="AS77" s="4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</row>
    <row r="78" spans="1:58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3"/>
      <c r="AL78" s="4"/>
      <c r="AM78" s="4"/>
      <c r="AN78" s="4"/>
      <c r="AO78" s="4"/>
      <c r="AP78" s="4"/>
      <c r="AQ78" s="4"/>
      <c r="AR78" s="4"/>
      <c r="AS78" s="4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</row>
    <row r="79" spans="1:58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3"/>
      <c r="AL79" s="4"/>
      <c r="AM79" s="4"/>
      <c r="AN79" s="4"/>
      <c r="AO79" s="4"/>
      <c r="AP79" s="4"/>
      <c r="AQ79" s="4"/>
      <c r="AR79" s="4"/>
      <c r="AS79" s="4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</row>
    <row r="80" spans="1:58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3"/>
      <c r="AL80" s="4"/>
      <c r="AM80" s="4"/>
      <c r="AN80" s="4"/>
      <c r="AO80" s="4"/>
      <c r="AP80" s="4"/>
      <c r="AQ80" s="4"/>
      <c r="AR80" s="4"/>
      <c r="AS80" s="4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</row>
    <row r="81" spans="1:58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3"/>
      <c r="AL81" s="4"/>
      <c r="AM81" s="4"/>
      <c r="AN81" s="4"/>
      <c r="AO81" s="4"/>
      <c r="AP81" s="4"/>
      <c r="AQ81" s="4"/>
      <c r="AR81" s="4"/>
      <c r="AS81" s="4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</row>
    <row r="82" spans="1:58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3"/>
      <c r="AL82" s="4"/>
      <c r="AM82" s="4"/>
      <c r="AN82" s="4"/>
      <c r="AO82" s="4"/>
      <c r="AP82" s="4"/>
      <c r="AQ82" s="4"/>
      <c r="AR82" s="4"/>
      <c r="AS82" s="4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</row>
    <row r="83" spans="1:58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3"/>
      <c r="AL83" s="4"/>
      <c r="AM83" s="4"/>
      <c r="AN83" s="4"/>
      <c r="AO83" s="4"/>
      <c r="AP83" s="4"/>
      <c r="AQ83" s="4"/>
      <c r="AR83" s="4"/>
      <c r="AS83" s="4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</row>
    <row r="84" spans="1:58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3"/>
      <c r="AL84" s="4"/>
      <c r="AM84" s="4"/>
      <c r="AN84" s="4"/>
      <c r="AO84" s="4"/>
      <c r="AP84" s="4"/>
      <c r="AQ84" s="4"/>
      <c r="AR84" s="4"/>
      <c r="AS84" s="4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</row>
    <row r="85" spans="1:58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3"/>
      <c r="AL85" s="4"/>
      <c r="AM85" s="4"/>
      <c r="AN85" s="4"/>
      <c r="AO85" s="4"/>
      <c r="AP85" s="4"/>
      <c r="AQ85" s="4"/>
      <c r="AR85" s="4"/>
      <c r="AS85" s="4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</row>
    <row r="86" spans="1:58" x14ac:dyDescent="0.2">
      <c r="D86" s="3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3"/>
      <c r="AL86" s="4"/>
      <c r="AM86" s="4"/>
      <c r="AN86" s="4"/>
      <c r="AO86" s="4"/>
      <c r="AP86" s="4"/>
      <c r="AQ86" s="4"/>
      <c r="AR86" s="4"/>
      <c r="AS86" s="4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</row>
    <row r="87" spans="1:58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3"/>
      <c r="AL87" s="3"/>
      <c r="AM87" s="3"/>
      <c r="AN87" s="3"/>
      <c r="AO87" s="3"/>
      <c r="AP87" s="4"/>
      <c r="AQ87" s="4"/>
      <c r="AR87" s="4"/>
      <c r="AS87" s="4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</row>
    <row r="88" spans="1:58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3"/>
      <c r="AL88" s="3"/>
      <c r="AM88" s="3"/>
      <c r="AN88" s="3"/>
      <c r="AO88" s="3"/>
      <c r="AP88" s="4"/>
      <c r="AQ88" s="4"/>
      <c r="AR88" s="4"/>
      <c r="AS88" s="4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</row>
    <row r="89" spans="1:58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3"/>
      <c r="AL89" s="3"/>
      <c r="AM89" s="3"/>
      <c r="AN89" s="3"/>
      <c r="AO89" s="3"/>
      <c r="AP89" s="4"/>
      <c r="AQ89" s="4"/>
      <c r="AR89" s="4"/>
      <c r="AS89" s="4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</row>
    <row r="90" spans="1:58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3"/>
      <c r="AL90" s="3"/>
      <c r="AM90" s="3"/>
      <c r="AN90" s="3"/>
      <c r="AO90" s="3"/>
      <c r="AP90" s="4"/>
      <c r="AQ90" s="4"/>
      <c r="AR90" s="4"/>
      <c r="AS90" s="4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</row>
    <row r="91" spans="1:58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3"/>
      <c r="AL91" s="3"/>
      <c r="AM91" s="3"/>
      <c r="AN91" s="3"/>
      <c r="AO91" s="3"/>
      <c r="AP91" s="4"/>
      <c r="AQ91" s="4"/>
      <c r="AR91" s="4"/>
      <c r="AS91" s="4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</row>
    <row r="92" spans="1:58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3"/>
      <c r="AL92" s="3"/>
      <c r="AM92" s="3"/>
      <c r="AN92" s="3"/>
      <c r="AO92" s="3"/>
      <c r="AP92" s="4"/>
      <c r="AQ92" s="4"/>
      <c r="AR92" s="4"/>
      <c r="AS92" s="4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</row>
    <row r="93" spans="1:58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3"/>
      <c r="AL93" s="3"/>
      <c r="AM93" s="3"/>
      <c r="AN93" s="3"/>
      <c r="AO93" s="3"/>
      <c r="AP93" s="4"/>
      <c r="AQ93" s="4"/>
      <c r="AR93" s="4"/>
      <c r="AS93" s="4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</row>
    <row r="94" spans="1:58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3"/>
      <c r="AL94" s="3"/>
      <c r="AM94" s="3"/>
      <c r="AN94" s="3"/>
      <c r="AO94" s="3"/>
      <c r="AP94" s="4"/>
      <c r="AQ94" s="4"/>
      <c r="AR94" s="4"/>
      <c r="AS94" s="4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</row>
    <row r="95" spans="1:58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3"/>
      <c r="AL95" s="3"/>
      <c r="AM95" s="3"/>
      <c r="AN95" s="3"/>
      <c r="AO95" s="3"/>
      <c r="AP95" s="4"/>
      <c r="AQ95" s="4"/>
      <c r="AR95" s="4"/>
      <c r="AS95" s="4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</row>
    <row r="96" spans="1:58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3"/>
      <c r="AL96" s="3"/>
      <c r="AM96" s="3"/>
      <c r="AN96" s="3"/>
      <c r="AO96" s="3"/>
      <c r="AP96" s="4"/>
      <c r="AQ96" s="4"/>
      <c r="AR96" s="4"/>
      <c r="AS96" s="4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</row>
    <row r="97" spans="1:58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3"/>
      <c r="AL97" s="3"/>
      <c r="AM97" s="3"/>
      <c r="AN97" s="3"/>
      <c r="AO97" s="3"/>
      <c r="AP97" s="4"/>
      <c r="AQ97" s="4"/>
      <c r="AR97" s="4"/>
      <c r="AS97" s="4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</row>
    <row r="98" spans="1:58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3"/>
      <c r="AL98" s="3"/>
      <c r="AM98" s="3"/>
      <c r="AN98" s="3"/>
      <c r="AO98" s="3"/>
      <c r="AP98" s="4"/>
      <c r="AQ98" s="4"/>
      <c r="AR98" s="4"/>
      <c r="AS98" s="4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</row>
    <row r="99" spans="1:58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3"/>
      <c r="AL99" s="3"/>
      <c r="AM99" s="3"/>
      <c r="AN99" s="3"/>
      <c r="AO99" s="3"/>
      <c r="AP99" s="4"/>
      <c r="AQ99" s="4"/>
      <c r="AR99" s="4"/>
      <c r="AS99" s="4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</row>
    <row r="100" spans="1:58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3"/>
      <c r="AL100" s="3"/>
      <c r="AM100" s="3"/>
      <c r="AN100" s="3"/>
      <c r="AO100" s="3"/>
      <c r="AP100" s="4"/>
      <c r="AQ100" s="4"/>
      <c r="AR100" s="4"/>
      <c r="AS100" s="4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</row>
    <row r="101" spans="1:58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3"/>
      <c r="AL101" s="3"/>
      <c r="AM101" s="3"/>
      <c r="AN101" s="3"/>
      <c r="AO101" s="3"/>
      <c r="AP101" s="4"/>
      <c r="AQ101" s="4"/>
      <c r="AR101" s="4"/>
      <c r="AS101" s="4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</row>
    <row r="102" spans="1:58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3"/>
      <c r="AL102" s="3"/>
      <c r="AM102" s="3"/>
      <c r="AN102" s="3"/>
      <c r="AO102" s="3"/>
      <c r="AP102" s="4"/>
      <c r="AQ102" s="4"/>
      <c r="AR102" s="4"/>
      <c r="AS102" s="4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</row>
    <row r="103" spans="1:58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3"/>
      <c r="AL103" s="3"/>
      <c r="AM103" s="3"/>
      <c r="AN103" s="3"/>
      <c r="AO103" s="3"/>
      <c r="AP103" s="4"/>
      <c r="AQ103" s="4"/>
      <c r="AR103" s="4"/>
      <c r="AS103" s="4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</row>
    <row r="104" spans="1:58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3"/>
      <c r="AL104" s="3"/>
      <c r="AM104" s="3"/>
      <c r="AN104" s="3"/>
      <c r="AO104" s="3"/>
      <c r="AP104" s="4"/>
      <c r="AQ104" s="4"/>
      <c r="AR104" s="4"/>
      <c r="AS104" s="4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</row>
    <row r="105" spans="1:58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3"/>
      <c r="AL105" s="3"/>
      <c r="AM105" s="3"/>
      <c r="AN105" s="3"/>
      <c r="AO105" s="3"/>
      <c r="AP105" s="4"/>
      <c r="AQ105" s="4"/>
      <c r="AR105" s="4"/>
      <c r="AS105" s="4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</row>
    <row r="106" spans="1:58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3"/>
      <c r="AL106" s="3"/>
      <c r="AM106" s="3"/>
      <c r="AN106" s="3"/>
      <c r="AO106" s="3"/>
      <c r="AP106" s="4"/>
      <c r="AQ106" s="4"/>
      <c r="AR106" s="4"/>
      <c r="AS106" s="4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</row>
    <row r="107" spans="1:58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3"/>
      <c r="AL107" s="3"/>
      <c r="AM107" s="3"/>
      <c r="AN107" s="3"/>
      <c r="AO107" s="3"/>
      <c r="AP107" s="4"/>
      <c r="AQ107" s="4"/>
      <c r="AR107" s="4"/>
      <c r="AS107" s="4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</row>
    <row r="108" spans="1:58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3"/>
      <c r="AL108" s="3"/>
      <c r="AM108" s="3"/>
      <c r="AN108" s="3"/>
      <c r="AO108" s="3"/>
      <c r="AP108" s="4"/>
      <c r="AQ108" s="4"/>
      <c r="AR108" s="4"/>
      <c r="AS108" s="4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</row>
    <row r="109" spans="1:58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3"/>
      <c r="AL109" s="3"/>
      <c r="AM109" s="3"/>
      <c r="AN109" s="3"/>
      <c r="AO109" s="3"/>
      <c r="AP109" s="4"/>
      <c r="AQ109" s="4"/>
      <c r="AR109" s="4"/>
      <c r="AS109" s="4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</row>
    <row r="110" spans="1:58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3"/>
      <c r="AL110" s="3"/>
      <c r="AM110" s="3"/>
      <c r="AN110" s="3"/>
      <c r="AO110" s="3"/>
      <c r="AP110" s="4"/>
      <c r="AQ110" s="4"/>
      <c r="AR110" s="4"/>
      <c r="AS110" s="4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</row>
    <row r="111" spans="1:58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3"/>
      <c r="AL111" s="3"/>
      <c r="AM111" s="3"/>
      <c r="AN111" s="3"/>
      <c r="AO111" s="3"/>
      <c r="AP111" s="4"/>
      <c r="AQ111" s="4"/>
      <c r="AR111" s="4"/>
      <c r="AS111" s="4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</row>
    <row r="112" spans="1:58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3"/>
      <c r="AL112" s="3"/>
      <c r="AM112" s="3"/>
      <c r="AN112" s="3"/>
      <c r="AO112" s="3"/>
      <c r="AP112" s="4"/>
      <c r="AQ112" s="4"/>
      <c r="AR112" s="4"/>
      <c r="AS112" s="4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</row>
    <row r="113" spans="1:58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3"/>
      <c r="AL113" s="3"/>
      <c r="AM113" s="3"/>
      <c r="AN113" s="3"/>
      <c r="AO113" s="3"/>
      <c r="AP113" s="4"/>
      <c r="AQ113" s="4"/>
      <c r="AR113" s="4"/>
      <c r="AS113" s="4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</row>
    <row r="114" spans="1:58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3"/>
      <c r="AL114" s="3"/>
      <c r="AM114" s="3"/>
      <c r="AN114" s="3"/>
      <c r="AO114" s="3"/>
      <c r="AP114" s="4"/>
      <c r="AQ114" s="4"/>
      <c r="AR114" s="4"/>
      <c r="AS114" s="4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</row>
    <row r="115" spans="1:58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3"/>
      <c r="AL115" s="3"/>
      <c r="AM115" s="3"/>
      <c r="AN115" s="3"/>
      <c r="AO115" s="3"/>
      <c r="AP115" s="4"/>
      <c r="AQ115" s="4"/>
      <c r="AR115" s="4"/>
      <c r="AS115" s="4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</row>
    <row r="116" spans="1:58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3"/>
      <c r="AL116" s="3"/>
      <c r="AM116" s="3"/>
      <c r="AN116" s="3"/>
      <c r="AO116" s="3"/>
      <c r="AP116" s="4"/>
      <c r="AQ116" s="4"/>
      <c r="AR116" s="4"/>
      <c r="AS116" s="4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</row>
    <row r="117" spans="1:58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3"/>
      <c r="AL117" s="3"/>
      <c r="AM117" s="3"/>
      <c r="AN117" s="3"/>
      <c r="AO117" s="3"/>
      <c r="AP117" s="4"/>
      <c r="AQ117" s="4"/>
      <c r="AR117" s="4"/>
      <c r="AS117" s="4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</row>
    <row r="118" spans="1:58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3"/>
      <c r="AL118" s="3"/>
      <c r="AM118" s="3"/>
      <c r="AN118" s="3"/>
      <c r="AO118" s="3"/>
      <c r="AP118" s="4"/>
      <c r="AQ118" s="4"/>
      <c r="AR118" s="4"/>
      <c r="AS118" s="4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</row>
    <row r="119" spans="1:58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3"/>
      <c r="AL119" s="3"/>
      <c r="AM119" s="3"/>
      <c r="AN119" s="3"/>
      <c r="AO119" s="3"/>
      <c r="AP119" s="4"/>
      <c r="AQ119" s="4"/>
      <c r="AR119" s="4"/>
      <c r="AS119" s="4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</row>
    <row r="120" spans="1:58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3"/>
      <c r="AL120" s="3"/>
      <c r="AM120" s="3"/>
      <c r="AN120" s="3"/>
      <c r="AO120" s="3"/>
      <c r="AP120" s="4"/>
      <c r="AQ120" s="4"/>
      <c r="AR120" s="4"/>
      <c r="AS120" s="4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</row>
    <row r="121" spans="1:58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3"/>
      <c r="AL121" s="3"/>
      <c r="AM121" s="3"/>
      <c r="AN121" s="3"/>
      <c r="AO121" s="3"/>
      <c r="AP121" s="4"/>
      <c r="AQ121" s="4"/>
      <c r="AR121" s="4"/>
      <c r="AS121" s="4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</row>
    <row r="122" spans="1:58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3"/>
      <c r="AL122" s="3"/>
      <c r="AM122" s="3"/>
      <c r="AN122" s="3"/>
      <c r="AO122" s="3"/>
      <c r="AP122" s="4"/>
      <c r="AQ122" s="4"/>
      <c r="AR122" s="4"/>
      <c r="AS122" s="4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</row>
    <row r="123" spans="1:58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3"/>
      <c r="AL123" s="3"/>
      <c r="AM123" s="3"/>
      <c r="AN123" s="3"/>
      <c r="AO123" s="3"/>
      <c r="AP123" s="4"/>
      <c r="AQ123" s="4"/>
      <c r="AR123" s="4"/>
      <c r="AS123" s="4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</row>
    <row r="124" spans="1:58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3"/>
      <c r="AL124" s="3"/>
      <c r="AM124" s="3"/>
      <c r="AN124" s="3"/>
      <c r="AO124" s="3"/>
      <c r="AP124" s="4"/>
      <c r="AQ124" s="4"/>
      <c r="AR124" s="4"/>
      <c r="AS124" s="4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</row>
    <row r="125" spans="1:58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3"/>
      <c r="AL125" s="3"/>
      <c r="AM125" s="3"/>
      <c r="AN125" s="3"/>
      <c r="AO125" s="3"/>
      <c r="AP125" s="4"/>
      <c r="AQ125" s="4"/>
      <c r="AR125" s="4"/>
      <c r="AS125" s="4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</row>
    <row r="126" spans="1:58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3"/>
      <c r="AL126" s="3"/>
      <c r="AM126" s="3"/>
      <c r="AN126" s="3"/>
      <c r="AO126" s="3"/>
      <c r="AP126" s="4"/>
      <c r="AQ126" s="4"/>
      <c r="AR126" s="4"/>
      <c r="AS126" s="4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</row>
    <row r="127" spans="1:58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3"/>
      <c r="AL127" s="3"/>
      <c r="AM127" s="3"/>
      <c r="AN127" s="3"/>
      <c r="AO127" s="3"/>
      <c r="AP127" s="4"/>
      <c r="AQ127" s="4"/>
      <c r="AR127" s="4"/>
      <c r="AS127" s="4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</row>
    <row r="128" spans="1:58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3"/>
      <c r="AL128" s="3"/>
      <c r="AM128" s="3"/>
      <c r="AN128" s="3"/>
      <c r="AO128" s="3"/>
      <c r="AP128" s="4"/>
      <c r="AQ128" s="4"/>
      <c r="AR128" s="4"/>
      <c r="AS128" s="4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</row>
    <row r="129" spans="1:58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3"/>
      <c r="AL129" s="3"/>
      <c r="AM129" s="3"/>
      <c r="AN129" s="3"/>
      <c r="AO129" s="3"/>
      <c r="AP129" s="4"/>
      <c r="AQ129" s="4"/>
      <c r="AR129" s="4"/>
      <c r="AS129" s="4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</row>
    <row r="130" spans="1:58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3"/>
      <c r="AL130" s="3"/>
      <c r="AM130" s="3"/>
      <c r="AN130" s="3"/>
      <c r="AO130" s="3"/>
      <c r="AP130" s="4"/>
      <c r="AQ130" s="4"/>
      <c r="AR130" s="4"/>
      <c r="AS130" s="4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</row>
    <row r="131" spans="1:58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3"/>
      <c r="AL131" s="3"/>
      <c r="AM131" s="3"/>
      <c r="AN131" s="3"/>
      <c r="AO131" s="3"/>
      <c r="AP131" s="4"/>
      <c r="AQ131" s="4"/>
      <c r="AR131" s="4"/>
      <c r="AS131" s="4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</row>
    <row r="132" spans="1:58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3"/>
      <c r="AL132" s="3"/>
      <c r="AM132" s="3"/>
      <c r="AN132" s="3"/>
      <c r="AO132" s="3"/>
      <c r="AP132" s="4"/>
      <c r="AQ132" s="4"/>
      <c r="AR132" s="4"/>
      <c r="AS132" s="4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</row>
    <row r="133" spans="1:58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3"/>
      <c r="AL133" s="3"/>
      <c r="AM133" s="3"/>
      <c r="AN133" s="3"/>
      <c r="AO133" s="3"/>
      <c r="AP133" s="4"/>
      <c r="AQ133" s="4"/>
      <c r="AR133" s="4"/>
      <c r="AS133" s="4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</row>
    <row r="134" spans="1:58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3"/>
      <c r="AL134" s="3"/>
      <c r="AM134" s="3"/>
      <c r="AN134" s="3"/>
      <c r="AO134" s="3"/>
      <c r="AP134" s="4"/>
      <c r="AQ134" s="4"/>
      <c r="AR134" s="4"/>
      <c r="AS134" s="4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</row>
    <row r="135" spans="1:58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3"/>
      <c r="AL135" s="3"/>
      <c r="AM135" s="3"/>
      <c r="AN135" s="3"/>
      <c r="AO135" s="3"/>
      <c r="AP135" s="4"/>
      <c r="AQ135" s="4"/>
      <c r="AR135" s="4"/>
      <c r="AS135" s="4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</row>
    <row r="136" spans="1:58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3"/>
      <c r="AL136" s="3"/>
      <c r="AM136" s="3"/>
      <c r="AN136" s="3"/>
      <c r="AO136" s="3"/>
      <c r="AP136" s="4"/>
      <c r="AQ136" s="4"/>
      <c r="AR136" s="4"/>
      <c r="AS136" s="4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</row>
    <row r="137" spans="1:58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3"/>
      <c r="AL137" s="3"/>
      <c r="AM137" s="3"/>
      <c r="AN137" s="3"/>
      <c r="AO137" s="3"/>
      <c r="AP137" s="4"/>
      <c r="AQ137" s="4"/>
      <c r="AR137" s="4"/>
      <c r="AS137" s="4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</row>
    <row r="138" spans="1:58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3"/>
      <c r="AL138" s="3"/>
      <c r="AM138" s="3"/>
      <c r="AN138" s="3"/>
      <c r="AO138" s="3"/>
      <c r="AP138" s="4"/>
      <c r="AQ138" s="4"/>
      <c r="AR138" s="4"/>
      <c r="AS138" s="4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</row>
    <row r="139" spans="1:58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3"/>
      <c r="AL139" s="3"/>
      <c r="AM139" s="3"/>
      <c r="AN139" s="3"/>
      <c r="AO139" s="3"/>
      <c r="AP139" s="4"/>
      <c r="AQ139" s="4"/>
      <c r="AR139" s="4"/>
      <c r="AS139" s="4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</row>
    <row r="140" spans="1:58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3"/>
      <c r="AL140" s="3"/>
      <c r="AM140" s="3"/>
      <c r="AN140" s="3"/>
      <c r="AO140" s="3"/>
      <c r="AP140" s="4"/>
      <c r="AQ140" s="4"/>
      <c r="AR140" s="4"/>
      <c r="AS140" s="4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</row>
    <row r="141" spans="1:58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3"/>
      <c r="AL141" s="3"/>
      <c r="AM141" s="3"/>
      <c r="AN141" s="3"/>
      <c r="AO141" s="3"/>
      <c r="AP141" s="4"/>
      <c r="AQ141" s="4"/>
      <c r="AR141" s="4"/>
      <c r="AS141" s="4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</row>
    <row r="142" spans="1:58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3"/>
      <c r="AL142" s="3"/>
      <c r="AM142" s="3"/>
      <c r="AN142" s="3"/>
      <c r="AO142" s="3"/>
      <c r="AP142" s="4"/>
      <c r="AQ142" s="4"/>
      <c r="AR142" s="4"/>
      <c r="AS142" s="4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</row>
    <row r="143" spans="1:58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3"/>
      <c r="AL143" s="3"/>
      <c r="AM143" s="3"/>
      <c r="AN143" s="3"/>
      <c r="AO143" s="3"/>
      <c r="AP143" s="4"/>
      <c r="AQ143" s="4"/>
      <c r="AR143" s="4"/>
      <c r="AS143" s="4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</row>
    <row r="144" spans="1:58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3"/>
      <c r="AL144" s="3"/>
      <c r="AM144" s="3"/>
      <c r="AN144" s="3"/>
      <c r="AO144" s="3"/>
      <c r="AP144" s="4"/>
      <c r="AQ144" s="4"/>
      <c r="AR144" s="4"/>
      <c r="AS144" s="4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</row>
    <row r="145" spans="1:58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3"/>
      <c r="AL145" s="3"/>
      <c r="AM145" s="3"/>
      <c r="AN145" s="3"/>
      <c r="AO145" s="3"/>
      <c r="AP145" s="4"/>
      <c r="AQ145" s="4"/>
      <c r="AR145" s="4"/>
      <c r="AS145" s="4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</row>
    <row r="146" spans="1:58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3"/>
      <c r="AL146" s="3"/>
      <c r="AM146" s="3"/>
      <c r="AN146" s="3"/>
      <c r="AO146" s="3"/>
      <c r="AP146" s="4"/>
      <c r="AQ146" s="4"/>
      <c r="AR146" s="4"/>
      <c r="AS146" s="4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</row>
    <row r="147" spans="1:58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3"/>
      <c r="AL147" s="3"/>
      <c r="AM147" s="3"/>
      <c r="AN147" s="3"/>
      <c r="AO147" s="3"/>
      <c r="AP147" s="4"/>
      <c r="AQ147" s="4"/>
      <c r="AR147" s="4"/>
      <c r="AS147" s="4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</row>
    <row r="148" spans="1:58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3"/>
      <c r="AL148" s="3"/>
      <c r="AM148" s="3"/>
      <c r="AN148" s="3"/>
      <c r="AO148" s="3"/>
      <c r="AP148" s="4"/>
      <c r="AQ148" s="4"/>
      <c r="AR148" s="4"/>
      <c r="AS148" s="4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</row>
    <row r="149" spans="1:58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3"/>
      <c r="AL149" s="3"/>
      <c r="AM149" s="3"/>
      <c r="AN149" s="3"/>
      <c r="AO149" s="3"/>
      <c r="AP149" s="4"/>
      <c r="AQ149" s="4"/>
      <c r="AR149" s="4"/>
      <c r="AS149" s="4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</row>
    <row r="150" spans="1:58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3"/>
      <c r="AL150" s="3"/>
      <c r="AM150" s="3"/>
      <c r="AN150" s="3"/>
      <c r="AO150" s="3"/>
      <c r="AP150" s="4"/>
      <c r="AQ150" s="4"/>
      <c r="AR150" s="4"/>
      <c r="AS150" s="4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</row>
    <row r="151" spans="1:58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3"/>
      <c r="AL151" s="3"/>
      <c r="AM151" s="3"/>
      <c r="AN151" s="3"/>
      <c r="AO151" s="3"/>
      <c r="AP151" s="4"/>
      <c r="AQ151" s="4"/>
      <c r="AR151" s="4"/>
      <c r="AS151" s="4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</row>
    <row r="152" spans="1:58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3"/>
      <c r="AL152" s="3"/>
      <c r="AM152" s="3"/>
      <c r="AN152" s="3"/>
      <c r="AO152" s="3"/>
      <c r="AP152" s="4"/>
      <c r="AQ152" s="4"/>
      <c r="AR152" s="4"/>
      <c r="AS152" s="4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</row>
    <row r="153" spans="1:58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3"/>
      <c r="AL153" s="3"/>
      <c r="AM153" s="3"/>
      <c r="AN153" s="3"/>
      <c r="AO153" s="3"/>
      <c r="AP153" s="4"/>
      <c r="AQ153" s="4"/>
      <c r="AR153" s="4"/>
      <c r="AS153" s="4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</row>
    <row r="154" spans="1:58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3"/>
      <c r="AL154" s="3"/>
      <c r="AM154" s="3"/>
      <c r="AN154" s="3"/>
      <c r="AO154" s="3"/>
      <c r="AP154" s="4"/>
      <c r="AQ154" s="4"/>
      <c r="AR154" s="4"/>
      <c r="AS154" s="4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</row>
    <row r="155" spans="1:58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3"/>
      <c r="AL155" s="3"/>
      <c r="AM155" s="3"/>
      <c r="AN155" s="3"/>
      <c r="AO155" s="3"/>
      <c r="AP155" s="4"/>
      <c r="AQ155" s="4"/>
      <c r="AR155" s="4"/>
      <c r="AS155" s="4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</row>
    <row r="156" spans="1:58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3"/>
      <c r="AL156" s="3"/>
      <c r="AM156" s="3"/>
      <c r="AN156" s="3"/>
      <c r="AO156" s="3"/>
      <c r="AP156" s="4"/>
      <c r="AQ156" s="4"/>
      <c r="AR156" s="4"/>
      <c r="AS156" s="4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</row>
    <row r="157" spans="1:58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3"/>
      <c r="AL157" s="3"/>
      <c r="AM157" s="3"/>
      <c r="AN157" s="3"/>
      <c r="AO157" s="3"/>
      <c r="AP157" s="4"/>
      <c r="AQ157" s="4"/>
      <c r="AR157" s="4"/>
      <c r="AS157" s="4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</row>
    <row r="158" spans="1:58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3"/>
      <c r="AL158" s="3"/>
      <c r="AM158" s="3"/>
      <c r="AN158" s="3"/>
      <c r="AO158" s="3"/>
      <c r="AP158" s="4"/>
      <c r="AQ158" s="4"/>
      <c r="AR158" s="4"/>
      <c r="AS158" s="4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</row>
    <row r="159" spans="1:58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3"/>
      <c r="AL159" s="3"/>
      <c r="AM159" s="3"/>
      <c r="AN159" s="3"/>
      <c r="AO159" s="3"/>
      <c r="AP159" s="4"/>
      <c r="AQ159" s="4"/>
      <c r="AR159" s="4"/>
      <c r="AS159" s="4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</row>
    <row r="160" spans="1:58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3"/>
      <c r="AL160" s="3"/>
      <c r="AM160" s="3"/>
      <c r="AN160" s="3"/>
      <c r="AO160" s="3"/>
      <c r="AP160" s="4"/>
      <c r="AQ160" s="4"/>
      <c r="AR160" s="4"/>
      <c r="AS160" s="4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</row>
    <row r="161" spans="1:58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3"/>
      <c r="AL161" s="3"/>
      <c r="AM161" s="3"/>
      <c r="AN161" s="3"/>
      <c r="AO161" s="3"/>
      <c r="AP161" s="4"/>
      <c r="AQ161" s="4"/>
      <c r="AR161" s="4"/>
      <c r="AS161" s="4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</row>
    <row r="162" spans="1:58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3"/>
      <c r="AL162" s="3"/>
      <c r="AM162" s="3"/>
      <c r="AN162" s="3"/>
      <c r="AO162" s="3"/>
      <c r="AP162" s="4"/>
      <c r="AQ162" s="4"/>
      <c r="AR162" s="4"/>
      <c r="AS162" s="4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</row>
    <row r="163" spans="1:58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3"/>
      <c r="AL163" s="3"/>
      <c r="AM163" s="3"/>
      <c r="AN163" s="3"/>
      <c r="AO163" s="3"/>
      <c r="AP163" s="4"/>
      <c r="AQ163" s="4"/>
      <c r="AR163" s="4"/>
      <c r="AS163" s="4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</row>
    <row r="164" spans="1:58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3"/>
      <c r="AL164" s="3"/>
      <c r="AM164" s="3"/>
      <c r="AN164" s="3"/>
      <c r="AO164" s="3"/>
      <c r="AP164" s="4"/>
      <c r="AQ164" s="4"/>
      <c r="AR164" s="4"/>
      <c r="AS164" s="4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</row>
    <row r="165" spans="1:58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3"/>
      <c r="AL165" s="3"/>
      <c r="AM165" s="3"/>
      <c r="AN165" s="3"/>
      <c r="AO165" s="3"/>
      <c r="AP165" s="4"/>
      <c r="AQ165" s="4"/>
      <c r="AR165" s="4"/>
      <c r="AS165" s="4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</row>
    <row r="166" spans="1:58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3"/>
      <c r="AL166" s="3"/>
      <c r="AM166" s="3"/>
      <c r="AN166" s="3"/>
      <c r="AO166" s="3"/>
      <c r="AP166" s="4"/>
      <c r="AQ166" s="4"/>
      <c r="AR166" s="4"/>
      <c r="AS166" s="4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</row>
    <row r="167" spans="1:58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3"/>
      <c r="AL167" s="3"/>
      <c r="AM167" s="3"/>
      <c r="AN167" s="3"/>
      <c r="AO167" s="3"/>
      <c r="AP167" s="4"/>
      <c r="AQ167" s="4"/>
      <c r="AR167" s="4"/>
      <c r="AS167" s="4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</row>
    <row r="168" spans="1:58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3"/>
      <c r="AL168" s="3"/>
      <c r="AM168" s="3"/>
      <c r="AN168" s="3"/>
      <c r="AO168" s="3"/>
      <c r="AP168" s="4"/>
      <c r="AQ168" s="4"/>
      <c r="AR168" s="4"/>
      <c r="AS168" s="4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</row>
    <row r="169" spans="1:58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3"/>
      <c r="AL169" s="3"/>
      <c r="AM169" s="3"/>
      <c r="AN169" s="3"/>
      <c r="AO169" s="3"/>
      <c r="AP169" s="4"/>
      <c r="AQ169" s="4"/>
      <c r="AR169" s="4"/>
      <c r="AS169" s="4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</row>
    <row r="170" spans="1:58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3"/>
      <c r="AL170" s="3"/>
      <c r="AM170" s="3"/>
      <c r="AN170" s="3"/>
      <c r="AO170" s="3"/>
      <c r="AP170" s="4"/>
      <c r="AQ170" s="4"/>
      <c r="AR170" s="4"/>
      <c r="AS170" s="4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</row>
    <row r="171" spans="1:58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3"/>
      <c r="AL171" s="3"/>
      <c r="AM171" s="3"/>
      <c r="AN171" s="3"/>
      <c r="AO171" s="3"/>
      <c r="AP171" s="4"/>
      <c r="AQ171" s="4"/>
      <c r="AR171" s="4"/>
      <c r="AS171" s="4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</row>
    <row r="172" spans="1:58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3"/>
      <c r="AL172" s="3"/>
      <c r="AM172" s="3"/>
      <c r="AN172" s="3"/>
      <c r="AO172" s="3"/>
      <c r="AP172" s="4"/>
      <c r="AQ172" s="4"/>
      <c r="AR172" s="4"/>
      <c r="AS172" s="4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</row>
    <row r="173" spans="1:58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3"/>
      <c r="AL173" s="3"/>
      <c r="AM173" s="3"/>
      <c r="AN173" s="3"/>
      <c r="AO173" s="3"/>
      <c r="AP173" s="4"/>
      <c r="AQ173" s="4"/>
      <c r="AR173" s="4"/>
      <c r="AS173" s="4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</row>
    <row r="174" spans="1:58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3"/>
      <c r="AL174" s="3"/>
      <c r="AM174" s="3"/>
      <c r="AN174" s="3"/>
      <c r="AO174" s="3"/>
      <c r="AP174" s="4"/>
      <c r="AQ174" s="4"/>
      <c r="AR174" s="4"/>
      <c r="AS174" s="4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</row>
    <row r="175" spans="1:58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3"/>
      <c r="AL175" s="3"/>
      <c r="AM175" s="3"/>
      <c r="AN175" s="3"/>
      <c r="AO175" s="3"/>
      <c r="AP175" s="4"/>
      <c r="AQ175" s="4"/>
      <c r="AR175" s="4"/>
      <c r="AS175" s="4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</row>
    <row r="176" spans="1:58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3"/>
      <c r="AL176" s="3"/>
      <c r="AM176" s="3"/>
      <c r="AN176" s="3"/>
      <c r="AO176" s="3"/>
      <c r="AP176" s="4"/>
      <c r="AQ176" s="4"/>
      <c r="AR176" s="4"/>
      <c r="AS176" s="4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</row>
    <row r="177" spans="1:58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3"/>
      <c r="AL177" s="3"/>
      <c r="AM177" s="3"/>
      <c r="AN177" s="3"/>
      <c r="AO177" s="3"/>
      <c r="AP177" s="4"/>
      <c r="AQ177" s="4"/>
      <c r="AR177" s="4"/>
      <c r="AS177" s="4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</row>
    <row r="178" spans="1:58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3"/>
      <c r="AL178" s="3"/>
      <c r="AM178" s="3"/>
      <c r="AN178" s="3"/>
      <c r="AO178" s="3"/>
      <c r="AP178" s="4"/>
      <c r="AQ178" s="4"/>
      <c r="AR178" s="4"/>
      <c r="AS178" s="4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</row>
    <row r="179" spans="1:58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3"/>
      <c r="AL179" s="3"/>
      <c r="AM179" s="3"/>
      <c r="AN179" s="3"/>
      <c r="AO179" s="3"/>
      <c r="AP179" s="4"/>
      <c r="AQ179" s="4"/>
      <c r="AR179" s="4"/>
      <c r="AS179" s="4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</row>
    <row r="180" spans="1:58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3"/>
      <c r="AL180" s="3"/>
      <c r="AM180" s="3"/>
      <c r="AN180" s="3"/>
      <c r="AO180" s="3"/>
      <c r="AP180" s="4"/>
      <c r="AQ180" s="4"/>
      <c r="AR180" s="4"/>
      <c r="AS180" s="4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</row>
    <row r="181" spans="1:58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3"/>
      <c r="AL181" s="3"/>
      <c r="AM181" s="3"/>
      <c r="AN181" s="3"/>
      <c r="AO181" s="3"/>
      <c r="AP181" s="4"/>
      <c r="AQ181" s="4"/>
      <c r="AR181" s="4"/>
      <c r="AS181" s="4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</row>
    <row r="182" spans="1:58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3"/>
      <c r="AL182" s="3"/>
      <c r="AM182" s="3"/>
      <c r="AN182" s="3"/>
      <c r="AO182" s="3"/>
      <c r="AP182" s="4"/>
      <c r="AQ182" s="4"/>
      <c r="AR182" s="4"/>
      <c r="AS182" s="4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</row>
    <row r="183" spans="1:58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3"/>
      <c r="AL183" s="3"/>
      <c r="AM183" s="3"/>
      <c r="AN183" s="3"/>
      <c r="AO183" s="3"/>
      <c r="AP183" s="4"/>
      <c r="AQ183" s="4"/>
      <c r="AR183" s="4"/>
      <c r="AS183" s="4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</row>
    <row r="184" spans="1:58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3"/>
      <c r="AL184" s="3"/>
      <c r="AM184" s="3"/>
      <c r="AN184" s="3"/>
      <c r="AO184" s="3"/>
      <c r="AP184" s="4"/>
      <c r="AQ184" s="4"/>
      <c r="AR184" s="4"/>
      <c r="AS184" s="4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</row>
    <row r="185" spans="1:58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3"/>
      <c r="AL185" s="3"/>
      <c r="AM185" s="3"/>
      <c r="AN185" s="3"/>
      <c r="AO185" s="3"/>
      <c r="AP185" s="4"/>
      <c r="AQ185" s="4"/>
      <c r="AR185" s="4"/>
      <c r="AS185" s="4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</row>
    <row r="186" spans="1:58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3"/>
      <c r="AL186" s="3"/>
      <c r="AM186" s="3"/>
      <c r="AN186" s="3"/>
      <c r="AO186" s="3"/>
      <c r="AP186" s="4"/>
      <c r="AQ186" s="4"/>
      <c r="AR186" s="4"/>
      <c r="AS186" s="4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</row>
    <row r="187" spans="1:58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3"/>
      <c r="AL187" s="3"/>
      <c r="AM187" s="3"/>
      <c r="AN187" s="3"/>
      <c r="AO187" s="3"/>
      <c r="AP187" s="4"/>
      <c r="AQ187" s="4"/>
      <c r="AR187" s="4"/>
      <c r="AS187" s="4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</row>
    <row r="188" spans="1:58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3"/>
      <c r="AL188" s="3"/>
      <c r="AM188" s="3"/>
      <c r="AN188" s="3"/>
      <c r="AO188" s="3"/>
      <c r="AP188" s="4"/>
      <c r="AQ188" s="4"/>
      <c r="AR188" s="4"/>
      <c r="AS188" s="4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</row>
    <row r="189" spans="1:58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3"/>
      <c r="AL189" s="3"/>
      <c r="AM189" s="3"/>
      <c r="AN189" s="3"/>
      <c r="AO189" s="3"/>
      <c r="AP189" s="4"/>
      <c r="AQ189" s="4"/>
      <c r="AR189" s="4"/>
      <c r="AS189" s="4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</row>
    <row r="190" spans="1:58" x14ac:dyDescent="0.2">
      <c r="A190" s="13"/>
      <c r="B190" s="13"/>
      <c r="C190" s="13"/>
      <c r="D190" s="3"/>
      <c r="E190" s="17"/>
      <c r="F190" s="17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3"/>
      <c r="AL190" s="3"/>
      <c r="AM190" s="3"/>
      <c r="AN190" s="3"/>
      <c r="AO190" s="3"/>
      <c r="AP190" s="4"/>
      <c r="AQ190" s="4"/>
      <c r="AR190" s="4"/>
      <c r="AS190" s="4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</row>
    <row r="191" spans="1:58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</row>
    <row r="192" spans="1:58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</row>
    <row r="193" spans="1:4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</row>
    <row r="194" spans="1:4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</row>
    <row r="195" spans="1:4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</row>
    <row r="196" spans="1:4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</row>
    <row r="197" spans="1:4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</row>
    <row r="198" spans="1:4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</row>
    <row r="199" spans="1:4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</row>
    <row r="200" spans="1:4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</row>
    <row r="201" spans="1:4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</row>
    <row r="202" spans="1:4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</row>
    <row r="203" spans="1:4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</row>
    <row r="204" spans="1:4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</row>
    <row r="205" spans="1:4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</row>
    <row r="206" spans="1:4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</row>
    <row r="207" spans="1:4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</row>
    <row r="208" spans="1:4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</row>
    <row r="209" spans="1:4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</row>
    <row r="210" spans="1:4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</row>
    <row r="211" spans="1:4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</row>
    <row r="212" spans="1:4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</row>
    <row r="213" spans="1:4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</row>
    <row r="214" spans="1:4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</row>
    <row r="215" spans="1:4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</row>
    <row r="216" spans="1:4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</row>
    <row r="217" spans="1:4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</row>
    <row r="218" spans="1:4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</row>
    <row r="219" spans="1:4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</row>
    <row r="220" spans="1:4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</row>
    <row r="221" spans="1:4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</row>
    <row r="222" spans="1:4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</row>
    <row r="223" spans="1:4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</row>
    <row r="224" spans="1:4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</row>
    <row r="225" spans="1:4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</row>
    <row r="226" spans="1:4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</row>
    <row r="227" spans="1:4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</row>
    <row r="228" spans="1:4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</row>
    <row r="229" spans="1:4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</row>
    <row r="230" spans="1:4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</row>
    <row r="231" spans="1:4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</row>
    <row r="232" spans="1:4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</row>
    <row r="233" spans="1:4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</row>
    <row r="234" spans="1:4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</row>
    <row r="235" spans="1:4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</row>
    <row r="236" spans="1:4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</row>
    <row r="237" spans="1:4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</row>
    <row r="238" spans="1:4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</row>
    <row r="239" spans="1:4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</row>
    <row r="240" spans="1:4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</row>
    <row r="241" spans="1:4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</row>
    <row r="242" spans="1:4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</row>
    <row r="243" spans="1:4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</row>
    <row r="244" spans="1:4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</row>
    <row r="245" spans="1:4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</row>
    <row r="246" spans="1:4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</row>
    <row r="247" spans="1:4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</row>
    <row r="248" spans="1:4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</row>
    <row r="249" spans="1:4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</row>
    <row r="250" spans="1:4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</row>
    <row r="251" spans="1:4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</row>
    <row r="252" spans="1:4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</row>
    <row r="253" spans="1:4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</row>
    <row r="254" spans="1:4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</row>
    <row r="255" spans="1:4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</row>
    <row r="256" spans="1:4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</row>
    <row r="257" spans="1:4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</row>
    <row r="258" spans="1:4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</row>
    <row r="259" spans="1:4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</row>
    <row r="260" spans="1:4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</row>
    <row r="261" spans="1:4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</row>
    <row r="262" spans="1:4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</row>
    <row r="263" spans="1:4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</row>
    <row r="264" spans="1:4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</row>
    <row r="265" spans="1:4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</row>
    <row r="266" spans="1:4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</row>
    <row r="267" spans="1:4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</row>
    <row r="268" spans="1:4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</row>
    <row r="269" spans="1:4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</row>
    <row r="270" spans="1:4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</row>
    <row r="271" spans="1:4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</row>
    <row r="272" spans="1:4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</row>
    <row r="273" spans="1:4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</row>
    <row r="274" spans="1:4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</row>
    <row r="275" spans="1:4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</row>
    <row r="276" spans="1:4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</row>
    <row r="277" spans="1:4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</row>
    <row r="278" spans="1:4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</row>
    <row r="279" spans="1:4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</row>
    <row r="280" spans="1:4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</row>
    <row r="281" spans="1:4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</row>
    <row r="282" spans="1:4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</row>
    <row r="283" spans="1:4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</row>
    <row r="284" spans="1:4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</row>
    <row r="285" spans="1:4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</row>
    <row r="286" spans="1:4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</row>
    <row r="287" spans="1:4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</row>
    <row r="288" spans="1:4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</row>
    <row r="289" spans="1:4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</row>
    <row r="290" spans="1:4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</row>
    <row r="291" spans="1:4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</row>
    <row r="292" spans="1:4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</row>
    <row r="293" spans="1:4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</row>
    <row r="294" spans="1:4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</row>
    <row r="295" spans="1:4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</row>
    <row r="296" spans="1:4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</row>
    <row r="297" spans="1:4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</row>
    <row r="298" spans="1:4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</row>
    <row r="299" spans="1:4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</row>
    <row r="300" spans="1:4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</row>
    <row r="301" spans="1:4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</row>
    <row r="302" spans="1:4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</row>
    <row r="303" spans="1:4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</row>
    <row r="304" spans="1:4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</row>
    <row r="305" spans="1:4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</row>
    <row r="306" spans="1:4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</row>
    <row r="307" spans="1:4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</row>
    <row r="308" spans="1:4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</row>
    <row r="309" spans="1:4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</row>
    <row r="310" spans="1:4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</row>
    <row r="311" spans="1:4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</row>
    <row r="312" spans="1:4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</row>
    <row r="313" spans="1:4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</row>
    <row r="314" spans="1:4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</row>
    <row r="315" spans="1:4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</row>
    <row r="316" spans="1:4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</row>
    <row r="317" spans="1:4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</row>
    <row r="318" spans="1:4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</row>
    <row r="319" spans="1:4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</row>
    <row r="320" spans="1:4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</row>
    <row r="321" spans="1:4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</row>
    <row r="322" spans="1:4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</row>
    <row r="323" spans="1:4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</row>
    <row r="324" spans="1:4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</row>
    <row r="325" spans="1:4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</row>
    <row r="326" spans="1:4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</row>
    <row r="327" spans="1:4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</row>
    <row r="328" spans="1:4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</row>
    <row r="329" spans="1:4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</row>
    <row r="330" spans="1:4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</row>
    <row r="331" spans="1:4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</row>
    <row r="332" spans="1:4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</row>
    <row r="333" spans="1:4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</row>
    <row r="334" spans="1:4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</row>
    <row r="335" spans="1:4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</row>
    <row r="336" spans="1:4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</row>
    <row r="337" spans="1:4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</row>
    <row r="338" spans="1:4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</row>
    <row r="339" spans="1:4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</row>
    <row r="340" spans="1:4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</row>
    <row r="341" spans="1:4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</row>
    <row r="342" spans="1:4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</row>
    <row r="343" spans="1:4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</row>
    <row r="344" spans="1:4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</row>
    <row r="345" spans="1:4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</row>
    <row r="346" spans="1:4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</row>
    <row r="347" spans="1:4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</row>
    <row r="348" spans="1:4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</row>
    <row r="349" spans="1:4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</row>
    <row r="350" spans="1:4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</row>
    <row r="351" spans="1:4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</row>
    <row r="352" spans="1:4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</row>
    <row r="353" spans="1:4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</row>
    <row r="354" spans="1:4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</row>
    <row r="355" spans="1:4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</row>
    <row r="356" spans="1:4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</row>
    <row r="357" spans="1:4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</row>
    <row r="358" spans="1:4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</row>
    <row r="359" spans="1:4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</row>
    <row r="360" spans="1:4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</row>
    <row r="361" spans="1:4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</row>
    <row r="362" spans="1:4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</row>
    <row r="363" spans="1:4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</row>
    <row r="364" spans="1:4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</row>
    <row r="365" spans="1:4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</row>
    <row r="366" spans="1:4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</row>
    <row r="367" spans="1:4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</row>
    <row r="368" spans="1:4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</row>
    <row r="369" spans="1:4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</row>
    <row r="370" spans="1:4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</row>
    <row r="371" spans="1:4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</row>
    <row r="372" spans="1:4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</row>
    <row r="373" spans="1:4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</row>
    <row r="374" spans="1:4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</row>
    <row r="375" spans="1:4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</row>
    <row r="376" spans="1:4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</row>
    <row r="377" spans="1:4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</row>
    <row r="378" spans="1:4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</row>
    <row r="379" spans="1:4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</row>
    <row r="380" spans="1:4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</row>
    <row r="381" spans="1:4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</row>
    <row r="382" spans="1:4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</row>
    <row r="383" spans="1:4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</row>
    <row r="384" spans="1:4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</row>
    <row r="385" spans="1:4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</row>
    <row r="386" spans="1:4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</row>
    <row r="387" spans="1:4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</row>
    <row r="388" spans="1:4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</row>
    <row r="389" spans="1:4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</row>
    <row r="390" spans="1:4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</row>
    <row r="391" spans="1:4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</row>
    <row r="392" spans="1:4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</row>
    <row r="393" spans="1:4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</row>
    <row r="394" spans="1:4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</row>
    <row r="395" spans="1:4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</row>
    <row r="396" spans="1:4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</row>
    <row r="397" spans="1:4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</row>
    <row r="398" spans="1:4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</row>
    <row r="399" spans="1:4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</row>
    <row r="400" spans="1:4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</row>
    <row r="401" spans="1:4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</row>
    <row r="402" spans="1:4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</row>
    <row r="403" spans="1:4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</row>
    <row r="404" spans="1:4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</row>
    <row r="405" spans="1:4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</row>
    <row r="406" spans="1:4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</row>
    <row r="407" spans="1:4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</row>
    <row r="408" spans="1:4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</row>
    <row r="409" spans="1:4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</row>
    <row r="410" spans="1:4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</row>
    <row r="411" spans="1:4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</row>
    <row r="412" spans="1:4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</row>
    <row r="413" spans="1:4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</row>
    <row r="414" spans="1:4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</row>
    <row r="415" spans="1:4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</row>
    <row r="416" spans="1:4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</row>
    <row r="417" spans="1:4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</row>
    <row r="418" spans="1:4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</row>
    <row r="419" spans="1:4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</row>
    <row r="420" spans="1:4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</row>
    <row r="421" spans="1:4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</row>
    <row r="422" spans="1:4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</row>
    <row r="423" spans="1:4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</row>
    <row r="424" spans="1:4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</row>
    <row r="425" spans="1:4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</row>
    <row r="426" spans="1:4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</row>
    <row r="427" spans="1:4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</row>
    <row r="428" spans="1:4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</row>
    <row r="429" spans="1:4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</row>
    <row r="430" spans="1:4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</row>
    <row r="431" spans="1:4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</row>
    <row r="432" spans="1:4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</row>
    <row r="433" spans="1:4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</row>
    <row r="434" spans="1:4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</row>
    <row r="435" spans="1:4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</row>
    <row r="436" spans="1:4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</row>
    <row r="437" spans="1:4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</row>
    <row r="438" spans="1:4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</row>
    <row r="439" spans="1:4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</row>
    <row r="440" spans="1:4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</row>
    <row r="441" spans="1:4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</row>
    <row r="442" spans="1:4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</row>
    <row r="443" spans="1:4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</row>
    <row r="444" spans="1:4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</row>
    <row r="445" spans="1:4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</row>
    <row r="446" spans="1:4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</row>
    <row r="447" spans="1:4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</row>
    <row r="448" spans="1:4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</row>
    <row r="449" spans="1:4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</row>
    <row r="450" spans="1:4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</row>
    <row r="451" spans="1:4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</row>
    <row r="452" spans="1:4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</row>
    <row r="453" spans="1:4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</row>
    <row r="454" spans="1:4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</row>
    <row r="455" spans="1:4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</row>
    <row r="456" spans="1:4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</row>
    <row r="457" spans="1:4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</row>
    <row r="458" spans="1:4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</row>
    <row r="459" spans="1:4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</row>
    <row r="460" spans="1:4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</row>
    <row r="461" spans="1:4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</row>
    <row r="462" spans="1:4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</row>
    <row r="463" spans="1:4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</row>
    <row r="464" spans="1:4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</row>
    <row r="465" spans="1:4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</row>
    <row r="466" spans="1:4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</row>
    <row r="467" spans="1:4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</row>
    <row r="468" spans="1:4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</row>
    <row r="469" spans="1:4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</row>
    <row r="470" spans="1:4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</row>
    <row r="471" spans="1:4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</row>
    <row r="472" spans="1:4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</row>
    <row r="473" spans="1:4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</row>
    <row r="474" spans="1:4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</row>
    <row r="475" spans="1:4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</row>
    <row r="476" spans="1:4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</row>
    <row r="477" spans="1:4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</row>
    <row r="478" spans="1:4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</row>
    <row r="479" spans="1:4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</row>
    <row r="480" spans="1:4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</row>
    <row r="481" spans="1:4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</row>
    <row r="482" spans="1:4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</row>
    <row r="483" spans="1:4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</row>
    <row r="484" spans="1:4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</row>
    <row r="485" spans="1:4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</row>
    <row r="486" spans="1:4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</row>
    <row r="487" spans="1:4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</row>
    <row r="488" spans="1:4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</row>
    <row r="489" spans="1:4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</row>
    <row r="490" spans="1:4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</row>
    <row r="491" spans="1:4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</row>
    <row r="492" spans="1:4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</row>
    <row r="493" spans="1:4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</row>
    <row r="494" spans="1:4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</row>
    <row r="495" spans="1:4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</row>
    <row r="496" spans="1:4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</row>
    <row r="497" spans="1:4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</row>
    <row r="498" spans="1:4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</row>
    <row r="499" spans="1:4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</row>
    <row r="500" spans="1:4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</row>
    <row r="501" spans="1:4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</row>
    <row r="502" spans="1:4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</row>
    <row r="503" spans="1:4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</row>
    <row r="504" spans="1:4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</row>
    <row r="505" spans="1:4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</row>
    <row r="506" spans="1:4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</row>
    <row r="507" spans="1:4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</row>
    <row r="508" spans="1:4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</row>
    <row r="509" spans="1:4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</row>
    <row r="510" spans="1:4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</row>
    <row r="511" spans="1:4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</row>
    <row r="512" spans="1:4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</row>
    <row r="513" spans="1:4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</row>
    <row r="514" spans="1:4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</row>
    <row r="515" spans="1:4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</row>
    <row r="516" spans="1:4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</row>
    <row r="517" spans="1:4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</row>
    <row r="518" spans="1:4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</row>
    <row r="519" spans="1:4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</row>
    <row r="520" spans="1:4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</row>
    <row r="521" spans="1:4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</row>
    <row r="522" spans="1:4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</row>
    <row r="523" spans="1:4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</row>
    <row r="524" spans="1:4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</row>
    <row r="525" spans="1:4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</row>
    <row r="526" spans="1:4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</row>
    <row r="527" spans="1:4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</row>
    <row r="528" spans="1:4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</row>
    <row r="529" spans="1:4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</row>
    <row r="530" spans="1:4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</row>
    <row r="531" spans="1:4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</row>
    <row r="532" spans="1:4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</row>
    <row r="533" spans="1:4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</row>
    <row r="534" spans="1:4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</row>
    <row r="535" spans="1:4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</row>
    <row r="536" spans="1:4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</row>
    <row r="537" spans="1:4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</row>
    <row r="538" spans="1:4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</row>
    <row r="539" spans="1:4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</row>
    <row r="540" spans="1:4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</row>
    <row r="541" spans="1:4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</row>
    <row r="542" spans="1:4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</row>
    <row r="543" spans="1:4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</row>
    <row r="544" spans="1:4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</row>
    <row r="545" spans="1:4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</row>
    <row r="546" spans="1:4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</row>
    <row r="547" spans="1:4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</row>
    <row r="548" spans="1:4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</row>
    <row r="549" spans="1:4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</row>
    <row r="550" spans="1:4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</row>
    <row r="551" spans="1:4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</row>
    <row r="552" spans="1:4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</row>
    <row r="553" spans="1:4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</row>
    <row r="554" spans="1:4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</row>
    <row r="555" spans="1:4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</row>
    <row r="556" spans="1:4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</row>
    <row r="557" spans="1:4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</row>
  </sheetData>
  <mergeCells count="76">
    <mergeCell ref="A62:AT62"/>
    <mergeCell ref="A48:N48"/>
    <mergeCell ref="A50:AT50"/>
    <mergeCell ref="A51:AT51"/>
    <mergeCell ref="A52:AT52"/>
    <mergeCell ref="A53:AT53"/>
    <mergeCell ref="A54:AT54"/>
    <mergeCell ref="A55:AT55"/>
    <mergeCell ref="A56:AT56"/>
    <mergeCell ref="A57:AT57"/>
    <mergeCell ref="A58:AT58"/>
    <mergeCell ref="A59:AT59"/>
    <mergeCell ref="J18:J19"/>
    <mergeCell ref="K18:K19"/>
    <mergeCell ref="L18:L19"/>
    <mergeCell ref="A61:AT61"/>
    <mergeCell ref="B3:AT3"/>
    <mergeCell ref="A20:C20"/>
    <mergeCell ref="A30:C30"/>
    <mergeCell ref="Q18:Q19"/>
    <mergeCell ref="A6:AT6"/>
    <mergeCell ref="A7:AT7"/>
    <mergeCell ref="A8:AT8"/>
    <mergeCell ref="A10:C10"/>
    <mergeCell ref="D10:N10"/>
    <mergeCell ref="B18:B19"/>
    <mergeCell ref="C18:C19"/>
    <mergeCell ref="D18:D19"/>
    <mergeCell ref="E18:E19"/>
    <mergeCell ref="F18:F19"/>
    <mergeCell ref="R16:R17"/>
    <mergeCell ref="Z16:AH16"/>
    <mergeCell ref="S16:S17"/>
    <mergeCell ref="G18:G19"/>
    <mergeCell ref="I18:I19"/>
    <mergeCell ref="Y18:Y19"/>
    <mergeCell ref="H16:L17"/>
    <mergeCell ref="H18:H19"/>
    <mergeCell ref="S18:S19"/>
    <mergeCell ref="O18:O19"/>
    <mergeCell ref="P18:P19"/>
    <mergeCell ref="M16:M17"/>
    <mergeCell ref="N16:N17"/>
    <mergeCell ref="O16:O17"/>
    <mergeCell ref="A11:C11"/>
    <mergeCell ref="D11:N11"/>
    <mergeCell ref="A60:AT60"/>
    <mergeCell ref="A12:C12"/>
    <mergeCell ref="D12:N12"/>
    <mergeCell ref="A16:A17"/>
    <mergeCell ref="B16:B17"/>
    <mergeCell ref="C16:C17"/>
    <mergeCell ref="D16:D17"/>
    <mergeCell ref="E16:E17"/>
    <mergeCell ref="F16:F17"/>
    <mergeCell ref="G16:G17"/>
    <mergeCell ref="AL16:AT16"/>
    <mergeCell ref="AK16:AK17"/>
    <mergeCell ref="A18:A19"/>
    <mergeCell ref="V18:V19"/>
    <mergeCell ref="AK18:AK19"/>
    <mergeCell ref="T16:X17"/>
    <mergeCell ref="AI16:AI17"/>
    <mergeCell ref="AI18:AI19"/>
    <mergeCell ref="AJ16:AJ17"/>
    <mergeCell ref="AJ18:AJ19"/>
    <mergeCell ref="W18:W19"/>
    <mergeCell ref="X18:X19"/>
    <mergeCell ref="T18:T19"/>
    <mergeCell ref="U18:U19"/>
    <mergeCell ref="Y16:Y17"/>
    <mergeCell ref="P16:P17"/>
    <mergeCell ref="Q16:Q17"/>
    <mergeCell ref="M18:M19"/>
    <mergeCell ref="N18:N19"/>
    <mergeCell ref="R18:R19"/>
  </mergeCells>
  <dataValidations count="3">
    <dataValidation type="list" allowBlank="1" showInputMessage="1" showErrorMessage="1" sqref="D14">
      <formula1>verzia</formula1>
    </dataValidation>
    <dataValidation type="list" allowBlank="1" showInputMessage="1" showErrorMessage="1" sqref="C21:C23 C25:C27 C31:C33 C35:C37 C41:C42 C44:C45">
      <formula1>pozicia</formula1>
    </dataValidation>
    <dataValidation type="list" allowBlank="1" showInputMessage="1" showErrorMessage="1" sqref="D15">
      <formula1>"áno,nie"</formula1>
    </dataValidation>
  </dataValidations>
  <pageMargins left="0.23622047244094491" right="0.23622047244094491" top="0.74803149606299213" bottom="0.74803149606299213" header="0.31496062992125984" footer="0.31496062992125984"/>
  <pageSetup paperSize="9" scale="31" orientation="landscape" r:id="rId1"/>
  <colBreaks count="1" manualBreakCount="1">
    <brk id="18" max="6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>
      <selection activeCell="N19" sqref="N19"/>
    </sheetView>
  </sheetViews>
  <sheetFormatPr defaultRowHeight="12.75" x14ac:dyDescent="0.2"/>
  <cols>
    <col min="1" max="1" width="25.28515625" bestFit="1" customWidth="1"/>
    <col min="2" max="13" width="10.85546875" bestFit="1" customWidth="1"/>
  </cols>
  <sheetData>
    <row r="1" spans="1:25" x14ac:dyDescent="0.2">
      <c r="B1" s="22" t="s">
        <v>41</v>
      </c>
      <c r="C1" s="22" t="s">
        <v>42</v>
      </c>
      <c r="D1" s="22" t="s">
        <v>43</v>
      </c>
      <c r="E1" s="22" t="s">
        <v>44</v>
      </c>
      <c r="F1" s="22" t="s">
        <v>45</v>
      </c>
      <c r="G1" s="22" t="s">
        <v>46</v>
      </c>
      <c r="H1" s="22" t="s">
        <v>47</v>
      </c>
      <c r="I1" s="22" t="s">
        <v>40</v>
      </c>
      <c r="J1" s="22" t="s">
        <v>48</v>
      </c>
      <c r="K1" s="22" t="s">
        <v>39</v>
      </c>
      <c r="L1" s="22" t="s">
        <v>134</v>
      </c>
      <c r="M1" s="22" t="s">
        <v>135</v>
      </c>
      <c r="T1" s="22"/>
    </row>
    <row r="2" spans="1:25" x14ac:dyDescent="0.2">
      <c r="B2" s="23">
        <v>2</v>
      </c>
      <c r="C2" s="23">
        <v>3</v>
      </c>
      <c r="D2" s="23">
        <v>4</v>
      </c>
      <c r="E2" s="23">
        <v>5</v>
      </c>
      <c r="F2" s="23">
        <v>6</v>
      </c>
      <c r="G2" s="23">
        <v>7</v>
      </c>
      <c r="H2" s="23">
        <v>8</v>
      </c>
      <c r="I2" s="23">
        <v>9</v>
      </c>
      <c r="J2" s="23">
        <v>10</v>
      </c>
      <c r="K2" s="23">
        <v>11</v>
      </c>
      <c r="L2" s="23">
        <v>12</v>
      </c>
      <c r="M2" s="23">
        <v>13</v>
      </c>
      <c r="N2" s="23">
        <v>14</v>
      </c>
      <c r="O2" s="23">
        <v>15</v>
      </c>
      <c r="P2" s="23">
        <v>16</v>
      </c>
      <c r="Q2" s="23">
        <v>17</v>
      </c>
      <c r="R2" s="23">
        <v>18</v>
      </c>
      <c r="S2" s="23">
        <v>19</v>
      </c>
      <c r="T2" s="23">
        <v>20</v>
      </c>
      <c r="U2" s="23">
        <v>21</v>
      </c>
      <c r="V2" s="23">
        <v>22</v>
      </c>
      <c r="W2" s="23">
        <v>23</v>
      </c>
      <c r="X2" s="23">
        <v>24</v>
      </c>
      <c r="Y2" s="23">
        <v>25</v>
      </c>
    </row>
    <row r="3" spans="1:25" x14ac:dyDescent="0.2">
      <c r="A3" s="20" t="s">
        <v>35</v>
      </c>
      <c r="B3" s="21"/>
      <c r="C3" s="21">
        <v>1918</v>
      </c>
      <c r="D3" s="21">
        <v>1918</v>
      </c>
      <c r="E3" s="21">
        <v>2162</v>
      </c>
      <c r="F3" s="21">
        <v>2202</v>
      </c>
      <c r="G3" s="21">
        <v>2202</v>
      </c>
      <c r="H3" s="21">
        <v>2202</v>
      </c>
      <c r="I3" s="21">
        <v>2324</v>
      </c>
      <c r="J3" s="21">
        <v>2324</v>
      </c>
      <c r="K3" s="21">
        <v>2324</v>
      </c>
      <c r="L3" s="21">
        <v>2470</v>
      </c>
      <c r="M3" s="21">
        <v>2470</v>
      </c>
    </row>
    <row r="4" spans="1:25" x14ac:dyDescent="0.2">
      <c r="A4" s="20" t="s">
        <v>36</v>
      </c>
      <c r="B4" s="21"/>
      <c r="C4" s="21">
        <v>1177</v>
      </c>
      <c r="D4" s="21">
        <v>1177</v>
      </c>
      <c r="E4" s="21">
        <v>1500</v>
      </c>
      <c r="F4" s="21">
        <v>1603</v>
      </c>
      <c r="G4" s="21">
        <v>1603</v>
      </c>
      <c r="H4" s="21">
        <v>1603</v>
      </c>
      <c r="I4" s="21">
        <v>1685</v>
      </c>
      <c r="J4" s="21">
        <v>1685</v>
      </c>
      <c r="K4" s="21">
        <v>1685</v>
      </c>
      <c r="L4" s="21">
        <v>1712</v>
      </c>
      <c r="M4" s="21">
        <v>1712</v>
      </c>
    </row>
    <row r="5" spans="1:25" x14ac:dyDescent="0.2">
      <c r="A5" s="20" t="s">
        <v>37</v>
      </c>
      <c r="B5" s="21"/>
      <c r="C5" s="21">
        <v>966</v>
      </c>
      <c r="D5" s="21">
        <v>966</v>
      </c>
      <c r="E5" s="21">
        <v>1090</v>
      </c>
      <c r="F5" s="21">
        <v>1162</v>
      </c>
      <c r="G5" s="21">
        <v>1162</v>
      </c>
      <c r="H5" s="21">
        <v>1162</v>
      </c>
      <c r="I5" s="21">
        <v>1250</v>
      </c>
      <c r="J5" s="21">
        <v>1250</v>
      </c>
      <c r="K5" s="21">
        <v>1250</v>
      </c>
      <c r="L5" s="21">
        <v>1335</v>
      </c>
      <c r="M5" s="21">
        <v>1335</v>
      </c>
    </row>
    <row r="6" spans="1:25" x14ac:dyDescent="0.2">
      <c r="A6" s="20" t="s">
        <v>38</v>
      </c>
      <c r="B6" s="21"/>
      <c r="C6" s="21">
        <v>653</v>
      </c>
      <c r="D6" s="21">
        <v>653</v>
      </c>
      <c r="E6" s="21">
        <v>737</v>
      </c>
      <c r="F6" s="21">
        <v>753</v>
      </c>
      <c r="G6" s="21">
        <v>753</v>
      </c>
      <c r="H6" s="21">
        <v>753</v>
      </c>
      <c r="I6" s="21">
        <v>833</v>
      </c>
      <c r="J6" s="21">
        <v>833</v>
      </c>
      <c r="K6" s="21">
        <v>833</v>
      </c>
      <c r="L6" s="21">
        <v>929</v>
      </c>
      <c r="M6" s="21">
        <v>929</v>
      </c>
    </row>
    <row r="7" spans="1:25" x14ac:dyDescent="0.2">
      <c r="A7" s="20" t="s">
        <v>49</v>
      </c>
      <c r="B7" s="21">
        <v>1407</v>
      </c>
      <c r="C7" s="21">
        <v>1407</v>
      </c>
      <c r="D7" s="21">
        <v>1407</v>
      </c>
      <c r="E7" s="21">
        <v>1482</v>
      </c>
      <c r="F7" s="21">
        <v>1556</v>
      </c>
      <c r="G7" s="21">
        <v>1556</v>
      </c>
      <c r="H7" s="21">
        <v>1556</v>
      </c>
      <c r="I7" s="21">
        <v>1650</v>
      </c>
      <c r="J7" s="21">
        <v>1650</v>
      </c>
      <c r="K7" s="21">
        <v>1650</v>
      </c>
      <c r="L7" s="21">
        <v>1723</v>
      </c>
      <c r="M7" s="21">
        <v>1723</v>
      </c>
    </row>
  </sheetData>
  <sheetProtection algorithmName="SHA-512" hashValue="CXqwYPFc3QbR8Lyaa5e+4QUlK5Bvj/nNfbz6aL2OWswEEO1JtJHgZpnO4ZaBLVWTrp+VfvOe+A/hNxG9p5ngJQ==" saltValue="a84GaTqqkTXvxgJIafqh9w==" spinCount="100000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FD7224-F84F-482C-BC86-346964FE8A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EC62E1-FB7A-4B98-B2BB-97728139D5CA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Výpočet mzdových výdavkov</vt:lpstr>
      <vt:lpstr>Výpočet mzdových výdavkov_HaZZ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szocsova</dc:creator>
  <cp:lastModifiedBy>A1</cp:lastModifiedBy>
  <cp:lastPrinted>2019-09-24T07:38:26Z</cp:lastPrinted>
  <dcterms:created xsi:type="dcterms:W3CDTF">2009-10-15T09:23:09Z</dcterms:created>
  <dcterms:modified xsi:type="dcterms:W3CDTF">2019-10-25T11:14:27Z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