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SnowFlake\Desktop\K zaslaniu CKO-2\"/>
    </mc:Choice>
  </mc:AlternateContent>
  <bookViews>
    <workbookView xWindow="6450" yWindow="0" windowWidth="19200" windowHeight="6045" tabRatio="787" activeTab="1"/>
  </bookViews>
  <sheets>
    <sheet name="Prieskum trhu" sheetId="6" r:id="rId1"/>
    <sheet name="Podrobný rozpočet - RVV" sheetId="10" r:id="rId2"/>
    <sheet name="Podrobný rozpočet - ZVV" sheetId="8" r:id="rId3"/>
    <sheet name="Zoznam budov" sheetId="11" r:id="rId4"/>
    <sheet name="Value for Money" sheetId="7" r:id="rId5"/>
  </sheets>
  <definedNames>
    <definedName name="abcd" localSheetId="1">#REF!</definedName>
    <definedName name="abcd" localSheetId="2">#REF!</definedName>
    <definedName name="abcd" localSheetId="3">#REF!</definedName>
    <definedName name="abcd">#REF!</definedName>
    <definedName name="asdf">#REF!</definedName>
    <definedName name="dgh" localSheetId="1">#REF!</definedName>
    <definedName name="dgh" localSheetId="3">#REF!</definedName>
    <definedName name="dgh">#REF!</definedName>
    <definedName name="ghghjgh" localSheetId="1">#REF!</definedName>
    <definedName name="ghghjgh" localSheetId="2">#REF!</definedName>
    <definedName name="ghghjgh" localSheetId="0">#REF!</definedName>
    <definedName name="ghghjgh" localSheetId="4">#REF!</definedName>
    <definedName name="ghghjgh" localSheetId="3">#REF!</definedName>
    <definedName name="ghghjgh">#REF!</definedName>
    <definedName name="hjkz" localSheetId="1">#REF!</definedName>
    <definedName name="hjkz" localSheetId="2">#REF!</definedName>
    <definedName name="hjkz" localSheetId="0">#REF!</definedName>
    <definedName name="hjkz" localSheetId="4">#REF!</definedName>
    <definedName name="hjkz" localSheetId="3">#REF!</definedName>
    <definedName name="hjkz">#REF!</definedName>
    <definedName name="jk" localSheetId="1">#REF!</definedName>
    <definedName name="jk" localSheetId="3">#REF!</definedName>
    <definedName name="jk">#REF!</definedName>
    <definedName name="_xlnm.Print_Area" localSheetId="1">'Podrobný rozpočet - RVV'!$A$1:$J$45</definedName>
    <definedName name="_xlnm.Print_Area" localSheetId="2">'Podrobný rozpočet - ZVV'!$A$1:$J$49</definedName>
    <definedName name="_xlnm.Print_Area" localSheetId="0">'Prieskum trhu'!$A$1:$I$44</definedName>
    <definedName name="_xlnm.Print_Area" localSheetId="4">'Value for Money'!$A$1:$E$37</definedName>
    <definedName name="_xlnm.Print_Area" localSheetId="3">'Zoznam budov'!$A$1:$H$44</definedName>
    <definedName name="qwer">#REF!</definedName>
    <definedName name="WER" localSheetId="3">#REF!</definedName>
    <definedName name="WER">#REF!</definedName>
    <definedName name="zxv">#REF!</definedName>
  </definedNames>
  <calcPr calcId="152511"/>
</workbook>
</file>

<file path=xl/calcChain.xml><?xml version="1.0" encoding="utf-8"?>
<calcChain xmlns="http://schemas.openxmlformats.org/spreadsheetml/2006/main">
  <c r="H24" i="10" l="1"/>
  <c r="G31" i="11" l="1"/>
  <c r="G30" i="10" l="1"/>
  <c r="G29" i="10"/>
  <c r="G30" i="11" l="1"/>
  <c r="G18" i="11"/>
  <c r="G14" i="11"/>
  <c r="G15" i="11"/>
  <c r="G13" i="11"/>
  <c r="G25" i="11"/>
  <c r="G19" i="11"/>
  <c r="H32" i="10"/>
  <c r="H31" i="10"/>
  <c r="H30" i="10"/>
  <c r="H29" i="10"/>
  <c r="H20" i="10"/>
  <c r="H18" i="10"/>
  <c r="H36" i="8" l="1"/>
  <c r="H35" i="8" l="1"/>
  <c r="G32" i="11" l="1"/>
  <c r="G20" i="11"/>
  <c r="F19" i="8" l="1"/>
  <c r="H33" i="10"/>
  <c r="H34" i="10" l="1"/>
  <c r="G19" i="8"/>
  <c r="H19" i="8" s="1"/>
  <c r="F32" i="10"/>
  <c r="G32" i="10" s="1"/>
  <c r="F29" i="10"/>
  <c r="F30" i="10"/>
  <c r="F18" i="10"/>
  <c r="G18" i="10" s="1"/>
  <c r="F20" i="10"/>
  <c r="G20" i="10" s="1"/>
  <c r="F31" i="10" l="1"/>
  <c r="G31" i="10" s="1"/>
  <c r="F22" i="10"/>
  <c r="G22" i="10" s="1"/>
  <c r="F21" i="10"/>
  <c r="G21" i="10" s="1"/>
  <c r="F33" i="10" l="1"/>
  <c r="G23" i="10"/>
  <c r="G33" i="10"/>
  <c r="F23" i="10"/>
  <c r="F24" i="10" l="1"/>
  <c r="F34" i="10" s="1"/>
  <c r="G24" i="10"/>
  <c r="G34" i="10" s="1"/>
  <c r="F36" i="8" l="1"/>
  <c r="G36" i="8" s="1"/>
  <c r="F35" i="8"/>
  <c r="F23" i="8"/>
  <c r="F22" i="8"/>
  <c r="F21" i="8"/>
  <c r="G23" i="8" l="1"/>
  <c r="G22" i="8"/>
  <c r="G21" i="8"/>
  <c r="F25" i="8"/>
  <c r="F29" i="8" s="1"/>
  <c r="F30" i="8" s="1"/>
  <c r="F37" i="8"/>
  <c r="G35" i="8"/>
  <c r="G37" i="8" s="1"/>
  <c r="F24" i="8"/>
  <c r="G24" i="8" l="1"/>
  <c r="G25" i="8"/>
  <c r="F38" i="8"/>
  <c r="H21" i="8" l="1"/>
  <c r="G29" i="8"/>
  <c r="H29" i="8" s="1"/>
  <c r="F28" i="6"/>
  <c r="G28" i="6"/>
  <c r="F64" i="6"/>
  <c r="G64" i="6"/>
  <c r="H30" i="8" l="1"/>
  <c r="H37" i="8" s="1"/>
  <c r="H38" i="8" s="1"/>
  <c r="C29" i="7" s="1"/>
  <c r="C31" i="7" s="1"/>
  <c r="G30" i="8"/>
  <c r="G38" i="8" s="1"/>
</calcChain>
</file>

<file path=xl/comments1.xml><?xml version="1.0" encoding="utf-8"?>
<comments xmlns="http://schemas.openxmlformats.org/spreadsheetml/2006/main">
  <authors>
    <author>Serbinova</author>
    <author>Borovský Pavol</author>
    <author>Rastislav Milošovič</author>
  </authors>
  <commentList>
    <comment ref="A11" authorId="0" shapeId="0">
      <text>
        <r>
          <rPr>
            <sz val="9"/>
            <color indexed="81"/>
            <rFont val="Tahoma"/>
            <family val="2"/>
            <charset val="238"/>
          </rPr>
          <t>Každý záznam z vyhodnotenia prieskumu trhu sa vypracováva samostatne za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cez ITMS2014+ a to v editovateľnom formáte MS Excel a zároveň aj ako scan podpísaného listinného originálu.</t>
        </r>
      </text>
    </comment>
    <comment ref="A16" authorId="1" shapeId="0">
      <text>
        <r>
          <rPr>
            <sz val="9"/>
            <color indexed="81"/>
            <rFont val="Tahoma"/>
            <family val="2"/>
            <charset val="238"/>
          </rPr>
          <t>Obdobie, počas ktorého bol vykonaný prieskum, t. j. odoslané žiadosti o predloženie cenových ponúk, doručené cenové ponuky, získané cenové ponuky.</t>
        </r>
      </text>
    </comment>
    <comment ref="E18" authorId="0" shapeId="0">
      <text>
        <r>
          <rPr>
            <sz val="9"/>
            <color indexed="81"/>
            <rFont val="Tahoma"/>
            <family val="2"/>
            <charset val="238"/>
          </rPr>
          <t>Uveďte všeobecné pomenovanie predmetu zákazky (v prípade, že je výdavok totožný so zákazkou) alebo všeobecný názov výdavku. Názov výdavku je následne potrebné preniesť do Podrobného rozpočtu projektu.</t>
        </r>
      </text>
    </comment>
    <comment ref="E19" authorId="0" shapeId="0">
      <text>
        <r>
          <rPr>
            <sz val="9"/>
            <color indexed="81"/>
            <rFont val="Tahoma"/>
            <family val="2"/>
            <charset val="238"/>
          </rPr>
          <t>Uveďte opis predmetu zákazky vrátane parametrov tak, ako je súčasťou vyhláseného VO, resp. ako bude súčasťou vyhláseného VO (v zmysle podmienok ustanovených výzvou). V prípade rozsiahlejšieho opisu priložte k prieskumu trhu osobitný dokument s opisom predmetu zákazky a informáciu, že opis je priložený v osobitnom dokumente.</t>
        </r>
      </text>
    </comment>
    <comment ref="F23" authorId="0" shapeId="0">
      <text>
        <r>
          <rPr>
            <sz val="9"/>
            <color indexed="81"/>
            <rFont val="Tahoma"/>
            <family val="2"/>
            <charset val="238"/>
          </rPr>
          <t>V prípade, že potenciálny dodávateľ nie je platiteľom DPH, uvádza sa cena z predloženej ponuky v rovnakej sume do stĺpca bez i s DPH.</t>
        </r>
      </text>
    </comment>
    <comment ref="H23" authorId="2" shapeId="0">
      <text>
        <r>
          <rPr>
            <sz val="9"/>
            <color indexed="81"/>
            <rFont val="Tahoma"/>
            <family val="2"/>
            <charset val="238"/>
          </rPr>
          <t>V prípade, ak žiadateľ vyberie v poli s názvom "Spôsob vykonania" možnosť "iný spôsob", je potrebné tento spôsob vykonania prieskumu trhu popísať v poli s názvom "Poznámky".</t>
        </r>
      </text>
    </comment>
    <comment ref="C30" authorId="0" shapeId="0">
      <text>
        <r>
          <rPr>
            <sz val="9"/>
            <color indexed="81"/>
            <rFont val="Tahoma"/>
            <family val="2"/>
            <charset val="238"/>
          </rPr>
          <t>V prípade, že výdavok predstavuje len časť zákazky, uveďte v poli s názvom "Poznámka" doplňujúce informácie potrebné pre určenie výšky výdavku vo vzťahu k zákazke, resp. hodnote, ktorá vzišla z prieskumu trhu.
V prípade, že prieskum trhu nebolo možné vyhodnotiť na základe troch cenových ponúk spĺňajúcich požiadavky v opise predmetu zákazky, žiadateľ uvedie dôvody.</t>
        </r>
      </text>
    </comment>
    <comment ref="A32" authorId="0" shapeId="0">
      <text>
        <r>
          <rPr>
            <sz val="9"/>
            <color indexed="81"/>
            <rFont val="Tahoma"/>
            <family val="2"/>
            <charset val="238"/>
          </rPr>
          <t>Žiadateľ je povinný uchovávať dokumentáciu k vykonanému prieskumu trhu u seba a v prípade požiadavky poskytovateľa je povinný kedykoľvek v priebehu schvaľovacieho procesu alebo implementácie projektu predložiť kompletnú dokumentáciu k prieskumu trhu.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text>
    </comment>
    <comment ref="C34" authorId="0" shapeId="0">
      <text>
        <r>
          <rPr>
            <sz val="9"/>
            <color indexed="81"/>
            <rFont val="Tahoma"/>
            <family val="2"/>
            <charset val="238"/>
          </rPr>
          <t xml:space="preserve">Žiadateľ uvádza výšku výdavku, ktorá zodpovedá maximálne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Ak dodávateľ nie je platca DPH uvádza sa v poli "cena bez DPH" a v poli "cena s DPH" rovnaká suma.
V prípade stanovenia výšky výdavku na základe ekonomicky najvýhodnejšej ponuky je potrebné uviesť aj relevantné zdôvodnenie.
</t>
        </r>
      </text>
    </comment>
  </commentList>
</comments>
</file>

<file path=xl/comments2.xml><?xml version="1.0" encoding="utf-8"?>
<comments xmlns="http://schemas.openxmlformats.org/spreadsheetml/2006/main">
  <authors>
    <author>SnowFlake</author>
  </authors>
  <commentList>
    <comment ref="B12" authorId="0" shapeId="0">
      <text>
        <r>
          <rPr>
            <b/>
            <sz val="9"/>
            <color indexed="81"/>
            <rFont val="Tahoma"/>
            <charset val="1"/>
          </rPr>
          <t>Prosím vyberte relevantnú možnosť.</t>
        </r>
        <r>
          <rPr>
            <sz val="9"/>
            <color indexed="81"/>
            <rFont val="Tahoma"/>
            <charset val="1"/>
          </rPr>
          <t xml:space="preserve">
</t>
        </r>
      </text>
    </comment>
  </commentList>
</comments>
</file>

<file path=xl/comments3.xml><?xml version="1.0" encoding="utf-8"?>
<comments xmlns="http://schemas.openxmlformats.org/spreadsheetml/2006/main">
  <authors>
    <author>SnowFlake</author>
  </authors>
  <commentList>
    <comment ref="B12" authorId="0" shapeId="0">
      <text>
        <r>
          <rPr>
            <b/>
            <sz val="9"/>
            <color indexed="81"/>
            <rFont val="Tahoma"/>
            <family val="2"/>
            <charset val="238"/>
          </rPr>
          <t>Prosím vyberte relevantnú možnosť.</t>
        </r>
        <r>
          <rPr>
            <sz val="9"/>
            <color indexed="81"/>
            <rFont val="Tahoma"/>
            <family val="2"/>
            <charset val="238"/>
          </rPr>
          <t xml:space="preserve">
</t>
        </r>
      </text>
    </comment>
    <comment ref="B27" authorId="0" shapeId="0">
      <text>
        <r>
          <rPr>
            <b/>
            <sz val="9"/>
            <color indexed="81"/>
            <rFont val="Tahoma"/>
            <family val="2"/>
            <charset val="238"/>
          </rPr>
          <t>Prosím vyberte relevantnú možnosť.</t>
        </r>
        <r>
          <rPr>
            <sz val="9"/>
            <color indexed="81"/>
            <rFont val="Tahoma"/>
            <family val="2"/>
            <charset val="238"/>
          </rPr>
          <t xml:space="preserve">
</t>
        </r>
      </text>
    </comment>
  </commentList>
</comments>
</file>

<file path=xl/sharedStrings.xml><?xml version="1.0" encoding="utf-8"?>
<sst xmlns="http://schemas.openxmlformats.org/spreadsheetml/2006/main" count="288" uniqueCount="139">
  <si>
    <t>Názov žiadateľa:</t>
  </si>
  <si>
    <t>Názov projektu:</t>
  </si>
  <si>
    <t>Názov výdavku</t>
  </si>
  <si>
    <t>Merná jednotka</t>
  </si>
  <si>
    <t>Počet jednotiek</t>
  </si>
  <si>
    <t xml:space="preserve">Skupina výdavkov  </t>
  </si>
  <si>
    <t>Podporné aktivity projektu</t>
  </si>
  <si>
    <t>Vecný popis výdavku</t>
  </si>
  <si>
    <t>Upozornenia:</t>
  </si>
  <si>
    <t>Cena celkom 
s DPH [EUR]</t>
  </si>
  <si>
    <t>Spôsob stanovenia výšky výdavku</t>
  </si>
  <si>
    <r>
      <t xml:space="preserve"> - Výška výdavkov na podporné aktivity projektu nesmie prekročiť stanovený finančný limit vo výške </t>
    </r>
    <r>
      <rPr>
        <b/>
        <sz val="11"/>
        <rFont val="Arial"/>
        <family val="2"/>
        <charset val="238"/>
      </rPr>
      <t xml:space="preserve">7 % </t>
    </r>
    <r>
      <rPr>
        <sz val="11"/>
        <rFont val="Arial"/>
        <family val="2"/>
        <charset val="238"/>
      </rPr>
      <t>z celkových oprávnených výdavkov na hlavné aktivity projektu (priamych výdavkov).</t>
    </r>
  </si>
  <si>
    <t>Jednotková cena bez DPH [EUR]</t>
  </si>
  <si>
    <t xml:space="preserve">
Cena celkom bez DPH [EUR]
</t>
  </si>
  <si>
    <t>518 Ostatné služby</t>
  </si>
  <si>
    <t>521 Mzdové výdavky</t>
  </si>
  <si>
    <t xml:space="preserve">Projektový manažér - interný (pracovná zmluva) </t>
  </si>
  <si>
    <t xml:space="preserve">Projektový manažér - interný (dohoda o práci vykonávanej mimo pracovného pomeru) </t>
  </si>
  <si>
    <t>Plagát</t>
  </si>
  <si>
    <t xml:space="preserve">Publikovanie článku o projekte </t>
  </si>
  <si>
    <t>hodina</t>
  </si>
  <si>
    <t>ks</t>
  </si>
  <si>
    <r>
      <t xml:space="preserve">SPOLU Podporné aktivity </t>
    </r>
    <r>
      <rPr>
        <b/>
        <i/>
        <sz val="12"/>
        <color theme="0"/>
        <rFont val="Arial"/>
        <family val="2"/>
        <charset val="238"/>
      </rPr>
      <t>(celkové oprávnené nepriame výdavky pojektu)</t>
    </r>
  </si>
  <si>
    <t>*  V prípade, ak žiadateľ uvedie v rozpočte projektu výšku výdavku, ktorú stanovil na základe prieskumu trhu a táto výška výdavku prekročí sumu priemernej ceny stanovenej na základe preložených ponúk v zmysle vyhodnotenia prieskumu trhu, SO zníži príslušný nadhodnotený výdavok na úroveň priemernej ceny vypočítanej na základe hodnoty predložených cenových ponúk uvádzaných v tomto zázname z vyhodnotenia prieskumu trhu. SO je oprávnený upraviť výšku výdavku aj na základe ním vykonaného prieskumu trhu.</t>
  </si>
  <si>
    <t>*  Žiadateľ predkladá k záznamu z vyhodnotenia písomného prieskumu trhu ako súčasť ŽoNFP podpornú dokumentáciu, t.j. cenové ponuky a v prípade relevantnosti aj špecifikáciu predmetu zákazky.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</si>
  <si>
    <t>Pečiatka a podpis štatutárneho orgánu žiadateľa</t>
  </si>
  <si>
    <t>V ...................................................... dňa .....................</t>
  </si>
  <si>
    <t>Výška výdavku stanovená na základe prieskumu trhu</t>
  </si>
  <si>
    <t>Vyhodnotenie ponúk</t>
  </si>
  <si>
    <t>Poznámka</t>
  </si>
  <si>
    <t>Priemerná výška</t>
  </si>
  <si>
    <t>3.</t>
  </si>
  <si>
    <t>2.</t>
  </si>
  <si>
    <t>1.</t>
  </si>
  <si>
    <t>s DPH</t>
  </si>
  <si>
    <t>bez DPH</t>
  </si>
  <si>
    <t>Poznámky</t>
  </si>
  <si>
    <t xml:space="preserve">Spôsob vykonania </t>
  </si>
  <si>
    <t>Cena</t>
  </si>
  <si>
    <t>Dodávateľ
(obchodné meno a sídlo)</t>
  </si>
  <si>
    <t>Ponuka číslo</t>
  </si>
  <si>
    <t>Prehľad ponúkaných cien</t>
  </si>
  <si>
    <t>Opis predmetu zákazky + parametre</t>
  </si>
  <si>
    <t>Dátum prieskumu:</t>
  </si>
  <si>
    <t>Záznam z vyhodnotenia prieskumu trhu č. n</t>
  </si>
  <si>
    <t>iný spôsob</t>
  </si>
  <si>
    <t xml:space="preserve">prieskum cien v cenníkoch verejne dostupných na internete </t>
  </si>
  <si>
    <t>predloženie cenových ponúk od potenciálnych dodávateľov (písomne, elektronicky)</t>
  </si>
  <si>
    <t>Záznam z vyhodnotenia prieskumu trhu č. 1</t>
  </si>
  <si>
    <t>V ................................................. dňa ...........................</t>
  </si>
  <si>
    <t>Vypočítaná hodnota Value for Money</t>
  </si>
  <si>
    <t>Cieľová hodnota merateľného ukazovateľa projektu</t>
  </si>
  <si>
    <t>Celkové oprávnené výdavky na hlavné aktivity bez DPH</t>
  </si>
  <si>
    <t>Výpočet hodnoty Value for Money pre merateľný ukazovateľ Počet energetických auditov</t>
  </si>
  <si>
    <r>
      <t xml:space="preserve">Výpočet hodnoty Value for Money 
</t>
    </r>
    <r>
      <rPr>
        <i/>
        <sz val="12"/>
        <rFont val="Arial Narrow"/>
        <family val="2"/>
        <charset val="238"/>
      </rPr>
      <t>Vypočítajte hodnotu príspevku projektu k špecifickému cieľu 4.4.1 OP KŽP ako pomer celkových oprávnených výdavkov na hlavné aktivity projektu v sume vyjadrenej bez DPH a deklarovanej cieľovej hodnoty ukazovateľa projektu – Počet energetických auditov.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</si>
  <si>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t>vysoká</t>
  </si>
  <si>
    <t>stredná</t>
  </si>
  <si>
    <t>Počet energetických auditov</t>
  </si>
  <si>
    <t>nízka</t>
  </si>
  <si>
    <t>Vypracovanie energetického auditu</t>
  </si>
  <si>
    <t>Merateľný ukazovateľ</t>
  </si>
  <si>
    <t>Počet bodov v odbornom hodnotení za kritérium 1.2</t>
  </si>
  <si>
    <t>Limitné hodnoty
(EUR/energetický audit)</t>
  </si>
  <si>
    <t>Miera príspevku projektu 
k špecifickému cieľu</t>
  </si>
  <si>
    <t>SO posudzuje v procese odborného hodnotenia ŽoNFP (hodnotiace kritérium 1.2) príspevok projektu k špecifickému cieľu 4.4.1 OP KŽP na základe princípu Value for Money. Uvedené znamená, že SO posudzuje kvantifikovanú mieru príspevku projektu špecifickému cieľu 4.4.1 OP KŽP  vyjadrenú na základe princípu Value for Money ako pomer celkových oprávnených výdavkov na hlavné aktivity projektu v sume vyjadrenej bez DPH a deklarovanej cieľovej hodnoty príslušného ukazovateľa projektu vzťahujúceho sa na špecifický cieľ 4.4.1 OP KŽP.</t>
  </si>
  <si>
    <t>Príspevok projektu k špecifickému cieľu 4.4.1 OP KŽP - princíp Value for Money</t>
  </si>
  <si>
    <t>Príloha č. 8 ŽoNFP - Dokumentácia k oprávnenosti výdavkov</t>
  </si>
  <si>
    <t xml:space="preserve">Predmet projektu </t>
  </si>
  <si>
    <t xml:space="preserve">Výška výdavku bola stanovená v súlade s pracovnou zmluvou, resp. mzdou za rovnakú prácu alebo prácu v rovnakej hodnote pri rešpektovaní stanoveného finančného limitu. </t>
  </si>
  <si>
    <t>SPOLU celkové oprávnené výdavky projektu</t>
  </si>
  <si>
    <t>V............................................   dňa ............................</t>
  </si>
  <si>
    <t>viac ako 150 000</t>
  </si>
  <si>
    <t>menej ako 62 500</t>
  </si>
  <si>
    <t>62 500 - 150 000</t>
  </si>
  <si>
    <t>904 Paušálna sadzba na výdavky na zamestnancov (nariadenie 1303/2013, čl. 68a ods.1)</t>
  </si>
  <si>
    <t>Energetický audit</t>
  </si>
  <si>
    <t xml:space="preserve">C1.  Vypracovanie účelových energetických auditov </t>
  </si>
  <si>
    <t>Technická podpora</t>
  </si>
  <si>
    <t>Právne služby</t>
  </si>
  <si>
    <t>Realizácia VO</t>
  </si>
  <si>
    <t>C2.  Príprava projektu GES</t>
  </si>
  <si>
    <t>Je žiadateľ platcom DPH v rozsahu projektu:</t>
  </si>
  <si>
    <t>áno</t>
  </si>
  <si>
    <t>Hlavná aktivita projektu - C. Rozvoj energetických služieb na regionálnej a miestnej úrovni</t>
  </si>
  <si>
    <t>Ostatné priame výdavky</t>
  </si>
  <si>
    <t>Priame mzdové výdavky</t>
  </si>
  <si>
    <t>%</t>
  </si>
  <si>
    <t>SPOLU ostatné priame výdavky</t>
  </si>
  <si>
    <r>
      <t xml:space="preserve">SPOLU ostatné priame výdavky na podaktivitu </t>
    </r>
    <r>
      <rPr>
        <b/>
        <i/>
        <sz val="12"/>
        <rFont val="Arial"/>
        <family val="2"/>
        <charset val="238"/>
      </rPr>
      <t>C2. Príprava projektu GES</t>
    </r>
  </si>
  <si>
    <t>nie</t>
  </si>
  <si>
    <r>
      <t xml:space="preserve">VO bolo ukončené. Výška výdavku bola stanovená na základe uzavretej zmluvy s úspešným uchádzačom a v súlade s údajmi uvedenými v tabuľke č. 12 formulára ŽoNFP - </t>
    </r>
    <r>
      <rPr>
        <i/>
        <sz val="11"/>
        <color theme="1"/>
        <rFont val="Calibri"/>
        <family val="2"/>
        <charset val="238"/>
        <scheme val="minor"/>
      </rPr>
      <t>Verejné obstarávanie pri rešpektovaní stanoveného finančného limitu</t>
    </r>
    <r>
      <rPr>
        <sz val="11"/>
        <color theme="1"/>
        <rFont val="Calibri"/>
        <family val="2"/>
        <charset val="238"/>
        <scheme val="minor"/>
      </rPr>
      <t xml:space="preserve">.   </t>
    </r>
  </si>
  <si>
    <t xml:space="preserve">VO nebolo ukončené uzavretím zmluvy s úspešným uchádzačom. Výška výdavku bola stanovená na základe prieskumu trhu v zmysle predloženého záznamu z vyhodnotenia prieskumu trhu pri rešpektovaní stanoveného finančného limitu. </t>
  </si>
  <si>
    <t>Výška výdavku bola stanovená na základe znaleckého alebo odborného posudku pri rešpektovaní stanoveného finančného limitu.</t>
  </si>
  <si>
    <t>Výška výdavku bola stanovená na základe paušálnej sadzby na výdavky na zamestnancov vo výške 20 % ostatných priamych výdavkov projektu v súlade s čl. 68a ods. 1 všeobecného nariadenia.</t>
  </si>
  <si>
    <t>Priame výdavky na zamestnancov deklarované na základe PS (ak relevantné, pre realizáciu podaktivity C1 / C2 / interného riadenia projektu)</t>
  </si>
  <si>
    <t>Podrobný rozpočet projektu - ZVV</t>
  </si>
  <si>
    <r>
      <t xml:space="preserve">SPOLU Hlavné aktivity </t>
    </r>
    <r>
      <rPr>
        <b/>
        <i/>
        <sz val="12"/>
        <color theme="0"/>
        <rFont val="Arial"/>
        <family val="2"/>
        <charset val="238"/>
      </rPr>
      <t>(celkové oprávnené priame výdavky projektu)</t>
    </r>
  </si>
  <si>
    <t>Výška výdavku bola stanovená na základe dohody o prácach vykonávaných mimo pracovného pomeru, resp. v súlade so mzdou za rovnakú prácu alebo prácu rovnakej hodnoty pri rešpektovaní stanoveného finančného limitu.</t>
  </si>
  <si>
    <t xml:space="preserve">Jednotková cena práce / 
Jednotková cena 
bez DPH </t>
  </si>
  <si>
    <t>Podrobný rozpočet projektu - RVV</t>
  </si>
  <si>
    <t>Oprávnený výdavok</t>
  </si>
  <si>
    <r>
      <t xml:space="preserve">SPOLU priame výdavky na podaktivitu </t>
    </r>
    <r>
      <rPr>
        <b/>
        <i/>
        <sz val="12"/>
        <rFont val="Arial"/>
        <family val="2"/>
        <charset val="238"/>
      </rPr>
      <t>C2. Príprava projektu GES</t>
    </r>
  </si>
  <si>
    <t>Katast. územie</t>
  </si>
  <si>
    <t>List vlastníctva číslo</t>
  </si>
  <si>
    <t>Parcelné číslo</t>
  </si>
  <si>
    <t>Súpisné číslo</t>
  </si>
  <si>
    <t>Finančný limit</t>
  </si>
  <si>
    <t>Jednoznačná identifikácia iného zariadenia</t>
  </si>
  <si>
    <t>Budovy</t>
  </si>
  <si>
    <t>Iné zariadenia spotrebujúce energiu</t>
  </si>
  <si>
    <t xml:space="preserve">Por. číslo </t>
  </si>
  <si>
    <t xml:space="preserve">Celková podlahová plocha (m2) </t>
  </si>
  <si>
    <t>Celkový finančný limit na podaktivitu C1</t>
  </si>
  <si>
    <t>Forma  energie</t>
  </si>
  <si>
    <t>Náklady na energiu (EUR / kalendár. rok)</t>
  </si>
  <si>
    <t>Celkový finančný limit na podaktivitu C2</t>
  </si>
  <si>
    <t>Forma energie</t>
  </si>
  <si>
    <t xml:space="preserve"> - Každý riadok v tabuľke "Budovy" musí obsahovať údaje vzťahujúce sa na samostatnú budovu. </t>
  </si>
  <si>
    <t xml:space="preserve"> - Údaj v bunke "Náklady na energiu (EUR / kalendár. rok)" musí byť jednoznačne priradený ku konkrétnej forme energie (napr. elektrina, zemný plyn) a k jednoznačne identifikovanému inému zariadeniu. Ak iné zariadenie využíva viacero foriem energie, údaj v bunke "Náklady na energiu (EUR / kalendár. rok)" sa určí pre každú jednotlivú formu energie toho istého zariadenia.</t>
  </si>
  <si>
    <t xml:space="preserve"> - Ak potrebné, pridajte ďalšie riadky, tak aby boli zachované parametre jednotlivých buniek. </t>
  </si>
  <si>
    <t xml:space="preserve"> - V bunke "Poznámky" uveďte informáciu o predložení Prílohy č. 10 ŽoNFP pre konkrétnu budovu vrátane dôvodu jej nepredloženia (napr. budova je vo výlučnom vlastníctve žiadateľa, preto Prílohu č. 10 ŽoNFP nepredkladáme). Ak potrebné, v bunke "Poznámky" uveďte ďalšie doplňujúce informácie.</t>
  </si>
  <si>
    <t>....................................................................</t>
  </si>
  <si>
    <t>pečiatka a podpis štatutárneho orgánu</t>
  </si>
  <si>
    <r>
      <t xml:space="preserve"> - Pole "</t>
    </r>
    <r>
      <rPr>
        <i/>
        <sz val="11"/>
        <color theme="1"/>
        <rFont val="Arial"/>
        <family val="2"/>
        <charset val="238"/>
      </rPr>
      <t>Vecný popis výdavku</t>
    </r>
    <r>
      <rPr>
        <sz val="11"/>
        <color theme="1"/>
        <rFont val="Arial"/>
        <family val="2"/>
        <charset val="238"/>
      </rPr>
      <t xml:space="preserve">". Ak relevantné, v rámci vecného popisu výdavkov bližšie špecifikujte jednotlivé výdavky z hľadiska ich predmetu, rozsahu, prípadne nevyhnutnosti. Ak výdavok pozostáva z viacerých položiek, je potrebné tieto položky v rámci vecného popisu výdavku bližšie špecifikovať, t. j. uviesť z akých položiek pozostáva cena výdavku vrátane výšky týchto položiek (napr. ak je predmetom podaktivity C2 uzatvorenie viacerých </t>
    </r>
    <r>
      <rPr>
        <i/>
        <sz val="11"/>
        <color theme="1"/>
        <rFont val="Arial"/>
        <family val="2"/>
        <charset val="238"/>
      </rPr>
      <t>Zmlúv o EE pre verejný sektor</t>
    </r>
    <r>
      <rPr>
        <sz val="11"/>
        <color theme="1"/>
        <rFont val="Arial"/>
        <family val="2"/>
        <charset val="238"/>
      </rPr>
      <t xml:space="preserve">, žiadateľ v tejto bunke uvedie cenu výdavku (napr. právne služby) pre každú z pripravovaných Zmlúv). </t>
    </r>
  </si>
  <si>
    <t xml:space="preserve"> - Dbajte prosím o súlad uvedených údajov s údajmi uvedenými vo formulári ŽoNFP, ako aj v ďalších prílohách ŽoNFP.</t>
  </si>
  <si>
    <t xml:space="preserve"> - V relevantných nepredvyplnených poliach vyberte z roletového menu príslušnú aplikovanú možnosť. </t>
  </si>
  <si>
    <r>
      <t xml:space="preserve"> - V relevantných nepredvyplnených poliach vyberte z roletového menu príslušnú aplikovanú možnosť. </t>
    </r>
    <r>
      <rPr>
        <sz val="11"/>
        <rFont val="Arial"/>
        <family val="2"/>
        <charset val="238"/>
      </rPr>
      <t xml:space="preserve"> </t>
    </r>
  </si>
  <si>
    <r>
      <t xml:space="preserve"> - Pole "Vecný popis výdavku". Ak relevantné, v rámci vecného popisu výdavkov bližšie špecifikujte jednotlivé výdavky z hľadiska ich predmetu, rozsahu, prípadne nevyhnutnosti. Ak výdavok pozostáva z viacerých položiek, je potrebné tieto položky v rámci vecného popisu výdavku bližšie špecifikovať, t. j. uviesť z akých položiek pozostáva cena výdavku vrátane výšky týchto položiek (napr. ak je predmetom podaktivity C2 uzatvorenie viacerých Zmlúv o EE pre verejný sektor, žiadateľ v tejto bunke uvedie cenu výdavku (napr. právne služby) pre každú z pripravovaných Zmlúv).</t>
    </r>
    <r>
      <rPr>
        <sz val="11"/>
        <color theme="1"/>
        <rFont val="Arial"/>
        <family val="2"/>
        <charset val="238"/>
      </rPr>
      <t xml:space="preserve">  </t>
    </r>
  </si>
  <si>
    <t>.................................................................</t>
  </si>
  <si>
    <t>Celková cena práce - Platca DPH</t>
  </si>
  <si>
    <t>Celková cena práce - Neplatca DPH</t>
  </si>
  <si>
    <t>Jednotková cena práce / Jednotk. cena bez DPH</t>
  </si>
  <si>
    <t>........................................................................</t>
  </si>
  <si>
    <t>sa neuplatňujú.</t>
  </si>
  <si>
    <t>sa uplatňujú.</t>
  </si>
  <si>
    <t xml:space="preserve">Celková cena práce / Celková cena bez DPH </t>
  </si>
  <si>
    <t xml:space="preserve">Celková cena práce / Celková cena s DPH     </t>
  </si>
  <si>
    <t xml:space="preserve">Celková cena práce / Celková cena s DPH </t>
  </si>
  <si>
    <t>Zoznam budov a iných zariadení, ktoré sú predmetom hlavnej aktivity projektu</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</si>
</sst>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0.00\ "/>
  </numFmts>
  <fonts count="50" x14ac:knownFonts="1">
    <font>
      <sz val="11"/>
      <color theme="1"/>
      <name val="Calibri"/>
      <family val="2"/>
      <charset val="238"/>
      <scheme val="minor"/>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2"/>
      <name val="Arial"/>
      <family val="2"/>
      <charset val="238"/>
    </font>
    <font>
      <b/>
      <sz val="16"/>
      <color theme="1"/>
      <name val="Arial"/>
      <family val="2"/>
      <charset val="238"/>
    </font>
    <font>
      <b/>
      <i/>
      <sz val="11"/>
      <color theme="0"/>
      <name val="Arial"/>
      <family val="2"/>
      <charset val="238"/>
    </font>
    <font>
      <b/>
      <sz val="13"/>
      <name val="Arial"/>
      <family val="2"/>
      <charset val="238"/>
    </font>
    <font>
      <sz val="11"/>
      <name val="Calibri"/>
      <family val="2"/>
      <charset val="238"/>
      <scheme val="minor"/>
    </font>
    <font>
      <sz val="11"/>
      <color theme="1"/>
      <name val="Calibri"/>
      <family val="2"/>
      <charset val="238"/>
      <scheme val="minor"/>
    </font>
    <font>
      <sz val="10"/>
      <name val="Calibri"/>
      <family val="2"/>
      <charset val="238"/>
      <scheme val="minor"/>
    </font>
    <font>
      <sz val="11"/>
      <color theme="0"/>
      <name val="Calibri"/>
      <family val="2"/>
      <charset val="238"/>
      <scheme val="minor"/>
    </font>
    <font>
      <b/>
      <sz val="14"/>
      <color theme="0"/>
      <name val="Arial"/>
      <family val="2"/>
      <charset val="238"/>
    </font>
    <font>
      <b/>
      <sz val="12"/>
      <color theme="0"/>
      <name val="Arial"/>
      <family val="2"/>
      <charset val="238"/>
    </font>
    <font>
      <sz val="11"/>
      <color theme="0"/>
      <name val="Arial"/>
      <family val="2"/>
      <charset val="238"/>
    </font>
    <font>
      <sz val="9"/>
      <name val="Calibri"/>
      <family val="2"/>
      <charset val="238"/>
      <scheme val="minor"/>
    </font>
    <font>
      <b/>
      <i/>
      <sz val="10"/>
      <color theme="1"/>
      <name val="Arial"/>
      <family val="2"/>
      <charset val="238"/>
    </font>
    <font>
      <b/>
      <i/>
      <sz val="12"/>
      <name val="Arial"/>
      <family val="2"/>
      <charset val="238"/>
    </font>
    <font>
      <i/>
      <sz val="11"/>
      <color theme="1"/>
      <name val="Calibri"/>
      <family val="2"/>
      <charset val="238"/>
      <scheme val="minor"/>
    </font>
    <font>
      <b/>
      <i/>
      <sz val="12"/>
      <color theme="0"/>
      <name val="Arial"/>
      <family val="2"/>
      <charset val="238"/>
    </font>
    <font>
      <b/>
      <sz val="11"/>
      <color rgb="FF0070C0"/>
      <name val="Arial"/>
      <family val="2"/>
      <charset val="238"/>
    </font>
    <font>
      <sz val="14"/>
      <name val="Arial"/>
      <family val="2"/>
      <charset val="238"/>
    </font>
    <font>
      <sz val="12"/>
      <color theme="0"/>
      <name val="Arial"/>
      <family val="2"/>
      <charset val="238"/>
    </font>
    <font>
      <b/>
      <sz val="12"/>
      <color theme="1"/>
      <name val="Arial"/>
      <family val="2"/>
      <charset val="238"/>
    </font>
    <font>
      <sz val="12"/>
      <color theme="1"/>
      <name val="Arial"/>
      <family val="2"/>
      <charset val="238"/>
    </font>
    <font>
      <sz val="12"/>
      <color theme="1"/>
      <name val="Calibri"/>
      <family val="2"/>
      <charset val="238"/>
      <scheme val="minor"/>
    </font>
    <font>
      <sz val="12"/>
      <color theme="0"/>
      <name val="Calibri"/>
      <family val="2"/>
      <charset val="238"/>
      <scheme val="minor"/>
    </font>
    <font>
      <i/>
      <sz val="10"/>
      <name val="Arial"/>
      <family val="2"/>
      <charset val="238"/>
    </font>
    <font>
      <sz val="9"/>
      <color indexed="81"/>
      <name val="Tahoma"/>
      <family val="2"/>
      <charset val="238"/>
    </font>
    <font>
      <sz val="12"/>
      <color theme="1"/>
      <name val="Arial Narrow"/>
      <family val="2"/>
      <charset val="238"/>
    </font>
    <font>
      <sz val="11"/>
      <color theme="1"/>
      <name val="Arial Narrow"/>
      <family val="2"/>
      <charset val="238"/>
    </font>
    <font>
      <b/>
      <sz val="12"/>
      <name val="Arial Narrow"/>
      <family val="2"/>
      <charset val="238"/>
    </font>
    <font>
      <b/>
      <sz val="12"/>
      <color theme="0"/>
      <name val="Arial Narrow"/>
      <family val="2"/>
      <charset val="238"/>
    </font>
    <font>
      <b/>
      <sz val="16"/>
      <color theme="1"/>
      <name val="Arial Narrow"/>
      <family val="2"/>
      <charset val="238"/>
    </font>
    <font>
      <b/>
      <sz val="16"/>
      <name val="Arial Narrow"/>
      <family val="2"/>
      <charset val="238"/>
    </font>
    <font>
      <i/>
      <sz val="12"/>
      <name val="Arial Narrow"/>
      <family val="2"/>
      <charset val="238"/>
    </font>
    <font>
      <b/>
      <sz val="12"/>
      <color theme="1"/>
      <name val="Arial Narrow"/>
      <family val="2"/>
      <charset val="238"/>
    </font>
    <font>
      <sz val="12"/>
      <name val="Arial Narrow"/>
      <family val="2"/>
      <charset val="238"/>
    </font>
    <font>
      <b/>
      <i/>
      <sz val="12"/>
      <color theme="0"/>
      <name val="Arial Narrow"/>
      <family val="2"/>
      <charset val="238"/>
    </font>
    <font>
      <b/>
      <sz val="16"/>
      <color rgb="FF000000"/>
      <name val="Arial Narrow"/>
      <family val="2"/>
      <charset val="238"/>
    </font>
    <font>
      <i/>
      <sz val="10"/>
      <color theme="1"/>
      <name val="Arial Narrow"/>
      <family val="2"/>
      <charset val="238"/>
    </font>
    <font>
      <b/>
      <sz val="18"/>
      <color theme="0"/>
      <name val="Arial"/>
      <family val="2"/>
      <charset val="238"/>
    </font>
    <font>
      <b/>
      <sz val="14"/>
      <name val="Arial"/>
      <family val="2"/>
      <charset val="238"/>
    </font>
    <font>
      <sz val="18"/>
      <color theme="1"/>
      <name val="Calibri"/>
      <family val="2"/>
      <charset val="238"/>
      <scheme val="minor"/>
    </font>
    <font>
      <i/>
      <sz val="11"/>
      <color theme="1"/>
      <name val="Arial"/>
      <family val="2"/>
      <charset val="238"/>
    </font>
    <font>
      <b/>
      <sz val="9"/>
      <color indexed="81"/>
      <name val="Tahoma"/>
      <family val="2"/>
      <charset val="238"/>
    </font>
    <font>
      <sz val="9"/>
      <color indexed="81"/>
      <name val="Tahoma"/>
      <charset val="1"/>
    </font>
    <font>
      <b/>
      <sz val="9"/>
      <color indexed="81"/>
      <name val="Tahoma"/>
      <charset val="1"/>
    </font>
  </fonts>
  <fills count="15">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solid">
        <fgColor rgb="FF92D050"/>
        <bgColor indexed="64"/>
      </patternFill>
    </fill>
    <fill>
      <patternFill patternType="solid">
        <fgColor theme="3" tint="-0.249977111117893"/>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FFFF00"/>
        <bgColor indexed="64"/>
      </patternFill>
    </fill>
    <fill>
      <patternFill patternType="solid">
        <fgColor rgb="FF99CCFF"/>
        <bgColor indexed="64"/>
      </patternFill>
    </fill>
    <fill>
      <patternFill patternType="solid">
        <fgColor theme="9" tint="0.59999389629810485"/>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medium">
        <color indexed="64"/>
      </bottom>
      <diagonal/>
    </border>
    <border>
      <left style="medium">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bottom/>
      <diagonal/>
    </border>
    <border>
      <left style="medium">
        <color indexed="64"/>
      </left>
      <right/>
      <top style="medium">
        <color indexed="64"/>
      </top>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right/>
      <top style="medium">
        <color indexed="64"/>
      </top>
      <bottom/>
      <diagonal/>
    </border>
    <border>
      <left style="medium">
        <color indexed="64"/>
      </left>
      <right/>
      <top style="thin">
        <color indexed="64"/>
      </top>
      <bottom style="medium">
        <color indexed="64"/>
      </bottom>
      <diagonal/>
    </border>
    <border>
      <left/>
      <right style="thin">
        <color indexed="64"/>
      </right>
      <top/>
      <bottom style="thin">
        <color indexed="64"/>
      </bottom>
      <diagonal/>
    </border>
    <border>
      <left style="thin">
        <color indexed="64"/>
      </left>
      <right/>
      <top style="thin">
        <color indexed="64"/>
      </top>
      <bottom/>
      <diagonal/>
    </border>
    <border>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s>
  <cellStyleXfs count="4">
    <xf numFmtId="0" fontId="0" fillId="0" borderId="0"/>
    <xf numFmtId="43" fontId="11" fillId="0" borderId="0" applyFont="0" applyFill="0" applyBorder="0" applyAlignment="0" applyProtection="0"/>
    <xf numFmtId="43" fontId="11" fillId="0" borderId="0" applyFont="0" applyFill="0" applyBorder="0" applyAlignment="0" applyProtection="0"/>
    <xf numFmtId="0" fontId="11" fillId="0" borderId="0"/>
  </cellStyleXfs>
  <cellXfs count="346">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5" fillId="0" borderId="1" xfId="0" applyFont="1" applyBorder="1" applyAlignment="1" applyProtection="1">
      <alignment horizontal="center" vertical="center" wrapText="1"/>
      <protection locked="0"/>
    </xf>
    <xf numFmtId="0" fontId="6" fillId="0" borderId="0" xfId="0" applyFont="1" applyFill="1" applyBorder="1" applyAlignment="1" applyProtection="1">
      <alignment horizontal="left" vertical="center" wrapText="1"/>
      <protection locked="0"/>
    </xf>
    <xf numFmtId="4" fontId="6" fillId="0" borderId="0" xfId="0" applyNumberFormat="1" applyFont="1" applyFill="1" applyBorder="1" applyAlignment="1" applyProtection="1">
      <alignment horizontal="center" vertical="center" wrapText="1"/>
      <protection locked="0"/>
    </xf>
    <xf numFmtId="0" fontId="3" fillId="0" borderId="0" xfId="0" applyFont="1" applyProtection="1">
      <protection locked="0"/>
    </xf>
    <xf numFmtId="0" fontId="3" fillId="0" borderId="0" xfId="0" applyFont="1" applyAlignment="1" applyProtection="1">
      <alignment horizontal="center"/>
      <protection locked="0"/>
    </xf>
    <xf numFmtId="0" fontId="3"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2" fillId="0" borderId="0" xfId="0" applyFont="1" applyProtection="1"/>
    <xf numFmtId="0" fontId="2" fillId="0" borderId="0" xfId="0" applyFont="1" applyAlignment="1" applyProtection="1">
      <alignment horizontal="center"/>
    </xf>
    <xf numFmtId="0" fontId="2" fillId="0" borderId="0" xfId="0" applyFont="1" applyAlignment="1" applyProtection="1">
      <alignment horizontal="center" vertical="center"/>
    </xf>
    <xf numFmtId="0" fontId="0" fillId="0" borderId="0" xfId="0" applyAlignment="1" applyProtection="1">
      <alignment vertical="center"/>
    </xf>
    <xf numFmtId="0" fontId="0" fillId="0" borderId="0" xfId="0" applyBorder="1" applyProtection="1"/>
    <xf numFmtId="0" fontId="0" fillId="0" borderId="0" xfId="0" applyFont="1" applyProtection="1"/>
    <xf numFmtId="0" fontId="5" fillId="0" borderId="0" xfId="0" applyFont="1" applyFill="1" applyAlignment="1" applyProtection="1">
      <alignment wrapText="1"/>
    </xf>
    <xf numFmtId="0" fontId="3" fillId="0" borderId="0" xfId="0" applyFont="1" applyAlignment="1" applyProtection="1">
      <alignment horizontal="left" wrapText="1"/>
    </xf>
    <xf numFmtId="0" fontId="3" fillId="0" borderId="0" xfId="0" applyFont="1" applyAlignment="1" applyProtection="1">
      <alignment horizontal="center" wrapText="1"/>
    </xf>
    <xf numFmtId="0" fontId="3" fillId="0" borderId="0" xfId="0" applyFont="1" applyAlignment="1" applyProtection="1">
      <alignment horizontal="center" vertical="center" wrapText="1"/>
    </xf>
    <xf numFmtId="0" fontId="12" fillId="0" borderId="1" xfId="0" applyNumberFormat="1" applyFont="1" applyFill="1" applyBorder="1" applyAlignment="1" applyProtection="1">
      <alignment horizontal="left" vertical="top" wrapText="1"/>
      <protection locked="0"/>
    </xf>
    <xf numFmtId="4" fontId="5" fillId="0" borderId="1" xfId="0" applyNumberFormat="1" applyFont="1" applyBorder="1" applyAlignment="1" applyProtection="1">
      <alignment horizontal="center" vertical="center" wrapText="1"/>
      <protection locked="0"/>
    </xf>
    <xf numFmtId="0" fontId="12" fillId="0" borderId="1" xfId="0" applyNumberFormat="1" applyFont="1" applyBorder="1" applyAlignment="1" applyProtection="1">
      <alignment horizontal="left" vertical="top" wrapText="1"/>
      <protection locked="0"/>
    </xf>
    <xf numFmtId="0" fontId="5" fillId="2" borderId="1" xfId="0" applyFont="1" applyFill="1" applyBorder="1" applyAlignment="1" applyProtection="1">
      <alignment horizontal="center" vertical="center" wrapText="1"/>
    </xf>
    <xf numFmtId="4" fontId="5" fillId="0" borderId="0" xfId="0" applyNumberFormat="1" applyFont="1" applyAlignment="1" applyProtection="1">
      <alignment horizontal="right" vertical="center"/>
      <protection locked="0"/>
    </xf>
    <xf numFmtId="0" fontId="16" fillId="0" borderId="0" xfId="0" applyFont="1" applyAlignment="1" applyProtection="1">
      <alignment horizontal="center" vertical="center"/>
      <protection locked="0"/>
    </xf>
    <xf numFmtId="4" fontId="16" fillId="0" borderId="0" xfId="0" applyNumberFormat="1" applyFont="1" applyAlignment="1" applyProtection="1">
      <alignment horizontal="right" vertical="center"/>
      <protection locked="0"/>
    </xf>
    <xf numFmtId="0" fontId="7" fillId="0" borderId="0" xfId="0" applyFont="1" applyAlignment="1" applyProtection="1">
      <alignment horizontal="left"/>
    </xf>
    <xf numFmtId="4" fontId="5" fillId="0" borderId="11" xfId="0" applyNumberFormat="1" applyFont="1" applyBorder="1" applyAlignment="1" applyProtection="1">
      <alignment horizontal="center" vertical="center" wrapText="1"/>
      <protection locked="0"/>
    </xf>
    <xf numFmtId="0" fontId="0" fillId="0" borderId="2" xfId="0" applyBorder="1" applyAlignment="1">
      <alignment vertical="center"/>
    </xf>
    <xf numFmtId="0" fontId="0" fillId="0" borderId="2" xfId="0" applyBorder="1"/>
    <xf numFmtId="0" fontId="3" fillId="0" borderId="0" xfId="0" applyFont="1" applyBorder="1" applyAlignment="1" applyProtection="1">
      <alignment horizontal="center"/>
      <protection locked="0"/>
    </xf>
    <xf numFmtId="0" fontId="3" fillId="0" borderId="0" xfId="0" applyFont="1" applyBorder="1" applyAlignment="1" applyProtection="1">
      <protection locked="0"/>
    </xf>
    <xf numFmtId="0" fontId="3" fillId="0" borderId="0" xfId="0" applyFont="1" applyAlignment="1" applyProtection="1">
      <protection locked="0"/>
    </xf>
    <xf numFmtId="0" fontId="1" fillId="0" borderId="0" xfId="0" applyFont="1" applyAlignment="1" applyProtection="1">
      <alignment horizontal="left" vertical="center"/>
      <protection locked="0"/>
    </xf>
    <xf numFmtId="0" fontId="22" fillId="0" borderId="0" xfId="0" applyFont="1" applyAlignment="1" applyProtection="1">
      <alignment horizontal="left" vertical="center" wrapText="1"/>
      <protection locked="0"/>
    </xf>
    <xf numFmtId="0" fontId="3" fillId="0" borderId="0" xfId="0" applyFont="1" applyAlignment="1" applyProtection="1">
      <alignment horizontal="left"/>
      <protection locked="0"/>
    </xf>
    <xf numFmtId="0" fontId="0" fillId="0" borderId="18" xfId="0" applyBorder="1" applyAlignment="1" applyProtection="1">
      <protection locked="0"/>
    </xf>
    <xf numFmtId="0" fontId="0" fillId="0" borderId="0" xfId="0" applyBorder="1" applyAlignment="1" applyProtection="1">
      <protection locked="0"/>
    </xf>
    <xf numFmtId="0" fontId="25" fillId="0" borderId="0" xfId="0" applyFont="1" applyAlignment="1" applyProtection="1">
      <alignment horizontal="left"/>
      <protection locked="0"/>
    </xf>
    <xf numFmtId="0" fontId="0" fillId="0" borderId="0" xfId="0" applyBorder="1" applyAlignment="1" applyProtection="1">
      <alignment horizontal="center"/>
      <protection locked="0"/>
    </xf>
    <xf numFmtId="0" fontId="26" fillId="0" borderId="0" xfId="0" applyFont="1" applyFill="1" applyBorder="1" applyAlignment="1" applyProtection="1">
      <alignment horizontal="left" vertical="center"/>
      <protection locked="0"/>
    </xf>
    <xf numFmtId="0" fontId="0" fillId="0" borderId="0" xfId="0" applyFill="1" applyBorder="1" applyAlignment="1" applyProtection="1">
      <alignment horizontal="center" vertical="center"/>
      <protection locked="0"/>
    </xf>
    <xf numFmtId="0" fontId="0" fillId="0" borderId="0" xfId="0" applyBorder="1" applyProtection="1">
      <protection locked="0"/>
    </xf>
    <xf numFmtId="4" fontId="0" fillId="0" borderId="1" xfId="0" applyNumberFormat="1" applyBorder="1" applyProtection="1">
      <protection locked="0"/>
    </xf>
    <xf numFmtId="0" fontId="27" fillId="0" borderId="1" xfId="0" applyFont="1" applyBorder="1" applyAlignment="1" applyProtection="1">
      <alignment wrapText="1"/>
      <protection locked="0"/>
    </xf>
    <xf numFmtId="4" fontId="27" fillId="0" borderId="1" xfId="0" applyNumberFormat="1" applyFont="1" applyBorder="1" applyAlignment="1" applyProtection="1">
      <alignment wrapText="1"/>
      <protection locked="0"/>
    </xf>
    <xf numFmtId="0" fontId="27" fillId="6" borderId="1" xfId="0" applyFont="1" applyFill="1" applyBorder="1" applyAlignment="1" applyProtection="1">
      <alignment horizontal="center" vertical="center"/>
      <protection locked="0"/>
    </xf>
    <xf numFmtId="0" fontId="28" fillId="7" borderId="1" xfId="0" applyFont="1" applyFill="1" applyBorder="1" applyAlignment="1" applyProtection="1">
      <alignment horizontal="center" vertical="center"/>
      <protection locked="0"/>
    </xf>
    <xf numFmtId="0" fontId="0" fillId="0" borderId="0" xfId="0" applyFill="1" applyBorder="1" applyAlignment="1" applyProtection="1">
      <alignment horizontal="center"/>
      <protection locked="0"/>
    </xf>
    <xf numFmtId="0" fontId="1" fillId="0" borderId="0" xfId="0" applyFont="1" applyFill="1" applyBorder="1" applyAlignment="1" applyProtection="1">
      <alignment horizontal="left"/>
      <protection locked="0"/>
    </xf>
    <xf numFmtId="0" fontId="3" fillId="0" borderId="0" xfId="0" applyFont="1" applyAlignment="1" applyProtection="1">
      <alignment horizontal="justify" vertical="top" wrapText="1"/>
      <protection locked="0"/>
    </xf>
    <xf numFmtId="0" fontId="0" fillId="0" borderId="0" xfId="0" applyBorder="1" applyAlignment="1">
      <alignment vertical="center" wrapText="1"/>
    </xf>
    <xf numFmtId="0" fontId="0" fillId="0" borderId="0" xfId="0" applyAlignment="1" applyProtection="1">
      <alignment horizontal="left" vertical="top"/>
      <protection locked="0"/>
    </xf>
    <xf numFmtId="0" fontId="0" fillId="0" borderId="0" xfId="0" applyAlignment="1" applyProtection="1">
      <alignment horizontal="right"/>
      <protection locked="0"/>
    </xf>
    <xf numFmtId="0" fontId="32" fillId="0" borderId="0" xfId="0" applyFont="1" applyAlignment="1" applyProtection="1">
      <protection locked="0"/>
    </xf>
    <xf numFmtId="0" fontId="31" fillId="0" borderId="0" xfId="0" applyFont="1" applyAlignment="1" applyProtection="1">
      <protection locked="0"/>
    </xf>
    <xf numFmtId="0" fontId="32" fillId="0" borderId="0" xfId="0" applyFont="1" applyProtection="1">
      <protection locked="0"/>
    </xf>
    <xf numFmtId="0" fontId="32" fillId="0" borderId="0" xfId="0" applyFont="1" applyProtection="1"/>
    <xf numFmtId="0" fontId="35" fillId="0" borderId="0" xfId="0" applyFont="1" applyBorder="1" applyAlignment="1" applyProtection="1">
      <alignment horizontal="justify" vertical="top" wrapText="1"/>
    </xf>
    <xf numFmtId="0" fontId="32" fillId="0" borderId="0" xfId="0" applyFont="1" applyAlignment="1" applyProtection="1">
      <alignment horizontal="justify" vertical="top" wrapText="1"/>
    </xf>
    <xf numFmtId="0" fontId="31" fillId="6" borderId="20" xfId="0" applyFont="1" applyFill="1" applyBorder="1" applyAlignment="1" applyProtection="1">
      <alignment horizontal="center" vertical="center" wrapText="1"/>
    </xf>
    <xf numFmtId="0" fontId="31" fillId="6" borderId="1" xfId="0" applyFont="1" applyFill="1" applyBorder="1" applyAlignment="1">
      <alignment horizontal="center" vertical="center" wrapText="1"/>
    </xf>
    <xf numFmtId="0" fontId="31" fillId="6" borderId="1" xfId="0" applyFont="1" applyFill="1" applyBorder="1" applyAlignment="1" applyProtection="1">
      <alignment horizontal="center" vertical="center" wrapText="1"/>
    </xf>
    <xf numFmtId="0" fontId="31" fillId="6" borderId="26" xfId="0" applyFont="1" applyFill="1" applyBorder="1" applyAlignment="1" applyProtection="1">
      <alignment horizontal="center" vertical="center" wrapText="1"/>
    </xf>
    <xf numFmtId="0" fontId="0" fillId="0" borderId="0" xfId="0" applyAlignment="1">
      <alignment vertical="top"/>
    </xf>
    <xf numFmtId="0" fontId="34" fillId="7" borderId="15" xfId="0" applyFont="1" applyFill="1" applyBorder="1" applyAlignment="1" applyProtection="1">
      <alignment horizontal="center" vertical="center" wrapText="1"/>
    </xf>
    <xf numFmtId="0" fontId="34" fillId="7" borderId="14" xfId="0" applyFont="1" applyFill="1" applyBorder="1" applyAlignment="1" applyProtection="1">
      <alignment horizontal="center" vertical="center" wrapText="1"/>
    </xf>
    <xf numFmtId="0" fontId="34" fillId="7" borderId="30" xfId="0" applyFont="1" applyFill="1" applyBorder="1" applyAlignment="1" applyProtection="1">
      <alignment horizontal="center" vertical="center" wrapText="1"/>
    </xf>
    <xf numFmtId="0" fontId="31" fillId="0" borderId="0" xfId="0" applyFont="1" applyAlignment="1" applyProtection="1">
      <alignment horizontal="justify" vertical="top" wrapText="1"/>
    </xf>
    <xf numFmtId="0" fontId="31" fillId="0" borderId="0" xfId="0" applyFont="1" applyProtection="1"/>
    <xf numFmtId="0" fontId="40" fillId="5" borderId="1" xfId="0" applyFont="1" applyFill="1" applyBorder="1" applyAlignment="1" applyProtection="1"/>
    <xf numFmtId="0" fontId="41" fillId="0" borderId="0" xfId="0" applyFont="1" applyAlignment="1" applyProtection="1">
      <alignment horizontal="left"/>
    </xf>
    <xf numFmtId="0" fontId="31" fillId="6" borderId="20" xfId="0" applyFont="1" applyFill="1" applyBorder="1" applyAlignment="1">
      <alignment horizontal="center" vertical="center" wrapText="1"/>
    </xf>
    <xf numFmtId="0" fontId="0" fillId="0" borderId="0" xfId="0" applyBorder="1" applyAlignment="1">
      <alignment vertical="center"/>
    </xf>
    <xf numFmtId="4" fontId="9" fillId="2" borderId="0" xfId="0" applyNumberFormat="1" applyFont="1" applyFill="1" applyBorder="1" applyAlignment="1" applyProtection="1">
      <alignment horizontal="center" vertical="center" wrapText="1"/>
      <protection locked="0"/>
    </xf>
    <xf numFmtId="49" fontId="3" fillId="0" borderId="0" xfId="0" applyNumberFormat="1" applyFont="1" applyFill="1" applyBorder="1" applyAlignment="1" applyProtection="1">
      <alignment horizontal="left" vertical="center" wrapText="1"/>
    </xf>
    <xf numFmtId="0" fontId="0" fillId="0" borderId="0" xfId="0" applyBorder="1" applyAlignment="1">
      <alignment horizontal="left" vertical="center" wrapText="1"/>
    </xf>
    <xf numFmtId="0" fontId="0" fillId="0" borderId="0" xfId="0" applyBorder="1"/>
    <xf numFmtId="0" fontId="3" fillId="0" borderId="0" xfId="0" applyFont="1" applyFill="1" applyAlignment="1" applyProtection="1">
      <alignment horizontal="left" wrapText="1"/>
    </xf>
    <xf numFmtId="0" fontId="15" fillId="3" borderId="4" xfId="0" applyFont="1" applyFill="1" applyBorder="1" applyAlignment="1" applyProtection="1">
      <alignment horizontal="left" vertical="center" wrapText="1"/>
      <protection locked="0"/>
    </xf>
    <xf numFmtId="0" fontId="2" fillId="0" borderId="0" xfId="0" applyFont="1" applyBorder="1" applyAlignment="1" applyProtection="1">
      <alignment horizontal="left" vertical="center"/>
      <protection locked="0"/>
    </xf>
    <xf numFmtId="0" fontId="0" fillId="0" borderId="0" xfId="0" applyBorder="1" applyAlignment="1">
      <alignment horizontal="left" vertical="center"/>
    </xf>
    <xf numFmtId="0" fontId="12" fillId="0" borderId="0" xfId="0" applyNumberFormat="1" applyFont="1" applyBorder="1" applyAlignment="1" applyProtection="1">
      <alignment horizontal="left" vertical="top" wrapText="1"/>
      <protection locked="0"/>
    </xf>
    <xf numFmtId="0" fontId="0" fillId="0" borderId="0" xfId="0" applyFill="1" applyProtection="1"/>
    <xf numFmtId="0" fontId="0" fillId="0" borderId="0" xfId="0" applyFill="1" applyProtection="1">
      <protection locked="0"/>
    </xf>
    <xf numFmtId="0" fontId="4" fillId="4" borderId="7" xfId="0" applyFont="1" applyFill="1" applyBorder="1" applyAlignment="1" applyProtection="1">
      <alignment horizontal="center" vertical="center" wrapText="1"/>
    </xf>
    <xf numFmtId="0" fontId="6" fillId="0" borderId="0" xfId="0" applyFont="1" applyFill="1" applyBorder="1" applyAlignment="1" applyProtection="1">
      <alignment horizontal="left" vertical="center" wrapText="1"/>
    </xf>
    <xf numFmtId="0" fontId="12" fillId="0" borderId="1" xfId="0" applyFont="1" applyBorder="1" applyAlignment="1" applyProtection="1">
      <alignment horizontal="left" vertical="top" wrapText="1"/>
      <protection locked="0"/>
    </xf>
    <xf numFmtId="0" fontId="5" fillId="0" borderId="7"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4" fillId="4" borderId="1"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protection locked="0"/>
    </xf>
    <xf numFmtId="4" fontId="15" fillId="3" borderId="35" xfId="0" applyNumberFormat="1" applyFont="1" applyFill="1" applyBorder="1" applyAlignment="1" applyProtection="1">
      <alignment horizontal="center" vertical="center" wrapText="1"/>
      <protection locked="0"/>
    </xf>
    <xf numFmtId="0" fontId="8" fillId="3" borderId="16" xfId="0" applyFont="1" applyFill="1" applyBorder="1" applyAlignment="1" applyProtection="1">
      <alignment horizontal="left" vertical="center"/>
    </xf>
    <xf numFmtId="0" fontId="8" fillId="3" borderId="2" xfId="0" applyFont="1" applyFill="1" applyBorder="1" applyAlignment="1" applyProtection="1">
      <alignment horizontal="left" vertical="center"/>
    </xf>
    <xf numFmtId="0" fontId="15" fillId="0" borderId="0" xfId="0" applyFont="1" applyFill="1" applyBorder="1" applyAlignment="1" applyProtection="1">
      <alignment horizontal="left" vertical="center" wrapText="1"/>
      <protection locked="0"/>
    </xf>
    <xf numFmtId="164" fontId="15" fillId="0" borderId="0" xfId="0" applyNumberFormat="1" applyFont="1" applyFill="1" applyBorder="1" applyAlignment="1" applyProtection="1">
      <alignment horizontal="right" vertical="center" wrapText="1"/>
      <protection locked="0"/>
    </xf>
    <xf numFmtId="0" fontId="8" fillId="0" borderId="0" xfId="0" applyFont="1" applyFill="1" applyBorder="1" applyAlignment="1" applyProtection="1">
      <alignment horizontal="left" vertical="center"/>
    </xf>
    <xf numFmtId="0" fontId="5" fillId="0" borderId="1" xfId="0" applyFont="1" applyFill="1" applyBorder="1" applyAlignment="1" applyProtection="1">
      <alignment horizontal="left" vertical="center" wrapText="1"/>
    </xf>
    <xf numFmtId="4" fontId="15" fillId="3" borderId="17" xfId="0" applyNumberFormat="1" applyFont="1" applyFill="1" applyBorder="1" applyAlignment="1" applyProtection="1">
      <alignment horizontal="center" vertical="center" wrapText="1"/>
      <protection locked="0"/>
    </xf>
    <xf numFmtId="0" fontId="3" fillId="0" borderId="0" xfId="0" applyFont="1" applyFill="1" applyAlignment="1" applyProtection="1">
      <alignment horizontal="left" wrapText="1"/>
    </xf>
    <xf numFmtId="0" fontId="5" fillId="0" borderId="32" xfId="0" applyFont="1" applyFill="1" applyBorder="1" applyAlignment="1" applyProtection="1">
      <alignment horizontal="center" vertical="center" wrapText="1"/>
      <protection locked="0"/>
    </xf>
    <xf numFmtId="0" fontId="5" fillId="0" borderId="0" xfId="0" applyFont="1" applyFill="1" applyBorder="1" applyAlignment="1" applyProtection="1">
      <alignment horizontal="center" vertical="center" wrapText="1"/>
      <protection locked="0"/>
    </xf>
    <xf numFmtId="0" fontId="5" fillId="0" borderId="7" xfId="0" applyFont="1" applyFill="1" applyBorder="1" applyAlignment="1" applyProtection="1">
      <alignment vertical="center" wrapText="1"/>
    </xf>
    <xf numFmtId="0" fontId="5" fillId="0" borderId="1" xfId="0" applyFont="1" applyFill="1" applyBorder="1" applyAlignment="1" applyProtection="1">
      <alignment horizontal="center" vertical="center" wrapText="1"/>
    </xf>
    <xf numFmtId="0" fontId="8" fillId="0" borderId="5" xfId="0" applyFont="1" applyFill="1" applyBorder="1" applyAlignment="1" applyProtection="1">
      <alignment vertical="center"/>
    </xf>
    <xf numFmtId="0" fontId="8" fillId="0" borderId="6" xfId="0" applyFont="1" applyFill="1" applyBorder="1" applyAlignment="1" applyProtection="1">
      <alignment vertical="center"/>
    </xf>
    <xf numFmtId="4" fontId="5" fillId="6" borderId="11" xfId="1" applyNumberFormat="1" applyFont="1" applyFill="1" applyBorder="1" applyAlignment="1" applyProtection="1">
      <alignment horizontal="center" vertical="center" wrapText="1"/>
      <protection locked="0"/>
    </xf>
    <xf numFmtId="4" fontId="5" fillId="0" borderId="1" xfId="0" applyNumberFormat="1" applyFont="1" applyFill="1" applyBorder="1" applyAlignment="1" applyProtection="1">
      <alignment horizontal="center" vertical="center" wrapText="1"/>
    </xf>
    <xf numFmtId="4" fontId="24" fillId="3" borderId="38" xfId="0" applyNumberFormat="1" applyFont="1" applyFill="1" applyBorder="1" applyAlignment="1" applyProtection="1">
      <alignment horizontal="center" vertical="center" wrapText="1"/>
      <protection locked="0"/>
    </xf>
    <xf numFmtId="4" fontId="3" fillId="0" borderId="0" xfId="0" applyNumberFormat="1" applyFont="1" applyAlignment="1" applyProtection="1">
      <alignment horizontal="center" vertical="center"/>
      <protection locked="0"/>
    </xf>
    <xf numFmtId="164" fontId="15" fillId="3" borderId="3" xfId="0" applyNumberFormat="1" applyFont="1" applyFill="1" applyBorder="1" applyAlignment="1" applyProtection="1">
      <alignment horizontal="center" vertical="center" wrapText="1"/>
      <protection locked="0"/>
    </xf>
    <xf numFmtId="4" fontId="5" fillId="11" borderId="1" xfId="1" applyNumberFormat="1" applyFont="1" applyFill="1" applyBorder="1" applyAlignment="1" applyProtection="1">
      <alignment horizontal="center" vertical="center" wrapText="1"/>
      <protection locked="0"/>
    </xf>
    <xf numFmtId="4" fontId="5" fillId="11" borderId="11" xfId="1" applyNumberFormat="1" applyFont="1" applyFill="1" applyBorder="1" applyAlignment="1" applyProtection="1">
      <alignment horizontal="center" vertical="center" wrapText="1"/>
      <protection locked="0"/>
    </xf>
    <xf numFmtId="4" fontId="5" fillId="11" borderId="1"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wrapText="1"/>
    </xf>
    <xf numFmtId="0" fontId="12" fillId="0" borderId="6" xfId="0" applyNumberFormat="1" applyFont="1" applyBorder="1" applyAlignment="1" applyProtection="1">
      <alignment horizontal="left" vertical="top" wrapText="1"/>
      <protection locked="0"/>
    </xf>
    <xf numFmtId="0" fontId="4" fillId="4" borderId="2" xfId="0" applyFont="1" applyFill="1" applyBorder="1" applyAlignment="1" applyProtection="1">
      <alignment horizontal="center" vertical="center" wrapText="1"/>
    </xf>
    <xf numFmtId="4" fontId="4" fillId="4" borderId="5" xfId="0" applyNumberFormat="1" applyFont="1" applyFill="1" applyBorder="1" applyAlignment="1" applyProtection="1">
      <alignment horizontal="center" vertical="center" wrapText="1"/>
    </xf>
    <xf numFmtId="0" fontId="12" fillId="0" borderId="2" xfId="0" applyNumberFormat="1" applyFont="1" applyBorder="1" applyAlignment="1" applyProtection="1">
      <alignment horizontal="center" vertical="top" wrapText="1"/>
      <protection locked="0"/>
    </xf>
    <xf numFmtId="4" fontId="5" fillId="6" borderId="1" xfId="1" applyNumberFormat="1" applyFont="1" applyFill="1" applyBorder="1" applyAlignment="1" applyProtection="1">
      <alignment horizontal="center" vertical="center" wrapText="1"/>
      <protection locked="0"/>
    </xf>
    <xf numFmtId="4" fontId="5" fillId="0" borderId="0" xfId="1" applyNumberFormat="1" applyFont="1" applyFill="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2" borderId="2" xfId="0" applyFont="1" applyFill="1" applyBorder="1" applyAlignment="1" applyProtection="1">
      <alignment horizontal="center" vertical="center" wrapText="1"/>
    </xf>
    <xf numFmtId="0" fontId="4" fillId="4" borderId="13" xfId="0" applyFont="1" applyFill="1" applyBorder="1" applyAlignment="1" applyProtection="1">
      <alignment horizontal="center" vertical="center" wrapText="1"/>
    </xf>
    <xf numFmtId="0" fontId="4" fillId="4" borderId="42" xfId="0" applyFont="1" applyFill="1" applyBorder="1" applyAlignment="1" applyProtection="1">
      <alignment horizontal="center" vertical="center" wrapText="1"/>
    </xf>
    <xf numFmtId="0" fontId="5" fillId="0" borderId="1" xfId="0" applyFont="1" applyFill="1" applyBorder="1" applyAlignment="1" applyProtection="1">
      <alignment horizontal="left" vertical="center" wrapText="1"/>
      <protection locked="0"/>
    </xf>
    <xf numFmtId="0" fontId="0" fillId="0" borderId="0" xfId="0" applyBorder="1"/>
    <xf numFmtId="0" fontId="4" fillId="4" borderId="1" xfId="0" applyFont="1" applyFill="1" applyBorder="1" applyAlignment="1" applyProtection="1">
      <alignment horizontal="center" vertical="center" wrapText="1"/>
    </xf>
    <xf numFmtId="0" fontId="12" fillId="0" borderId="1" xfId="0" applyNumberFormat="1" applyFont="1" applyBorder="1" applyAlignment="1" applyProtection="1">
      <alignment horizontal="center" vertical="top" wrapText="1"/>
      <protection locked="0"/>
    </xf>
    <xf numFmtId="4" fontId="44" fillId="11" borderId="31" xfId="0" applyNumberFormat="1" applyFont="1" applyFill="1" applyBorder="1" applyAlignment="1" applyProtection="1">
      <alignment horizontal="center" vertical="center" wrapText="1"/>
      <protection locked="0"/>
    </xf>
    <xf numFmtId="4" fontId="44" fillId="11" borderId="14" xfId="0" applyNumberFormat="1" applyFont="1" applyFill="1" applyBorder="1" applyAlignment="1" applyProtection="1">
      <alignment horizontal="center" vertical="center" wrapText="1"/>
      <protection locked="0"/>
    </xf>
    <xf numFmtId="0" fontId="4" fillId="12" borderId="1" xfId="0" applyFont="1" applyFill="1" applyBorder="1" applyAlignment="1" applyProtection="1">
      <alignment horizontal="left" vertical="center"/>
    </xf>
    <xf numFmtId="0" fontId="0" fillId="0" borderId="0" xfId="0" applyFont="1" applyProtection="1">
      <protection locked="0"/>
    </xf>
    <xf numFmtId="0" fontId="45" fillId="0" borderId="0" xfId="0" applyFont="1" applyProtection="1"/>
    <xf numFmtId="0" fontId="45" fillId="0" borderId="0" xfId="0" applyFont="1" applyProtection="1">
      <protection locked="0"/>
    </xf>
    <xf numFmtId="0" fontId="5" fillId="2" borderId="1" xfId="0" applyFont="1" applyFill="1" applyBorder="1" applyAlignment="1" applyProtection="1">
      <alignment horizontal="center" vertical="center" wrapText="1"/>
      <protection locked="0"/>
    </xf>
    <xf numFmtId="0" fontId="0" fillId="11" borderId="0" xfId="0" applyFont="1" applyFill="1" applyProtection="1">
      <protection locked="0"/>
    </xf>
    <xf numFmtId="2" fontId="5" fillId="2" borderId="1" xfId="0" applyNumberFormat="1" applyFont="1" applyFill="1" applyBorder="1" applyAlignment="1" applyProtection="1">
      <alignment horizontal="center" vertical="center" wrapText="1"/>
      <protection locked="0"/>
    </xf>
    <xf numFmtId="4" fontId="5" fillId="2" borderId="1" xfId="0" applyNumberFormat="1" applyFont="1" applyFill="1" applyBorder="1" applyAlignment="1" applyProtection="1">
      <alignment horizontal="center" vertical="center" wrapText="1"/>
      <protection locked="0"/>
    </xf>
    <xf numFmtId="0" fontId="5" fillId="2" borderId="12" xfId="0" applyFont="1" applyFill="1" applyBorder="1" applyAlignment="1" applyProtection="1">
      <alignment horizontal="left" vertical="center" wrapText="1" indent="1"/>
      <protection locked="0"/>
    </xf>
    <xf numFmtId="0" fontId="5" fillId="2" borderId="7" xfId="0" applyFont="1" applyFill="1" applyBorder="1" applyAlignment="1" applyProtection="1">
      <alignment horizontal="center" vertical="center" wrapText="1"/>
      <protection locked="0"/>
    </xf>
    <xf numFmtId="0" fontId="4" fillId="2" borderId="43" xfId="0" applyFont="1" applyFill="1" applyBorder="1" applyAlignment="1" applyProtection="1">
      <alignment horizontal="left" vertical="center" wrapText="1"/>
      <protection locked="0"/>
    </xf>
    <xf numFmtId="0" fontId="4" fillId="11" borderId="1" xfId="0" applyFont="1" applyFill="1" applyBorder="1" applyAlignment="1" applyProtection="1">
      <alignment horizontal="center" vertical="center" wrapText="1"/>
    </xf>
    <xf numFmtId="0" fontId="6" fillId="2" borderId="43" xfId="0" applyFont="1" applyFill="1" applyBorder="1" applyAlignment="1" applyProtection="1">
      <alignment horizontal="left" vertical="center" wrapText="1"/>
      <protection locked="0"/>
    </xf>
    <xf numFmtId="0" fontId="5" fillId="2" borderId="7" xfId="0" applyFont="1" applyFill="1" applyBorder="1" applyAlignment="1" applyProtection="1">
      <alignment horizontal="left" vertical="center" wrapText="1"/>
      <protection locked="0"/>
    </xf>
    <xf numFmtId="0" fontId="5" fillId="2" borderId="1" xfId="0" applyFont="1" applyFill="1" applyBorder="1" applyAlignment="1" applyProtection="1">
      <alignment horizontal="left" vertical="center" wrapText="1"/>
      <protection locked="0"/>
    </xf>
    <xf numFmtId="0" fontId="4" fillId="4" borderId="1" xfId="0" applyFont="1" applyFill="1" applyBorder="1" applyAlignment="1" applyProtection="1">
      <alignment horizontal="center" vertical="center" wrapText="1"/>
    </xf>
    <xf numFmtId="0" fontId="15" fillId="3" borderId="8" xfId="0" applyFont="1" applyFill="1" applyBorder="1" applyAlignment="1" applyProtection="1">
      <alignment horizontal="left" vertical="center" wrapText="1"/>
      <protection locked="0"/>
    </xf>
    <xf numFmtId="0" fontId="3" fillId="0" borderId="0" xfId="0" applyFont="1" applyFill="1" applyAlignment="1" applyProtection="1">
      <alignment horizontal="left" vertical="center" wrapText="1"/>
    </xf>
    <xf numFmtId="0" fontId="0" fillId="0" borderId="0" xfId="0" applyFill="1" applyAlignment="1" applyProtection="1">
      <alignment vertical="center"/>
    </xf>
    <xf numFmtId="0" fontId="0" fillId="0" borderId="0" xfId="0" applyFill="1" applyAlignment="1" applyProtection="1">
      <alignment vertical="center"/>
      <protection locked="0"/>
    </xf>
    <xf numFmtId="0" fontId="3" fillId="0" borderId="0" xfId="0" applyFont="1" applyAlignment="1" applyProtection="1">
      <alignment horizontal="center" vertical="center"/>
      <protection locked="0"/>
    </xf>
    <xf numFmtId="0" fontId="0" fillId="0" borderId="0" xfId="0" applyFill="1" applyBorder="1" applyAlignment="1">
      <alignment horizontal="left" vertical="center"/>
    </xf>
    <xf numFmtId="0" fontId="12" fillId="2" borderId="6" xfId="0" applyNumberFormat="1" applyFont="1" applyFill="1" applyBorder="1" applyAlignment="1" applyProtection="1">
      <alignment horizontal="left" vertical="top" wrapText="1"/>
      <protection locked="0"/>
    </xf>
    <xf numFmtId="0" fontId="4" fillId="4" borderId="44" xfId="0" applyFont="1" applyFill="1" applyBorder="1" applyAlignment="1" applyProtection="1">
      <alignment horizontal="center" vertical="center" wrapText="1"/>
    </xf>
    <xf numFmtId="0" fontId="17" fillId="0" borderId="23" xfId="0" applyFont="1" applyFill="1" applyBorder="1" applyAlignment="1" applyProtection="1">
      <alignment horizontal="left" vertical="center" wrapText="1"/>
      <protection locked="0"/>
    </xf>
    <xf numFmtId="0" fontId="12" fillId="0" borderId="23" xfId="0" applyNumberFormat="1" applyFont="1" applyFill="1" applyBorder="1" applyAlignment="1" applyProtection="1">
      <alignment horizontal="left" vertical="top" wrapText="1"/>
      <protection locked="0"/>
    </xf>
    <xf numFmtId="0" fontId="12" fillId="0" borderId="23" xfId="0" applyFont="1" applyBorder="1" applyAlignment="1" applyProtection="1">
      <alignment horizontal="left" vertical="top" wrapText="1"/>
      <protection locked="0"/>
    </xf>
    <xf numFmtId="0" fontId="12" fillId="0" borderId="45" xfId="0" applyFont="1" applyBorder="1" applyAlignment="1" applyProtection="1">
      <alignment horizontal="left" vertical="top" wrapText="1"/>
      <protection locked="0"/>
    </xf>
    <xf numFmtId="0" fontId="6" fillId="0" borderId="45" xfId="0" applyFont="1" applyFill="1" applyBorder="1" applyAlignment="1" applyProtection="1">
      <alignment horizontal="left" vertical="center" wrapText="1"/>
    </xf>
    <xf numFmtId="0" fontId="5" fillId="0" borderId="45" xfId="0" applyFont="1" applyFill="1" applyBorder="1" applyAlignment="1" applyProtection="1">
      <alignment horizontal="center" vertical="center" wrapText="1"/>
      <protection locked="0"/>
    </xf>
    <xf numFmtId="0" fontId="4" fillId="4" borderId="12" xfId="0" applyFont="1" applyFill="1" applyBorder="1" applyAlignment="1" applyProtection="1">
      <alignment horizontal="center" vertical="center" wrapText="1"/>
    </xf>
    <xf numFmtId="0" fontId="5" fillId="0" borderId="12" xfId="0" applyNumberFormat="1" applyFont="1" applyFill="1" applyBorder="1" applyAlignment="1" applyProtection="1">
      <alignment horizontal="center" vertical="top" wrapText="1"/>
      <protection locked="0"/>
    </xf>
    <xf numFmtId="4" fontId="15" fillId="3" borderId="20" xfId="0" applyNumberFormat="1" applyFont="1" applyFill="1" applyBorder="1" applyAlignment="1" applyProtection="1">
      <alignment horizontal="center" vertical="center" wrapText="1"/>
      <protection locked="0"/>
    </xf>
    <xf numFmtId="0" fontId="15" fillId="3" borderId="43" xfId="0" applyFont="1" applyFill="1" applyBorder="1" applyAlignment="1" applyProtection="1">
      <alignment horizontal="left" vertical="center" wrapText="1"/>
      <protection locked="0"/>
    </xf>
    <xf numFmtId="4" fontId="44" fillId="11" borderId="38" xfId="0" applyNumberFormat="1" applyFont="1" applyFill="1" applyBorder="1" applyAlignment="1" applyProtection="1">
      <alignment horizontal="center" vertical="center" wrapText="1"/>
      <protection locked="0"/>
    </xf>
    <xf numFmtId="0" fontId="5" fillId="0" borderId="1" xfId="0" applyNumberFormat="1" applyFont="1" applyFill="1" applyBorder="1" applyAlignment="1" applyProtection="1">
      <alignment horizontal="left" vertical="center" wrapText="1"/>
      <protection locked="0"/>
    </xf>
    <xf numFmtId="4" fontId="5" fillId="11" borderId="33" xfId="0" applyNumberFormat="1" applyFont="1" applyFill="1" applyBorder="1" applyAlignment="1" applyProtection="1">
      <alignment horizontal="center" vertical="center" wrapText="1"/>
      <protection locked="0"/>
    </xf>
    <xf numFmtId="0" fontId="6" fillId="10" borderId="5" xfId="0" applyFont="1" applyFill="1" applyBorder="1" applyAlignment="1" applyProtection="1">
      <alignment horizontal="left" vertical="center" wrapText="1"/>
    </xf>
    <xf numFmtId="0" fontId="6" fillId="10" borderId="23" xfId="0" applyFont="1" applyFill="1" applyBorder="1" applyAlignment="1" applyProtection="1">
      <alignment horizontal="left" vertical="center" wrapText="1"/>
    </xf>
    <xf numFmtId="0" fontId="6" fillId="10" borderId="24" xfId="0" applyFont="1" applyFill="1" applyBorder="1" applyAlignment="1" applyProtection="1">
      <alignment horizontal="right" vertical="center" wrapText="1"/>
    </xf>
    <xf numFmtId="0" fontId="6" fillId="2" borderId="0" xfId="0" applyFont="1" applyFill="1" applyBorder="1" applyAlignment="1" applyProtection="1">
      <alignment horizontal="center" vertical="center" wrapText="1"/>
      <protection locked="0"/>
    </xf>
    <xf numFmtId="0" fontId="6" fillId="2" borderId="1" xfId="0" applyFont="1" applyFill="1" applyBorder="1" applyAlignment="1" applyProtection="1">
      <alignment horizontal="center" vertical="center" wrapText="1"/>
      <protection locked="0"/>
    </xf>
    <xf numFmtId="0" fontId="26" fillId="6" borderId="2" xfId="0" applyFont="1" applyFill="1" applyBorder="1" applyAlignment="1" applyProtection="1">
      <alignment horizontal="left" vertical="center"/>
      <protection locked="0"/>
    </xf>
    <xf numFmtId="0" fontId="26" fillId="6" borderId="5" xfId="0" applyFont="1" applyFill="1" applyBorder="1" applyAlignment="1" applyProtection="1">
      <alignment horizontal="left" vertical="center"/>
      <protection locked="0"/>
    </xf>
    <xf numFmtId="0" fontId="0" fillId="0" borderId="1" xfId="0" applyBorder="1" applyAlignment="1" applyProtection="1">
      <alignment horizontal="center"/>
      <protection locked="0"/>
    </xf>
    <xf numFmtId="0" fontId="29" fillId="0" borderId="0" xfId="0" applyFont="1" applyAlignment="1" applyProtection="1">
      <alignment horizontal="right"/>
      <protection locked="0"/>
    </xf>
    <xf numFmtId="0" fontId="7" fillId="0" borderId="0" xfId="0" applyFont="1" applyAlignment="1" applyProtection="1">
      <alignment horizontal="left"/>
      <protection locked="0"/>
    </xf>
    <xf numFmtId="0" fontId="21" fillId="5" borderId="26" xfId="0" applyFont="1" applyFill="1" applyBorder="1" applyAlignment="1" applyProtection="1">
      <alignment horizontal="left"/>
      <protection locked="0"/>
    </xf>
    <xf numFmtId="0" fontId="0" fillId="0" borderId="26" xfId="0" applyBorder="1"/>
    <xf numFmtId="0" fontId="21" fillId="5" borderId="1" xfId="0" applyFont="1" applyFill="1" applyBorder="1" applyAlignment="1" applyProtection="1">
      <alignment horizontal="left"/>
      <protection locked="0"/>
    </xf>
    <xf numFmtId="0" fontId="21" fillId="5" borderId="2" xfId="0" applyFont="1" applyFill="1" applyBorder="1" applyAlignment="1" applyProtection="1">
      <alignment horizontal="left"/>
      <protection locked="0"/>
    </xf>
    <xf numFmtId="0" fontId="0" fillId="0" borderId="1" xfId="0" applyBorder="1"/>
    <xf numFmtId="0" fontId="24" fillId="7" borderId="1" xfId="0" applyFont="1" applyFill="1" applyBorder="1" applyAlignment="1" applyProtection="1">
      <alignment horizontal="center" vertical="center" wrapText="1"/>
      <protection locked="0"/>
    </xf>
    <xf numFmtId="0" fontId="26" fillId="6" borderId="1" xfId="0" applyFont="1" applyFill="1" applyBorder="1" applyAlignment="1" applyProtection="1">
      <alignment horizontal="left" vertical="center"/>
      <protection locked="0"/>
    </xf>
    <xf numFmtId="0" fontId="27" fillId="0" borderId="1" xfId="0" applyFont="1" applyBorder="1" applyAlignment="1" applyProtection="1">
      <alignment horizontal="center"/>
      <protection locked="0"/>
    </xf>
    <xf numFmtId="0" fontId="25" fillId="0" borderId="0" xfId="0" applyFont="1" applyAlignment="1" applyProtection="1">
      <alignment horizontal="left"/>
      <protection locked="0"/>
    </xf>
    <xf numFmtId="0" fontId="0" fillId="0" borderId="10" xfId="0" applyBorder="1"/>
    <xf numFmtId="0" fontId="0" fillId="0" borderId="0" xfId="0"/>
    <xf numFmtId="0" fontId="24" fillId="5" borderId="2" xfId="0" applyFont="1" applyFill="1" applyBorder="1" applyAlignment="1" applyProtection="1">
      <alignment horizontal="left" vertical="center" wrapText="1"/>
      <protection locked="0"/>
    </xf>
    <xf numFmtId="0" fontId="24" fillId="5" borderId="6" xfId="0" applyFont="1" applyFill="1" applyBorder="1" applyAlignment="1" applyProtection="1">
      <alignment horizontal="left" vertical="center" wrapText="1"/>
      <protection locked="0"/>
    </xf>
    <xf numFmtId="4" fontId="23" fillId="2" borderId="1" xfId="0" applyNumberFormat="1" applyFont="1" applyFill="1" applyBorder="1" applyAlignment="1" applyProtection="1">
      <alignment horizontal="left" vertical="center" wrapText="1"/>
      <protection locked="0"/>
    </xf>
    <xf numFmtId="0" fontId="0" fillId="0" borderId="0" xfId="0" applyBorder="1"/>
    <xf numFmtId="0" fontId="27" fillId="0" borderId="1" xfId="0" applyFont="1" applyBorder="1" applyAlignment="1" applyProtection="1">
      <alignment horizontal="center" wrapText="1"/>
      <protection locked="0"/>
    </xf>
    <xf numFmtId="0" fontId="26" fillId="6" borderId="6" xfId="0" applyFont="1" applyFill="1" applyBorder="1" applyAlignment="1" applyProtection="1">
      <alignment horizontal="left" vertical="center"/>
      <protection locked="0"/>
    </xf>
    <xf numFmtId="0" fontId="0" fillId="0" borderId="20" xfId="0" applyBorder="1"/>
    <xf numFmtId="0" fontId="3" fillId="0" borderId="16" xfId="0" applyFont="1" applyBorder="1" applyAlignment="1" applyProtection="1">
      <alignment horizontal="center"/>
      <protection locked="0"/>
    </xf>
    <xf numFmtId="0" fontId="22" fillId="0" borderId="0" xfId="0" applyFont="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1" fillId="0" borderId="0" xfId="0" applyFont="1" applyAlignment="1" applyProtection="1">
      <alignment horizontal="left" vertical="center"/>
      <protection locked="0"/>
    </xf>
    <xf numFmtId="49" fontId="3" fillId="0" borderId="2" xfId="0" applyNumberFormat="1" applyFont="1" applyFill="1" applyBorder="1" applyAlignment="1" applyProtection="1">
      <alignment horizontal="left" vertical="center" wrapText="1"/>
    </xf>
    <xf numFmtId="49" fontId="3" fillId="0" borderId="5" xfId="0" applyNumberFormat="1" applyFont="1" applyFill="1" applyBorder="1" applyAlignment="1" applyProtection="1">
      <alignment horizontal="left" vertical="center" wrapText="1"/>
    </xf>
    <xf numFmtId="0" fontId="14" fillId="3" borderId="37" xfId="0" applyFont="1" applyFill="1" applyBorder="1" applyAlignment="1" applyProtection="1">
      <alignment horizontal="left" vertical="center"/>
    </xf>
    <xf numFmtId="0" fontId="14" fillId="3" borderId="18" xfId="0" applyFont="1" applyFill="1" applyBorder="1" applyAlignment="1" applyProtection="1">
      <alignment horizontal="left" vertical="center"/>
    </xf>
    <xf numFmtId="0" fontId="14" fillId="3" borderId="41" xfId="0" applyFont="1" applyFill="1" applyBorder="1" applyAlignment="1" applyProtection="1">
      <alignment horizontal="left" vertical="center"/>
    </xf>
    <xf numFmtId="0" fontId="15" fillId="3" borderId="40" xfId="0" applyFont="1" applyFill="1" applyBorder="1" applyAlignment="1" applyProtection="1">
      <alignment horizontal="left" vertical="center" wrapText="1"/>
      <protection locked="0"/>
    </xf>
    <xf numFmtId="0" fontId="15" fillId="3" borderId="34" xfId="0" applyFont="1" applyFill="1" applyBorder="1" applyAlignment="1" applyProtection="1">
      <alignment horizontal="left" vertical="center" wrapText="1"/>
      <protection locked="0"/>
    </xf>
    <xf numFmtId="0" fontId="44" fillId="14" borderId="3" xfId="0" applyFont="1" applyFill="1" applyBorder="1" applyAlignment="1" applyProtection="1">
      <alignment horizontal="left" vertical="center" wrapText="1"/>
      <protection locked="0"/>
    </xf>
    <xf numFmtId="0" fontId="44" fillId="14" borderId="4" xfId="0" applyFont="1" applyFill="1" applyBorder="1" applyAlignment="1" applyProtection="1">
      <alignment horizontal="left" vertical="center" wrapText="1"/>
      <protection locked="0"/>
    </xf>
    <xf numFmtId="0" fontId="1" fillId="0" borderId="18" xfId="0" applyFont="1" applyFill="1" applyBorder="1" applyAlignment="1" applyProtection="1">
      <alignment horizontal="left" wrapText="1"/>
    </xf>
    <xf numFmtId="49" fontId="5" fillId="0" borderId="2" xfId="0" applyNumberFormat="1" applyFont="1" applyFill="1" applyBorder="1" applyAlignment="1" applyProtection="1">
      <alignment horizontal="left" vertical="center" wrapText="1"/>
    </xf>
    <xf numFmtId="49" fontId="5" fillId="0" borderId="5" xfId="0" applyNumberFormat="1" applyFont="1" applyFill="1" applyBorder="1" applyAlignment="1" applyProtection="1">
      <alignment horizontal="left" vertical="center" wrapText="1"/>
    </xf>
    <xf numFmtId="0" fontId="6" fillId="2" borderId="1" xfId="0" applyFont="1" applyFill="1" applyBorder="1" applyAlignment="1" applyProtection="1">
      <alignment horizontal="left" vertical="center" wrapText="1"/>
      <protection locked="0"/>
    </xf>
    <xf numFmtId="0" fontId="6" fillId="6" borderId="24" xfId="0" applyFont="1" applyFill="1" applyBorder="1" applyAlignment="1" applyProtection="1">
      <alignment horizontal="left" vertical="center" wrapText="1"/>
    </xf>
    <xf numFmtId="0" fontId="6" fillId="6" borderId="5" xfId="0" applyFont="1" applyFill="1" applyBorder="1" applyAlignment="1" applyProtection="1">
      <alignment horizontal="left" vertical="center" wrapText="1"/>
    </xf>
    <xf numFmtId="0" fontId="15" fillId="3" borderId="36" xfId="0" applyFont="1" applyFill="1" applyBorder="1" applyAlignment="1" applyProtection="1">
      <alignment horizontal="left" vertical="center" wrapText="1"/>
      <protection locked="0"/>
    </xf>
    <xf numFmtId="0" fontId="15" fillId="3" borderId="39" xfId="0" applyFont="1" applyFill="1" applyBorder="1" applyAlignment="1" applyProtection="1">
      <alignment horizontal="left" vertical="center" wrapText="1"/>
      <protection locked="0"/>
    </xf>
    <xf numFmtId="49" fontId="5" fillId="2" borderId="2" xfId="0" applyNumberFormat="1" applyFont="1" applyFill="1" applyBorder="1" applyAlignment="1" applyProtection="1">
      <alignment horizontal="left" vertical="center" wrapText="1"/>
    </xf>
    <xf numFmtId="49" fontId="5" fillId="2" borderId="5" xfId="0" applyNumberFormat="1" applyFont="1" applyFill="1" applyBorder="1" applyAlignment="1" applyProtection="1">
      <alignment horizontal="left" vertical="center" wrapText="1"/>
    </xf>
    <xf numFmtId="4" fontId="5" fillId="0" borderId="42" xfId="1" applyNumberFormat="1" applyFont="1" applyFill="1" applyBorder="1" applyAlignment="1" applyProtection="1">
      <alignment horizontal="center" vertical="center" wrapText="1"/>
      <protection locked="0"/>
    </xf>
    <xf numFmtId="4" fontId="5" fillId="0" borderId="16" xfId="1" applyNumberFormat="1" applyFont="1" applyFill="1" applyBorder="1" applyAlignment="1" applyProtection="1">
      <alignment horizontal="center" vertical="center" wrapText="1"/>
      <protection locked="0"/>
    </xf>
    <xf numFmtId="0" fontId="3" fillId="0" borderId="0" xfId="0" applyFont="1" applyAlignment="1" applyProtection="1">
      <alignment horizontal="center" vertical="center"/>
      <protection locked="0"/>
    </xf>
    <xf numFmtId="0" fontId="14" fillId="3" borderId="1" xfId="0" applyFont="1" applyFill="1" applyBorder="1" applyAlignment="1" applyProtection="1">
      <alignment horizontal="left" vertical="center"/>
    </xf>
    <xf numFmtId="0" fontId="13" fillId="3" borderId="1" xfId="0" applyFont="1" applyFill="1" applyBorder="1" applyAlignment="1">
      <alignment horizontal="left" vertical="center"/>
    </xf>
    <xf numFmtId="0" fontId="8" fillId="0" borderId="5" xfId="0" applyFont="1" applyFill="1" applyBorder="1" applyAlignment="1" applyProtection="1">
      <alignment horizontal="center" vertical="center"/>
    </xf>
    <xf numFmtId="0" fontId="8" fillId="0" borderId="6" xfId="0" applyFont="1" applyFill="1" applyBorder="1" applyAlignment="1" applyProtection="1">
      <alignment horizontal="center" vertical="center"/>
    </xf>
    <xf numFmtId="0" fontId="18" fillId="0" borderId="0" xfId="0" applyFont="1" applyAlignment="1" applyProtection="1">
      <alignment horizontal="right"/>
    </xf>
    <xf numFmtId="0" fontId="0" fillId="0" borderId="0" xfId="0" applyFont="1" applyAlignment="1"/>
    <xf numFmtId="0" fontId="2" fillId="0" borderId="0" xfId="0" applyFont="1" applyAlignment="1" applyProtection="1">
      <alignment horizontal="right"/>
    </xf>
    <xf numFmtId="0" fontId="43" fillId="3" borderId="10" xfId="0" applyFont="1" applyFill="1" applyBorder="1" applyAlignment="1" applyProtection="1">
      <alignment horizontal="center" vertical="center"/>
    </xf>
    <xf numFmtId="0" fontId="43" fillId="3" borderId="0" xfId="0" applyFont="1" applyFill="1" applyBorder="1" applyAlignment="1" applyProtection="1">
      <alignment horizontal="center" vertical="center"/>
    </xf>
    <xf numFmtId="49" fontId="3" fillId="0" borderId="1" xfId="0" applyNumberFormat="1" applyFont="1" applyFill="1" applyBorder="1" applyAlignment="1" applyProtection="1">
      <alignment horizontal="left" vertical="center" wrapText="1"/>
    </xf>
    <xf numFmtId="0" fontId="0" fillId="0" borderId="1" xfId="0" applyBorder="1" applyAlignment="1">
      <alignment horizontal="left" vertical="center" wrapText="1"/>
    </xf>
    <xf numFmtId="0" fontId="0" fillId="0" borderId="2" xfId="0" applyBorder="1" applyAlignment="1">
      <alignment horizontal="left" vertical="center" wrapText="1"/>
    </xf>
    <xf numFmtId="49" fontId="5" fillId="2" borderId="10" xfId="0" applyNumberFormat="1" applyFont="1" applyFill="1" applyBorder="1" applyAlignment="1" applyProtection="1">
      <alignment horizontal="left" vertical="center" wrapText="1"/>
    </xf>
    <xf numFmtId="49" fontId="5" fillId="2" borderId="0" xfId="0" applyNumberFormat="1" applyFont="1" applyFill="1" applyBorder="1" applyAlignment="1" applyProtection="1">
      <alignment horizontal="left" vertical="center" wrapText="1"/>
    </xf>
    <xf numFmtId="0" fontId="10" fillId="2" borderId="0" xfId="0" applyFont="1" applyFill="1" applyAlignment="1">
      <alignment horizontal="left" vertical="center" wrapText="1"/>
    </xf>
    <xf numFmtId="0" fontId="15" fillId="3" borderId="9" xfId="0" applyFont="1" applyFill="1" applyBorder="1" applyAlignment="1" applyProtection="1">
      <alignment horizontal="left" vertical="center" wrapText="1"/>
      <protection locked="0"/>
    </xf>
    <xf numFmtId="0" fontId="15" fillId="3" borderId="8" xfId="0" applyFont="1" applyFill="1" applyBorder="1" applyAlignment="1" applyProtection="1">
      <alignment horizontal="left" vertical="center" wrapText="1"/>
      <protection locked="0"/>
    </xf>
    <xf numFmtId="0" fontId="44" fillId="14" borderId="9" xfId="0" applyFont="1" applyFill="1" applyBorder="1" applyAlignment="1" applyProtection="1">
      <alignment horizontal="left" vertical="center" wrapText="1"/>
      <protection locked="0"/>
    </xf>
    <xf numFmtId="0" fontId="44" fillId="14" borderId="8" xfId="0" applyFont="1" applyFill="1" applyBorder="1" applyAlignment="1" applyProtection="1">
      <alignment horizontal="left" vertical="center" wrapText="1"/>
      <protection locked="0"/>
    </xf>
    <xf numFmtId="0" fontId="1" fillId="0" borderId="0" xfId="0" applyFont="1" applyFill="1" applyAlignment="1" applyProtection="1">
      <alignment horizontal="left" wrapText="1"/>
    </xf>
    <xf numFmtId="0" fontId="3" fillId="0" borderId="0" xfId="0" applyFont="1" applyFill="1" applyAlignment="1" applyProtection="1">
      <alignment horizontal="left" wrapText="1"/>
    </xf>
    <xf numFmtId="49" fontId="5" fillId="0" borderId="1" xfId="0" applyNumberFormat="1" applyFont="1" applyFill="1" applyBorder="1" applyAlignment="1" applyProtection="1">
      <alignment horizontal="left" vertical="center" wrapText="1"/>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4" fontId="15" fillId="3" borderId="33" xfId="0" applyNumberFormat="1" applyFont="1" applyFill="1" applyBorder="1" applyAlignment="1" applyProtection="1">
      <alignment horizontal="center" vertical="center" wrapText="1"/>
      <protection locked="0"/>
    </xf>
    <xf numFmtId="4" fontId="15" fillId="3" borderId="50" xfId="0" applyNumberFormat="1" applyFont="1" applyFill="1" applyBorder="1" applyAlignment="1" applyProtection="1">
      <alignment horizontal="center" vertical="center" wrapText="1"/>
      <protection locked="0"/>
    </xf>
    <xf numFmtId="0" fontId="14" fillId="3" borderId="28" xfId="0" applyFont="1" applyFill="1" applyBorder="1" applyAlignment="1" applyProtection="1">
      <alignment horizontal="left" vertical="center"/>
    </xf>
    <xf numFmtId="0" fontId="14" fillId="3" borderId="26" xfId="0" applyFont="1" applyFill="1" applyBorder="1" applyAlignment="1" applyProtection="1">
      <alignment horizontal="left" vertical="center"/>
    </xf>
    <xf numFmtId="0" fontId="13" fillId="3" borderId="26" xfId="0" applyFont="1" applyFill="1" applyBorder="1" applyAlignment="1">
      <alignment horizontal="left" vertical="center"/>
    </xf>
    <xf numFmtId="0" fontId="13" fillId="3" borderId="25" xfId="0" applyFont="1" applyFill="1" applyBorder="1" applyAlignment="1">
      <alignment horizontal="left" vertical="center"/>
    </xf>
    <xf numFmtId="0" fontId="8" fillId="0" borderId="5" xfId="0" applyFont="1" applyFill="1" applyBorder="1" applyAlignment="1" applyProtection="1">
      <alignment horizontal="left" vertical="center"/>
    </xf>
    <xf numFmtId="0" fontId="8" fillId="0" borderId="6" xfId="0" applyFont="1" applyFill="1" applyBorder="1" applyAlignment="1" applyProtection="1">
      <alignment horizontal="left" vertical="center"/>
    </xf>
    <xf numFmtId="0" fontId="6" fillId="10" borderId="5" xfId="0" applyFont="1" applyFill="1" applyBorder="1" applyAlignment="1" applyProtection="1">
      <alignment horizontal="center" vertical="center" wrapText="1"/>
    </xf>
    <xf numFmtId="0" fontId="6" fillId="10" borderId="23" xfId="0" applyFont="1" applyFill="1" applyBorder="1" applyAlignment="1" applyProtection="1">
      <alignment horizontal="center" vertical="center" wrapText="1"/>
    </xf>
    <xf numFmtId="0" fontId="14" fillId="3" borderId="47" xfId="0" applyFont="1" applyFill="1" applyBorder="1" applyAlignment="1" applyProtection="1">
      <alignment horizontal="left" vertical="center"/>
    </xf>
    <xf numFmtId="0" fontId="14" fillId="3" borderId="48" xfId="0" applyFont="1" applyFill="1" applyBorder="1" applyAlignment="1" applyProtection="1">
      <alignment horizontal="left" vertical="center"/>
    </xf>
    <xf numFmtId="0" fontId="14" fillId="3" borderId="49" xfId="0" applyFont="1" applyFill="1" applyBorder="1" applyAlignment="1" applyProtection="1">
      <alignment horizontal="left" vertical="center"/>
    </xf>
    <xf numFmtId="0" fontId="4" fillId="4" borderId="1" xfId="0" applyFont="1" applyFill="1" applyBorder="1" applyAlignment="1" applyProtection="1">
      <alignment horizontal="center" vertical="center" wrapText="1"/>
    </xf>
    <xf numFmtId="0" fontId="5" fillId="11" borderId="33" xfId="0" applyFont="1" applyFill="1" applyBorder="1" applyAlignment="1" applyProtection="1">
      <alignment horizontal="center" vertical="center" wrapText="1"/>
      <protection locked="0"/>
    </xf>
    <xf numFmtId="0" fontId="5" fillId="11" borderId="21" xfId="0" applyFont="1" applyFill="1" applyBorder="1" applyAlignment="1" applyProtection="1">
      <alignment horizontal="center" vertical="center" wrapText="1"/>
      <protection locked="0"/>
    </xf>
    <xf numFmtId="0" fontId="6" fillId="2" borderId="24" xfId="0" applyFont="1" applyFill="1" applyBorder="1" applyAlignment="1" applyProtection="1">
      <alignment horizontal="left" vertical="center" wrapText="1"/>
      <protection locked="0"/>
    </xf>
    <xf numFmtId="0" fontId="6" fillId="2" borderId="5" xfId="0" applyFont="1" applyFill="1" applyBorder="1" applyAlignment="1" applyProtection="1">
      <alignment horizontal="left" vertical="center" wrapText="1"/>
      <protection locked="0"/>
    </xf>
    <xf numFmtId="0" fontId="6" fillId="2" borderId="16" xfId="0" applyFont="1" applyFill="1" applyBorder="1" applyAlignment="1" applyProtection="1">
      <alignment horizontal="left" vertical="center" wrapText="1"/>
      <protection locked="0"/>
    </xf>
    <xf numFmtId="0" fontId="6" fillId="2" borderId="23" xfId="0" applyFont="1" applyFill="1" applyBorder="1" applyAlignment="1" applyProtection="1">
      <alignment horizontal="left" vertical="center" wrapText="1"/>
      <protection locked="0"/>
    </xf>
    <xf numFmtId="0" fontId="15" fillId="3" borderId="3" xfId="0" applyFont="1" applyFill="1" applyBorder="1" applyAlignment="1" applyProtection="1">
      <alignment horizontal="left" vertical="center" wrapText="1"/>
      <protection locked="0"/>
    </xf>
    <xf numFmtId="0" fontId="15" fillId="3" borderId="4" xfId="0" applyFont="1" applyFill="1" applyBorder="1" applyAlignment="1" applyProtection="1">
      <alignment horizontal="left" vertical="center" wrapText="1"/>
      <protection locked="0"/>
    </xf>
    <xf numFmtId="0" fontId="6" fillId="6" borderId="18" xfId="0" applyFont="1" applyFill="1" applyBorder="1" applyAlignment="1" applyProtection="1">
      <alignment horizontal="left" vertical="center" wrapText="1"/>
    </xf>
    <xf numFmtId="0" fontId="4" fillId="14" borderId="22" xfId="0" applyFont="1" applyFill="1" applyBorder="1" applyAlignment="1" applyProtection="1">
      <alignment horizontal="right" vertical="center" wrapText="1" indent="1"/>
      <protection locked="0"/>
    </xf>
    <xf numFmtId="0" fontId="4" fillId="14" borderId="20" xfId="0" applyFont="1" applyFill="1" applyBorder="1" applyAlignment="1" applyProtection="1">
      <alignment horizontal="right" vertical="center" wrapText="1" indent="1"/>
      <protection locked="0"/>
    </xf>
    <xf numFmtId="0" fontId="44" fillId="13" borderId="28" xfId="0" applyFont="1" applyFill="1" applyBorder="1" applyAlignment="1" applyProtection="1">
      <alignment horizontal="center" vertical="center" wrapText="1"/>
      <protection locked="0"/>
    </xf>
    <xf numFmtId="0" fontId="44" fillId="13" borderId="26" xfId="0" applyFont="1" applyFill="1" applyBorder="1" applyAlignment="1" applyProtection="1">
      <alignment horizontal="center" vertical="center" wrapText="1"/>
      <protection locked="0"/>
    </xf>
    <xf numFmtId="0" fontId="44" fillId="13" borderId="25"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left" vertical="center" wrapText="1"/>
      <protection locked="0"/>
    </xf>
    <xf numFmtId="0" fontId="5" fillId="2" borderId="5" xfId="0" applyFont="1" applyFill="1" applyBorder="1" applyAlignment="1" applyProtection="1">
      <alignment horizontal="left" vertical="center" wrapText="1"/>
      <protection locked="0"/>
    </xf>
    <xf numFmtId="0" fontId="5" fillId="2" borderId="6" xfId="0" applyFont="1" applyFill="1" applyBorder="1" applyAlignment="1" applyProtection="1">
      <alignment horizontal="left" vertical="center" wrapText="1"/>
      <protection locked="0"/>
    </xf>
    <xf numFmtId="0" fontId="4" fillId="11" borderId="1" xfId="0" applyFont="1" applyFill="1" applyBorder="1" applyAlignment="1" applyProtection="1">
      <alignment horizontal="center" vertical="center" wrapText="1"/>
    </xf>
    <xf numFmtId="49" fontId="5" fillId="2" borderId="16" xfId="0" applyNumberFormat="1" applyFont="1" applyFill="1" applyBorder="1" applyAlignment="1" applyProtection="1">
      <alignment horizontal="left" vertical="center"/>
    </xf>
    <xf numFmtId="49" fontId="5" fillId="2" borderId="2" xfId="0" applyNumberFormat="1" applyFont="1" applyFill="1" applyBorder="1" applyAlignment="1" applyProtection="1">
      <alignment horizontal="left" vertical="center"/>
    </xf>
    <xf numFmtId="49" fontId="5" fillId="2" borderId="5" xfId="0" applyNumberFormat="1" applyFont="1" applyFill="1" applyBorder="1" applyAlignment="1" applyProtection="1">
      <alignment horizontal="left" vertical="center"/>
    </xf>
    <xf numFmtId="0" fontId="1" fillId="0" borderId="18" xfId="0" applyFont="1" applyFill="1" applyBorder="1" applyAlignment="1" applyProtection="1">
      <alignment horizontal="left" vertical="center" wrapText="1"/>
    </xf>
    <xf numFmtId="49" fontId="5" fillId="0" borderId="2" xfId="0" applyNumberFormat="1" applyFont="1" applyFill="1" applyBorder="1" applyAlignment="1" applyProtection="1">
      <alignment horizontal="left" vertical="center"/>
    </xf>
    <xf numFmtId="49" fontId="5" fillId="0" borderId="5" xfId="0" applyNumberFormat="1" applyFont="1" applyFill="1" applyBorder="1" applyAlignment="1" applyProtection="1">
      <alignment horizontal="left" vertical="center"/>
    </xf>
    <xf numFmtId="49" fontId="3" fillId="0" borderId="2" xfId="0" applyNumberFormat="1" applyFont="1" applyFill="1" applyBorder="1" applyAlignment="1" applyProtection="1">
      <alignment horizontal="left" vertical="center"/>
    </xf>
    <xf numFmtId="49" fontId="3" fillId="0" borderId="5" xfId="0" applyNumberFormat="1" applyFont="1" applyFill="1" applyBorder="1" applyAlignment="1" applyProtection="1">
      <alignment horizontal="left" vertical="center"/>
    </xf>
    <xf numFmtId="0" fontId="33" fillId="0" borderId="0" xfId="0" applyFont="1" applyBorder="1" applyAlignment="1" applyProtection="1">
      <alignment horizontal="justify" vertical="center" wrapText="1"/>
    </xf>
    <xf numFmtId="0" fontId="36" fillId="0" borderId="0" xfId="0" applyFont="1" applyBorder="1" applyAlignment="1" applyProtection="1">
      <alignment horizontal="justify" vertical="center" wrapText="1"/>
    </xf>
    <xf numFmtId="0" fontId="38" fillId="6" borderId="25" xfId="0" applyFont="1" applyFill="1" applyBorder="1" applyAlignment="1" applyProtection="1">
      <alignment horizontal="center" vertical="center" wrapText="1"/>
    </xf>
    <xf numFmtId="0" fontId="38" fillId="6" borderId="12" xfId="0" applyFont="1" applyFill="1" applyBorder="1" applyAlignment="1" applyProtection="1">
      <alignment horizontal="center" vertical="center" wrapText="1"/>
    </xf>
    <xf numFmtId="0" fontId="38" fillId="6" borderId="19" xfId="0" applyFont="1" applyFill="1" applyBorder="1" applyAlignment="1" applyProtection="1">
      <alignment horizontal="center" vertical="center" wrapText="1"/>
    </xf>
    <xf numFmtId="0" fontId="42" fillId="2" borderId="0" xfId="0" applyFont="1" applyFill="1" applyAlignment="1" applyProtection="1">
      <alignment horizontal="right" vertical="center"/>
    </xf>
    <xf numFmtId="0" fontId="41" fillId="0" borderId="0" xfId="0" applyFont="1" applyAlignment="1" applyProtection="1">
      <alignment horizontal="center" vertical="center"/>
    </xf>
    <xf numFmtId="0" fontId="32" fillId="0" borderId="1" xfId="0" applyNumberFormat="1" applyFont="1" applyFill="1" applyBorder="1" applyAlignment="1" applyProtection="1">
      <alignment horizontal="left" vertical="center"/>
      <protection locked="0"/>
    </xf>
    <xf numFmtId="49" fontId="32" fillId="0" borderId="1" xfId="0" applyNumberFormat="1" applyFont="1" applyFill="1" applyBorder="1" applyAlignment="1" applyProtection="1">
      <alignment horizontal="left" vertical="center"/>
      <protection locked="0"/>
    </xf>
    <xf numFmtId="0" fontId="39" fillId="0" borderId="0" xfId="0" applyFont="1" applyAlignment="1" applyProtection="1">
      <alignment horizontal="left" vertical="top" wrapText="1"/>
    </xf>
    <xf numFmtId="0" fontId="38" fillId="8" borderId="28" xfId="0" applyFont="1" applyFill="1" applyBorder="1" applyAlignment="1" applyProtection="1">
      <alignment horizontal="center" vertical="center" wrapText="1"/>
    </xf>
    <xf numFmtId="0" fontId="38" fillId="8" borderId="7" xfId="0" applyFont="1" applyFill="1" applyBorder="1" applyAlignment="1" applyProtection="1">
      <alignment horizontal="center" vertical="center" wrapText="1"/>
    </xf>
    <xf numFmtId="0" fontId="38" fillId="8" borderId="22" xfId="0" applyFont="1" applyFill="1" applyBorder="1" applyAlignment="1" applyProtection="1">
      <alignment horizontal="center" vertical="center" wrapText="1"/>
    </xf>
    <xf numFmtId="0" fontId="0" fillId="0" borderId="0" xfId="0" applyAlignment="1" applyProtection="1">
      <alignment horizontal="left" wrapText="1"/>
      <protection locked="0"/>
    </xf>
    <xf numFmtId="0" fontId="31" fillId="0" borderId="0" xfId="0" applyFont="1" applyBorder="1" applyAlignment="1" applyProtection="1">
      <alignment horizontal="center"/>
      <protection locked="0"/>
    </xf>
    <xf numFmtId="0" fontId="34" fillId="5" borderId="3" xfId="0" applyFont="1" applyFill="1" applyBorder="1" applyAlignment="1" applyProtection="1">
      <alignment horizontal="center" vertical="center" wrapText="1"/>
    </xf>
    <xf numFmtId="0" fontId="34" fillId="5" borderId="4" xfId="0" applyFont="1" applyFill="1" applyBorder="1" applyAlignment="1" applyProtection="1">
      <alignment horizontal="center" vertical="center" wrapText="1"/>
    </xf>
    <xf numFmtId="0" fontId="34" fillId="5" borderId="29" xfId="0" applyFont="1" applyFill="1" applyBorder="1" applyAlignment="1" applyProtection="1">
      <alignment horizontal="center" vertical="center" wrapText="1"/>
    </xf>
    <xf numFmtId="3" fontId="33" fillId="8" borderId="28" xfId="0" applyNumberFormat="1" applyFont="1" applyFill="1" applyBorder="1" applyAlignment="1" applyProtection="1">
      <alignment horizontal="left" vertical="center" wrapText="1"/>
    </xf>
    <xf numFmtId="3" fontId="33" fillId="8" borderId="25" xfId="0" applyNumberFormat="1" applyFont="1" applyFill="1" applyBorder="1" applyAlignment="1" applyProtection="1">
      <alignment horizontal="left" vertical="center" wrapText="1"/>
    </xf>
    <xf numFmtId="4" fontId="31" fillId="9" borderId="27" xfId="0" applyNumberFormat="1" applyFont="1" applyFill="1" applyBorder="1" applyAlignment="1" applyProtection="1">
      <alignment horizontal="center" vertical="center"/>
    </xf>
    <xf numFmtId="0" fontId="31" fillId="9" borderId="26" xfId="0" applyFont="1" applyFill="1" applyBorder="1" applyAlignment="1" applyProtection="1">
      <alignment horizontal="center" vertical="center"/>
    </xf>
    <xf numFmtId="0" fontId="31" fillId="9" borderId="25" xfId="0" applyFont="1" applyFill="1" applyBorder="1" applyAlignment="1" applyProtection="1">
      <alignment horizontal="center" vertical="center"/>
    </xf>
    <xf numFmtId="0" fontId="31" fillId="0" borderId="16" xfId="0" applyFont="1" applyBorder="1" applyAlignment="1" applyProtection="1">
      <alignment horizontal="center"/>
      <protection locked="0"/>
    </xf>
    <xf numFmtId="3" fontId="33" fillId="8" borderId="24" xfId="0" applyNumberFormat="1" applyFont="1" applyFill="1" applyBorder="1" applyAlignment="1" applyProtection="1">
      <alignment horizontal="left" vertical="center" wrapText="1"/>
    </xf>
    <xf numFmtId="3" fontId="33" fillId="8" borderId="23" xfId="0" applyNumberFormat="1" applyFont="1" applyFill="1" applyBorder="1" applyAlignment="1" applyProtection="1">
      <alignment horizontal="left" vertical="center" wrapText="1"/>
    </xf>
    <xf numFmtId="0" fontId="31" fillId="0" borderId="6" xfId="0" applyFont="1" applyBorder="1" applyAlignment="1" applyProtection="1">
      <alignment horizontal="center" vertical="center"/>
      <protection locked="0"/>
    </xf>
    <xf numFmtId="0" fontId="31" fillId="0" borderId="1" xfId="0" applyFont="1" applyBorder="1" applyAlignment="1" applyProtection="1">
      <alignment horizontal="center" vertical="center"/>
      <protection locked="0"/>
    </xf>
    <xf numFmtId="0" fontId="31" fillId="0" borderId="12" xfId="0" applyFont="1" applyBorder="1" applyAlignment="1" applyProtection="1">
      <alignment horizontal="center" vertical="center"/>
      <protection locked="0"/>
    </xf>
    <xf numFmtId="3" fontId="33" fillId="4" borderId="22" xfId="0" applyNumberFormat="1" applyFont="1" applyFill="1" applyBorder="1" applyAlignment="1" applyProtection="1">
      <alignment horizontal="left" vertical="center" wrapText="1"/>
    </xf>
    <xf numFmtId="3" fontId="33" fillId="4" borderId="19" xfId="0" applyNumberFormat="1" applyFont="1" applyFill="1" applyBorder="1" applyAlignment="1" applyProtection="1">
      <alignment horizontal="left" vertical="center" wrapText="1"/>
    </xf>
    <xf numFmtId="0" fontId="31" fillId="4" borderId="21" xfId="0" applyFont="1" applyFill="1" applyBorder="1" applyAlignment="1" applyProtection="1">
      <alignment horizontal="center" vertical="center"/>
    </xf>
    <xf numFmtId="0" fontId="31" fillId="4" borderId="20" xfId="0" applyFont="1" applyFill="1" applyBorder="1" applyAlignment="1" applyProtection="1">
      <alignment horizontal="center" vertical="center"/>
    </xf>
    <xf numFmtId="0" fontId="31" fillId="4" borderId="19" xfId="0" applyFont="1" applyFill="1" applyBorder="1" applyAlignment="1" applyProtection="1">
      <alignment horizontal="center" vertical="center"/>
    </xf>
    <xf numFmtId="4" fontId="5" fillId="14" borderId="1" xfId="1" applyNumberFormat="1" applyFont="1" applyFill="1" applyBorder="1" applyAlignment="1" applyProtection="1">
      <alignment horizontal="center" vertical="center" wrapText="1"/>
      <protection hidden="1"/>
    </xf>
    <xf numFmtId="4" fontId="5" fillId="14" borderId="13" xfId="1" applyNumberFormat="1" applyFont="1" applyFill="1" applyBorder="1" applyAlignment="1" applyProtection="1">
      <alignment horizontal="center" vertical="center" wrapText="1"/>
      <protection hidden="1"/>
    </xf>
    <xf numFmtId="4" fontId="5" fillId="14" borderId="17" xfId="1" applyNumberFormat="1" applyFont="1" applyFill="1" applyBorder="1" applyAlignment="1" applyProtection="1">
      <alignment horizontal="center" vertical="center" wrapText="1"/>
      <protection hidden="1"/>
    </xf>
    <xf numFmtId="4" fontId="5" fillId="14" borderId="11" xfId="1" applyNumberFormat="1" applyFont="1" applyFill="1" applyBorder="1" applyAlignment="1" applyProtection="1">
      <alignment horizontal="center" vertical="center" wrapText="1"/>
      <protection hidden="1"/>
    </xf>
    <xf numFmtId="164" fontId="15" fillId="3" borderId="9" xfId="0" applyNumberFormat="1" applyFont="1" applyFill="1" applyBorder="1" applyAlignment="1" applyProtection="1">
      <alignment horizontal="center" vertical="center" wrapText="1"/>
      <protection hidden="1"/>
    </xf>
    <xf numFmtId="4" fontId="5" fillId="14" borderId="2" xfId="0" applyNumberFormat="1" applyFont="1" applyFill="1" applyBorder="1" applyAlignment="1" applyProtection="1">
      <alignment horizontal="center" vertical="center" wrapText="1"/>
      <protection hidden="1"/>
    </xf>
    <xf numFmtId="4" fontId="5" fillId="14" borderId="13" xfId="0" applyNumberFormat="1" applyFont="1" applyFill="1" applyBorder="1" applyAlignment="1" applyProtection="1">
      <alignment horizontal="center" vertical="center" wrapText="1"/>
      <protection hidden="1"/>
    </xf>
    <xf numFmtId="4" fontId="5" fillId="14" borderId="1" xfId="0" applyNumberFormat="1" applyFont="1" applyFill="1" applyBorder="1" applyAlignment="1" applyProtection="1">
      <alignment horizontal="center" vertical="center" wrapText="1"/>
      <protection hidden="1"/>
    </xf>
    <xf numFmtId="4" fontId="24" fillId="3" borderId="38" xfId="0" applyNumberFormat="1" applyFont="1" applyFill="1" applyBorder="1" applyAlignment="1" applyProtection="1">
      <alignment horizontal="center" vertical="center" wrapText="1"/>
      <protection hidden="1"/>
    </xf>
    <xf numFmtId="4" fontId="44" fillId="14" borderId="29" xfId="0" applyNumberFormat="1" applyFont="1" applyFill="1" applyBorder="1" applyAlignment="1" applyProtection="1">
      <alignment horizontal="center" vertical="center" wrapText="1"/>
      <protection hidden="1"/>
    </xf>
    <xf numFmtId="4" fontId="5" fillId="14" borderId="42" xfId="0" applyNumberFormat="1" applyFont="1" applyFill="1" applyBorder="1" applyAlignment="1" applyProtection="1">
      <alignment horizontal="center" vertical="center" wrapText="1"/>
      <protection hidden="1"/>
    </xf>
    <xf numFmtId="4" fontId="15" fillId="3" borderId="20" xfId="0" applyNumberFormat="1" applyFont="1" applyFill="1" applyBorder="1" applyAlignment="1" applyProtection="1">
      <alignment horizontal="center" vertical="center" wrapText="1"/>
      <protection hidden="1"/>
    </xf>
    <xf numFmtId="4" fontId="44" fillId="14" borderId="46" xfId="0" applyNumberFormat="1" applyFont="1" applyFill="1" applyBorder="1" applyAlignment="1" applyProtection="1">
      <alignment horizontal="center" vertical="center" wrapText="1"/>
      <protection hidden="1"/>
    </xf>
    <xf numFmtId="4" fontId="5" fillId="11" borderId="1" xfId="0" applyNumberFormat="1" applyFont="1" applyFill="1" applyBorder="1" applyAlignment="1" applyProtection="1">
      <alignment horizontal="center" vertical="center" wrapText="1"/>
      <protection hidden="1"/>
    </xf>
    <xf numFmtId="4" fontId="4" fillId="14" borderId="20" xfId="0" applyNumberFormat="1" applyFont="1" applyFill="1" applyBorder="1" applyAlignment="1" applyProtection="1">
      <alignment horizontal="center" vertical="center" wrapText="1"/>
      <protection hidden="1"/>
    </xf>
    <xf numFmtId="4" fontId="5" fillId="11" borderId="13" xfId="0" applyNumberFormat="1" applyFont="1" applyFill="1" applyBorder="1" applyAlignment="1" applyProtection="1">
      <alignment horizontal="center" vertical="center" wrapText="1"/>
      <protection hidden="1"/>
    </xf>
    <xf numFmtId="4" fontId="5" fillId="11" borderId="17" xfId="0" applyNumberFormat="1" applyFont="1" applyFill="1" applyBorder="1" applyAlignment="1" applyProtection="1">
      <alignment horizontal="center" vertical="center" wrapText="1"/>
      <protection hidden="1"/>
    </xf>
    <xf numFmtId="4" fontId="5" fillId="11" borderId="11" xfId="0" applyNumberFormat="1" applyFont="1" applyFill="1" applyBorder="1" applyAlignment="1" applyProtection="1">
      <alignment horizontal="center" vertical="center" wrapText="1"/>
      <protection hidden="1"/>
    </xf>
    <xf numFmtId="0" fontId="6" fillId="2" borderId="51" xfId="0" applyFont="1" applyFill="1" applyBorder="1" applyAlignment="1" applyProtection="1">
      <alignment horizontal="center" vertical="center" wrapText="1"/>
      <protection locked="0"/>
    </xf>
    <xf numFmtId="0" fontId="6" fillId="2" borderId="4" xfId="0" applyFont="1" applyFill="1" applyBorder="1" applyAlignment="1" applyProtection="1">
      <alignment horizontal="center" vertical="center" wrapText="1"/>
      <protection locked="0"/>
    </xf>
  </cellXfs>
  <cellStyles count="4">
    <cellStyle name="Comma" xfId="1" builtinId="3"/>
    <cellStyle name="Čiarka 2" xfId="2"/>
    <cellStyle name="Normal" xfId="0" builtinId="0"/>
    <cellStyle name="Normálne 2" xfId="3"/>
  </cellStyles>
  <dxfs count="4">
    <dxf>
      <fill>
        <patternFill>
          <bgColor theme="3" tint="0.59996337778862885"/>
        </patternFill>
      </fill>
    </dxf>
    <dxf>
      <fill>
        <patternFill>
          <bgColor theme="3" tint="0.59996337778862885"/>
        </patternFill>
      </fill>
    </dxf>
    <dxf>
      <fill>
        <patternFill>
          <bgColor theme="3" tint="0.59996337778862885"/>
        </patternFill>
      </fill>
    </dxf>
    <dxf>
      <fill>
        <patternFill>
          <bgColor theme="3" tint="0.59996337778862885"/>
        </patternFill>
      </fill>
    </dxf>
  </dxfs>
  <tableStyles count="0" defaultTableStyle="TableStyleMedium2" defaultPivotStyle="PivotStyleLight16"/>
  <colors>
    <mruColors>
      <color rgb="FF99CCFF"/>
      <color rgb="FF99FF33"/>
      <color rgb="FF66FF66"/>
      <color rgb="FF66CCFF"/>
      <color rgb="FFCCECFF"/>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jpeg"/><Relationship Id="rId1" Type="http://schemas.openxmlformats.org/officeDocument/2006/relationships/image" Target="../media/image5.jpeg"/><Relationship Id="rId4" Type="http://schemas.openxmlformats.org/officeDocument/2006/relationships/image" Target="../media/image2.jpeg"/></Relationships>
</file>

<file path=xl/drawings/_rels/drawing3.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9.jpeg"/><Relationship Id="rId1" Type="http://schemas.openxmlformats.org/officeDocument/2006/relationships/image" Target="../media/image8.jpeg"/><Relationship Id="rId4" Type="http://schemas.openxmlformats.org/officeDocument/2006/relationships/image" Target="../media/image2.jpeg"/></Relationships>
</file>

<file path=xl/drawings/_rels/drawing4.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jpeg"/><Relationship Id="rId1" Type="http://schemas.openxmlformats.org/officeDocument/2006/relationships/image" Target="../media/image5.jpeg"/><Relationship Id="rId4" Type="http://schemas.openxmlformats.org/officeDocument/2006/relationships/image" Target="../media/image2.jpeg"/></Relationships>
</file>

<file path=xl/drawings/_rels/drawing5.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323850</xdr:colOff>
      <xdr:row>3</xdr:row>
      <xdr:rowOff>38100</xdr:rowOff>
    </xdr:from>
    <xdr:to>
      <xdr:col>8</xdr:col>
      <xdr:colOff>1943100</xdr:colOff>
      <xdr:row>6</xdr:row>
      <xdr:rowOff>28575</xdr:rowOff>
    </xdr:to>
    <xdr:grpSp>
      <xdr:nvGrpSpPr>
        <xdr:cNvPr id="2" name="Skupina 5"/>
        <xdr:cNvGrpSpPr>
          <a:grpSpLocks/>
        </xdr:cNvGrpSpPr>
      </xdr:nvGrpSpPr>
      <xdr:grpSpPr bwMode="auto">
        <a:xfrm>
          <a:off x="323850" y="609600"/>
          <a:ext cx="8175625" cy="561975"/>
          <a:chOff x="0" y="0"/>
          <a:chExt cx="5834418" cy="388962"/>
        </a:xfrm>
      </xdr:grpSpPr>
      <xdr:pic>
        <xdr:nvPicPr>
          <xdr:cNvPr id="3" name="Obrázok 1" descr="logoOPKZPppt.jpg"/>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653142</xdr:colOff>
      <xdr:row>1</xdr:row>
      <xdr:rowOff>140419</xdr:rowOff>
    </xdr:from>
    <xdr:to>
      <xdr:col>8</xdr:col>
      <xdr:colOff>593458</xdr:colOff>
      <xdr:row>5</xdr:row>
      <xdr:rowOff>0</xdr:rowOff>
    </xdr:to>
    <xdr:grpSp>
      <xdr:nvGrpSpPr>
        <xdr:cNvPr id="2" name="Skupina 10"/>
        <xdr:cNvGrpSpPr/>
      </xdr:nvGrpSpPr>
      <xdr:grpSpPr>
        <a:xfrm>
          <a:off x="7625442" y="330919"/>
          <a:ext cx="6874516" cy="621581"/>
          <a:chOff x="0" y="0"/>
          <a:chExt cx="5220269" cy="436729"/>
        </a:xfrm>
      </xdr:grpSpPr>
      <xdr:pic>
        <xdr:nvPicPr>
          <xdr:cNvPr id="3" name="Obrázok 11"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61415"/>
            <a:ext cx="1658203" cy="300251"/>
          </a:xfrm>
          <a:prstGeom prst="rect">
            <a:avLst/>
          </a:prstGeom>
          <a:noFill/>
          <a:ln>
            <a:noFill/>
          </a:ln>
        </xdr:spPr>
      </xdr:pic>
      <xdr:pic>
        <xdr:nvPicPr>
          <xdr:cNvPr id="4" name="Obrázok 12" descr="SZSRppt.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892723" y="20472"/>
            <a:ext cx="327546" cy="416257"/>
          </a:xfrm>
          <a:prstGeom prst="rect">
            <a:avLst/>
          </a:prstGeom>
          <a:noFill/>
          <a:ln>
            <a:noFill/>
          </a:ln>
        </xdr:spPr>
      </xdr:pic>
      <xdr:pic>
        <xdr:nvPicPr>
          <xdr:cNvPr id="5" name="Obrázok 13" descr="C:\Users\rakovska\AppData\Local\Microsoft\Windows\Temporary Internet Files\Content.Word\Nový obrázok.bmp"/>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794078" y="0"/>
            <a:ext cx="900752" cy="436729"/>
          </a:xfrm>
          <a:prstGeom prst="rect">
            <a:avLst/>
          </a:prstGeom>
          <a:noFill/>
          <a:ln>
            <a:noFill/>
          </a:ln>
        </xdr:spPr>
      </xdr:pic>
      <xdr:pic>
        <xdr:nvPicPr>
          <xdr:cNvPr id="6" name="Obrázok 14" descr="C:\Users\ruzickova\AppData\Local\Microsoft\Windows\Temporary Internet Files\Content.Word\EU-EFRR-HORIZ-COLOR.JPG"/>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76568" y="61415"/>
            <a:ext cx="1767385" cy="300251"/>
          </a:xfrm>
          <a:prstGeom prst="rect">
            <a:avLst/>
          </a:prstGeom>
          <a:noFill/>
          <a:ln>
            <a:noFill/>
          </a:ln>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342900</xdr:colOff>
      <xdr:row>2</xdr:row>
      <xdr:rowOff>67847</xdr:rowOff>
    </xdr:from>
    <xdr:to>
      <xdr:col>7</xdr:col>
      <xdr:colOff>1147723</xdr:colOff>
      <xdr:row>4</xdr:row>
      <xdr:rowOff>123091</xdr:rowOff>
    </xdr:to>
    <xdr:grpSp>
      <xdr:nvGrpSpPr>
        <xdr:cNvPr id="2" name="Skupina 10"/>
        <xdr:cNvGrpSpPr/>
      </xdr:nvGrpSpPr>
      <xdr:grpSpPr>
        <a:xfrm>
          <a:off x="6915150" y="448847"/>
          <a:ext cx="6691273" cy="436244"/>
          <a:chOff x="0" y="0"/>
          <a:chExt cx="5220269" cy="436729"/>
        </a:xfrm>
      </xdr:grpSpPr>
      <xdr:pic>
        <xdr:nvPicPr>
          <xdr:cNvPr id="3" name="Obrázok 11"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61415"/>
            <a:ext cx="1658203" cy="300251"/>
          </a:xfrm>
          <a:prstGeom prst="rect">
            <a:avLst/>
          </a:prstGeom>
          <a:noFill/>
          <a:ln>
            <a:noFill/>
          </a:ln>
        </xdr:spPr>
      </xdr:pic>
      <xdr:pic>
        <xdr:nvPicPr>
          <xdr:cNvPr id="4" name="Obrázok 12" descr="SZSRppt.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892723" y="20472"/>
            <a:ext cx="327546" cy="416257"/>
          </a:xfrm>
          <a:prstGeom prst="rect">
            <a:avLst/>
          </a:prstGeom>
          <a:noFill/>
          <a:ln>
            <a:noFill/>
          </a:ln>
        </xdr:spPr>
      </xdr:pic>
      <xdr:pic>
        <xdr:nvPicPr>
          <xdr:cNvPr id="5" name="Obrázok 13" descr="C:\Users\rakovska\AppData\Local\Microsoft\Windows\Temporary Internet Files\Content.Word\Nový obrázok.bmp"/>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794078" y="0"/>
            <a:ext cx="900752" cy="436729"/>
          </a:xfrm>
          <a:prstGeom prst="rect">
            <a:avLst/>
          </a:prstGeom>
          <a:noFill/>
          <a:ln>
            <a:noFill/>
          </a:ln>
        </xdr:spPr>
      </xdr:pic>
      <xdr:pic>
        <xdr:nvPicPr>
          <xdr:cNvPr id="6" name="Obrázok 14" descr="C:\Users\ruzickova\AppData\Local\Microsoft\Windows\Temporary Internet Files\Content.Word\EU-EFRR-HORIZ-COLOR.JPG"/>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76568" y="61415"/>
            <a:ext cx="1767385" cy="300251"/>
          </a:xfrm>
          <a:prstGeom prst="rect">
            <a:avLst/>
          </a:prstGeom>
          <a:noFill/>
          <a:ln>
            <a:noFill/>
          </a:ln>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1183821</xdr:colOff>
      <xdr:row>3</xdr:row>
      <xdr:rowOff>16594</xdr:rowOff>
    </xdr:from>
    <xdr:to>
      <xdr:col>7</xdr:col>
      <xdr:colOff>163285</xdr:colOff>
      <xdr:row>5</xdr:row>
      <xdr:rowOff>71838</xdr:rowOff>
    </xdr:to>
    <xdr:grpSp>
      <xdr:nvGrpSpPr>
        <xdr:cNvPr id="2" name="Skupina 10"/>
        <xdr:cNvGrpSpPr/>
      </xdr:nvGrpSpPr>
      <xdr:grpSpPr>
        <a:xfrm>
          <a:off x="3698421" y="588094"/>
          <a:ext cx="6599464" cy="436244"/>
          <a:chOff x="0" y="0"/>
          <a:chExt cx="5220269" cy="436729"/>
        </a:xfrm>
      </xdr:grpSpPr>
      <xdr:pic>
        <xdr:nvPicPr>
          <xdr:cNvPr id="3" name="Obrázok 11"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61415"/>
            <a:ext cx="1658203" cy="300251"/>
          </a:xfrm>
          <a:prstGeom prst="rect">
            <a:avLst/>
          </a:prstGeom>
          <a:noFill/>
          <a:ln>
            <a:noFill/>
          </a:ln>
        </xdr:spPr>
      </xdr:pic>
      <xdr:pic>
        <xdr:nvPicPr>
          <xdr:cNvPr id="4" name="Obrázok 12" descr="SZSRppt.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892723" y="20472"/>
            <a:ext cx="327546" cy="416257"/>
          </a:xfrm>
          <a:prstGeom prst="rect">
            <a:avLst/>
          </a:prstGeom>
          <a:noFill/>
          <a:ln>
            <a:noFill/>
          </a:ln>
        </xdr:spPr>
      </xdr:pic>
      <xdr:pic>
        <xdr:nvPicPr>
          <xdr:cNvPr id="5" name="Obrázok 13" descr="C:\Users\rakovska\AppData\Local\Microsoft\Windows\Temporary Internet Files\Content.Word\Nový obrázok.bmp"/>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794078" y="0"/>
            <a:ext cx="900752" cy="436729"/>
          </a:xfrm>
          <a:prstGeom prst="rect">
            <a:avLst/>
          </a:prstGeom>
          <a:noFill/>
          <a:ln>
            <a:noFill/>
          </a:ln>
        </xdr:spPr>
      </xdr:pic>
      <xdr:pic>
        <xdr:nvPicPr>
          <xdr:cNvPr id="6" name="Obrázok 14" descr="C:\Users\ruzickova\AppData\Local\Microsoft\Windows\Temporary Internet Files\Content.Word\EU-EFRR-HORIZ-COLOR.JPG"/>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76568" y="61415"/>
            <a:ext cx="1767385" cy="300251"/>
          </a:xfrm>
          <a:prstGeom prst="rect">
            <a:avLst/>
          </a:prstGeom>
          <a:noFill/>
          <a:ln>
            <a:noFill/>
          </a:ln>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428624</xdr:colOff>
      <xdr:row>3</xdr:row>
      <xdr:rowOff>107157</xdr:rowOff>
    </xdr:from>
    <xdr:to>
      <xdr:col>4</xdr:col>
      <xdr:colOff>1476374</xdr:colOff>
      <xdr:row>6</xdr:row>
      <xdr:rowOff>97632</xdr:rowOff>
    </xdr:to>
    <xdr:grpSp>
      <xdr:nvGrpSpPr>
        <xdr:cNvPr id="2" name="Skupina 5"/>
        <xdr:cNvGrpSpPr>
          <a:grpSpLocks/>
        </xdr:cNvGrpSpPr>
      </xdr:nvGrpSpPr>
      <xdr:grpSpPr bwMode="auto">
        <a:xfrm>
          <a:off x="428624" y="678657"/>
          <a:ext cx="7924800" cy="561975"/>
          <a:chOff x="0" y="0"/>
          <a:chExt cx="5834418" cy="388962"/>
        </a:xfrm>
      </xdr:grpSpPr>
      <xdr:pic>
        <xdr:nvPicPr>
          <xdr:cNvPr id="3" name="Obrázok 1" descr="logoOPKZPppt.jpg"/>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L80"/>
  <sheetViews>
    <sheetView showGridLines="0" view="pageBreakPreview" zoomScale="60" zoomScaleNormal="100" workbookViewId="0">
      <selection activeCell="T3" sqref="T3"/>
    </sheetView>
  </sheetViews>
  <sheetFormatPr defaultColWidth="9.140625" defaultRowHeight="15" x14ac:dyDescent="0.25"/>
  <cols>
    <col min="1" max="1" width="9.140625" style="1" customWidth="1"/>
    <col min="2" max="2" width="18.28515625" style="1" customWidth="1"/>
    <col min="3" max="3" width="7.7109375" style="1" customWidth="1"/>
    <col min="4" max="4" width="5.140625" style="1" customWidth="1"/>
    <col min="5" max="5" width="4.7109375" style="1" customWidth="1"/>
    <col min="6" max="6" width="14.140625" style="1" customWidth="1"/>
    <col min="7" max="7" width="13.85546875" style="1" customWidth="1"/>
    <col min="8" max="8" width="25.5703125" style="1" customWidth="1"/>
    <col min="9" max="9" width="34.140625" style="1" customWidth="1"/>
    <col min="10" max="10" width="9.140625" style="1" customWidth="1"/>
    <col min="11" max="11" width="9.140625" style="1" hidden="1" customWidth="1"/>
    <col min="12" max="14" width="9.140625" style="1" customWidth="1"/>
    <col min="15" max="16384" width="9.140625" style="1"/>
  </cols>
  <sheetData>
    <row r="2" spans="1:9" x14ac:dyDescent="0.25">
      <c r="A2" s="182" t="s">
        <v>66</v>
      </c>
      <c r="B2" s="182"/>
      <c r="C2" s="182"/>
      <c r="D2" s="182"/>
      <c r="E2" s="182"/>
      <c r="F2" s="182"/>
      <c r="G2" s="182"/>
      <c r="H2" s="182"/>
      <c r="I2" s="182"/>
    </row>
    <row r="3" spans="1:9" x14ac:dyDescent="0.25">
      <c r="A3" s="58"/>
      <c r="B3" s="58"/>
      <c r="C3" s="58"/>
      <c r="D3" s="58"/>
      <c r="E3" s="58"/>
      <c r="F3" s="58"/>
      <c r="G3" s="58"/>
      <c r="H3" s="58"/>
      <c r="I3" s="58"/>
    </row>
    <row r="4" spans="1:9" x14ac:dyDescent="0.25">
      <c r="A4" s="58"/>
      <c r="B4" s="58"/>
      <c r="C4" s="58"/>
      <c r="D4" s="58"/>
      <c r="E4" s="58"/>
      <c r="F4" s="58"/>
      <c r="G4" s="58"/>
      <c r="H4" s="58"/>
      <c r="I4" s="58"/>
    </row>
    <row r="9" spans="1:9" x14ac:dyDescent="0.25">
      <c r="A9" s="54"/>
      <c r="B9" s="54"/>
      <c r="C9" s="53"/>
      <c r="D9" s="53"/>
      <c r="E9" s="53"/>
      <c r="F9" s="53"/>
      <c r="G9" s="53"/>
      <c r="H9" s="53"/>
      <c r="I9" s="53"/>
    </row>
    <row r="10" spans="1:9" x14ac:dyDescent="0.25">
      <c r="A10" s="54"/>
      <c r="B10" s="54"/>
      <c r="C10" s="53"/>
      <c r="D10" s="53"/>
      <c r="E10" s="53"/>
      <c r="F10" s="53"/>
      <c r="G10" s="53"/>
      <c r="H10" s="53"/>
      <c r="I10" s="53"/>
    </row>
    <row r="11" spans="1:9" ht="20.25" x14ac:dyDescent="0.3">
      <c r="A11" s="183" t="s">
        <v>48</v>
      </c>
      <c r="B11" s="183"/>
      <c r="C11" s="183"/>
      <c r="D11" s="183"/>
      <c r="E11" s="183"/>
      <c r="F11" s="183"/>
      <c r="G11" s="183"/>
      <c r="H11" s="183"/>
      <c r="I11" s="183"/>
    </row>
    <row r="12" spans="1:9" x14ac:dyDescent="0.25">
      <c r="A12" s="54"/>
      <c r="B12" s="54"/>
      <c r="C12" s="53"/>
      <c r="D12" s="53"/>
      <c r="E12" s="53"/>
      <c r="F12" s="53"/>
      <c r="G12" s="53"/>
      <c r="H12" s="53"/>
      <c r="I12" s="53"/>
    </row>
    <row r="13" spans="1:9" ht="15.75" thickBot="1" x14ac:dyDescent="0.3">
      <c r="A13" s="54"/>
      <c r="B13" s="54"/>
      <c r="C13" s="53"/>
      <c r="D13" s="53"/>
      <c r="E13" s="53"/>
      <c r="F13" s="53"/>
      <c r="G13" s="53"/>
      <c r="H13" s="53"/>
      <c r="I13" s="53"/>
    </row>
    <row r="14" spans="1:9" ht="18" customHeight="1" x14ac:dyDescent="0.25">
      <c r="A14" s="184" t="s">
        <v>0</v>
      </c>
      <c r="B14" s="184"/>
      <c r="C14" s="185"/>
      <c r="D14" s="185"/>
      <c r="E14" s="185"/>
      <c r="F14" s="185"/>
      <c r="G14" s="185"/>
      <c r="H14" s="185"/>
      <c r="I14" s="185"/>
    </row>
    <row r="15" spans="1:9" ht="18" customHeight="1" x14ac:dyDescent="0.25">
      <c r="A15" s="186" t="s">
        <v>1</v>
      </c>
      <c r="B15" s="187"/>
      <c r="C15" s="188"/>
      <c r="D15" s="188"/>
      <c r="E15" s="188"/>
      <c r="F15" s="188"/>
      <c r="G15" s="188"/>
      <c r="H15" s="188"/>
      <c r="I15" s="188"/>
    </row>
    <row r="16" spans="1:9" ht="18" customHeight="1" thickBot="1" x14ac:dyDescent="0.3">
      <c r="A16" s="186" t="s">
        <v>43</v>
      </c>
      <c r="B16" s="187"/>
      <c r="C16" s="201"/>
      <c r="D16" s="201"/>
      <c r="E16" s="201"/>
      <c r="F16" s="201"/>
      <c r="G16" s="201"/>
      <c r="H16" s="201"/>
      <c r="I16" s="201"/>
    </row>
    <row r="17" spans="1:12" ht="18" customHeight="1" x14ac:dyDescent="0.25"/>
    <row r="18" spans="1:12" ht="18" customHeight="1" x14ac:dyDescent="0.25">
      <c r="A18" s="190" t="s">
        <v>2</v>
      </c>
      <c r="B18" s="190"/>
      <c r="C18" s="190"/>
      <c r="D18" s="190"/>
      <c r="E18" s="191"/>
      <c r="F18" s="191"/>
      <c r="G18" s="191"/>
      <c r="H18" s="191"/>
      <c r="I18" s="191"/>
    </row>
    <row r="19" spans="1:12" ht="18" customHeight="1" x14ac:dyDescent="0.25">
      <c r="A19" s="190" t="s">
        <v>42</v>
      </c>
      <c r="B19" s="190"/>
      <c r="C19" s="190"/>
      <c r="D19" s="190"/>
      <c r="E19" s="191"/>
      <c r="F19" s="191"/>
      <c r="G19" s="191"/>
      <c r="H19" s="191"/>
      <c r="I19" s="191"/>
    </row>
    <row r="21" spans="1:12" ht="15.75" x14ac:dyDescent="0.25">
      <c r="A21" s="192" t="s">
        <v>41</v>
      </c>
      <c r="B21" s="192"/>
      <c r="C21" s="192"/>
      <c r="D21" s="192"/>
      <c r="E21" s="192"/>
      <c r="F21" s="192"/>
      <c r="G21" s="192"/>
      <c r="H21" s="192"/>
      <c r="I21" s="192"/>
    </row>
    <row r="23" spans="1:12" ht="15" customHeight="1" x14ac:dyDescent="0.25">
      <c r="A23" s="189" t="s">
        <v>40</v>
      </c>
      <c r="B23" s="189" t="s">
        <v>39</v>
      </c>
      <c r="C23" s="189"/>
      <c r="D23" s="189"/>
      <c r="E23" s="189"/>
      <c r="F23" s="189" t="s">
        <v>38</v>
      </c>
      <c r="G23" s="189"/>
      <c r="H23" s="189" t="s">
        <v>37</v>
      </c>
      <c r="I23" s="189" t="s">
        <v>36</v>
      </c>
    </row>
    <row r="24" spans="1:12" ht="15.75" x14ac:dyDescent="0.25">
      <c r="A24" s="189"/>
      <c r="B24" s="189"/>
      <c r="C24" s="189"/>
      <c r="D24" s="189"/>
      <c r="E24" s="189"/>
      <c r="F24" s="52" t="s">
        <v>35</v>
      </c>
      <c r="G24" s="52" t="s">
        <v>34</v>
      </c>
      <c r="H24" s="189"/>
      <c r="I24" s="189"/>
    </row>
    <row r="25" spans="1:12" ht="31.5" customHeight="1" x14ac:dyDescent="0.25">
      <c r="A25" s="51" t="s">
        <v>33</v>
      </c>
      <c r="B25" s="199"/>
      <c r="C25" s="199"/>
      <c r="D25" s="199"/>
      <c r="E25" s="199"/>
      <c r="F25" s="50"/>
      <c r="G25" s="50"/>
      <c r="H25" s="49"/>
      <c r="I25" s="49"/>
      <c r="K25" s="1" t="s">
        <v>47</v>
      </c>
    </row>
    <row r="26" spans="1:12" ht="23.25" customHeight="1" x14ac:dyDescent="0.25">
      <c r="A26" s="51" t="s">
        <v>32</v>
      </c>
      <c r="B26" s="199"/>
      <c r="C26" s="199"/>
      <c r="D26" s="199"/>
      <c r="E26" s="199"/>
      <c r="F26" s="50"/>
      <c r="G26" s="50"/>
      <c r="H26" s="49"/>
      <c r="I26" s="49"/>
      <c r="K26" s="1" t="s">
        <v>46</v>
      </c>
    </row>
    <row r="27" spans="1:12" ht="23.25" customHeight="1" x14ac:dyDescent="0.25">
      <c r="A27" s="51" t="s">
        <v>31</v>
      </c>
      <c r="B27" s="199"/>
      <c r="C27" s="199"/>
      <c r="D27" s="199"/>
      <c r="E27" s="199"/>
      <c r="F27" s="50"/>
      <c r="G27" s="50"/>
      <c r="H27" s="49"/>
      <c r="I27" s="49"/>
      <c r="K27" s="1" t="s">
        <v>45</v>
      </c>
    </row>
    <row r="28" spans="1:12" ht="23.25" customHeight="1" x14ac:dyDescent="0.25">
      <c r="A28" s="179" t="s">
        <v>30</v>
      </c>
      <c r="B28" s="180"/>
      <c r="C28" s="180"/>
      <c r="D28" s="180"/>
      <c r="E28" s="200"/>
      <c r="F28" s="48">
        <f>(F25+F26+F27)/3</f>
        <v>0</v>
      </c>
      <c r="G28" s="48">
        <f>(G25+G26+G27)/3</f>
        <v>0</v>
      </c>
      <c r="H28" s="44"/>
      <c r="I28" s="47"/>
    </row>
    <row r="29" spans="1:12" x14ac:dyDescent="0.25">
      <c r="A29" s="46"/>
    </row>
    <row r="30" spans="1:12" ht="21.75" customHeight="1" x14ac:dyDescent="0.25">
      <c r="A30" s="179" t="s">
        <v>29</v>
      </c>
      <c r="B30" s="180"/>
      <c r="C30" s="181"/>
      <c r="D30" s="181"/>
      <c r="E30" s="181"/>
      <c r="F30" s="181"/>
      <c r="G30" s="181"/>
      <c r="H30" s="181"/>
      <c r="I30" s="181"/>
    </row>
    <row r="31" spans="1:12" ht="21.75" customHeight="1" x14ac:dyDescent="0.25">
      <c r="A31" s="45"/>
      <c r="B31" s="45"/>
      <c r="C31" s="44"/>
      <c r="D31" s="44"/>
      <c r="E31" s="44"/>
      <c r="F31" s="44"/>
      <c r="G31" s="44"/>
      <c r="H31" s="44"/>
      <c r="I31" s="44"/>
    </row>
    <row r="32" spans="1:12" ht="15.75" x14ac:dyDescent="0.25">
      <c r="A32" s="192" t="s">
        <v>28</v>
      </c>
      <c r="B32" s="192"/>
      <c r="C32" s="192"/>
      <c r="D32" s="192"/>
      <c r="E32" s="192"/>
      <c r="F32" s="192"/>
      <c r="G32" s="192"/>
      <c r="H32" s="192"/>
      <c r="I32" s="192"/>
      <c r="L32" s="57"/>
    </row>
    <row r="33" spans="1:12" ht="15.75" x14ac:dyDescent="0.25">
      <c r="A33" s="43"/>
      <c r="B33" s="43"/>
      <c r="C33" s="43"/>
      <c r="D33" s="43"/>
      <c r="E33" s="43"/>
      <c r="F33" s="43"/>
      <c r="G33" s="43"/>
      <c r="H33" s="43"/>
      <c r="I33" s="43"/>
      <c r="L33" s="57"/>
    </row>
    <row r="34" spans="1:12" ht="49.5" customHeight="1" x14ac:dyDescent="0.25">
      <c r="A34" s="195" t="s">
        <v>27</v>
      </c>
      <c r="B34" s="196"/>
      <c r="C34" s="197"/>
      <c r="D34" s="197"/>
      <c r="E34" s="197"/>
      <c r="F34" s="197"/>
      <c r="G34" s="197"/>
      <c r="H34" s="197"/>
      <c r="I34" s="197"/>
      <c r="J34" s="56"/>
    </row>
    <row r="35" spans="1:12" ht="29.25" customHeight="1" x14ac:dyDescent="0.25"/>
    <row r="36" spans="1:12" ht="29.25" customHeight="1" x14ac:dyDescent="0.25"/>
    <row r="37" spans="1:12" ht="29.25" customHeight="1" x14ac:dyDescent="0.25">
      <c r="F37" s="42"/>
      <c r="G37" s="42"/>
      <c r="H37" s="41"/>
      <c r="I37" s="41"/>
    </row>
    <row r="38" spans="1:12" x14ac:dyDescent="0.25">
      <c r="A38" s="37" t="s">
        <v>26</v>
      </c>
      <c r="B38" s="37"/>
      <c r="C38" s="37"/>
      <c r="D38" s="37"/>
      <c r="E38" s="37"/>
      <c r="G38" s="36"/>
      <c r="H38" s="202" t="s">
        <v>25</v>
      </c>
      <c r="I38" s="202"/>
    </row>
    <row r="39" spans="1:12" x14ac:dyDescent="0.25">
      <c r="A39" s="37"/>
      <c r="B39" s="37"/>
      <c r="C39" s="37"/>
      <c r="D39" s="37"/>
      <c r="E39" s="37"/>
      <c r="G39" s="36"/>
      <c r="H39" s="35"/>
      <c r="I39" s="35"/>
    </row>
    <row r="40" spans="1:12" x14ac:dyDescent="0.25">
      <c r="A40" s="205" t="s">
        <v>8</v>
      </c>
      <c r="B40" s="205"/>
      <c r="C40" s="37"/>
      <c r="D40" s="37"/>
      <c r="E40" s="37"/>
      <c r="G40" s="36"/>
      <c r="H40" s="35"/>
      <c r="I40" s="35"/>
    </row>
    <row r="41" spans="1:12" ht="144" customHeight="1" x14ac:dyDescent="0.25">
      <c r="A41" s="203" t="s">
        <v>24</v>
      </c>
      <c r="B41" s="203"/>
      <c r="C41" s="203"/>
      <c r="D41" s="203"/>
      <c r="E41" s="203"/>
      <c r="F41" s="203"/>
      <c r="G41" s="203"/>
      <c r="H41" s="203"/>
      <c r="I41" s="203"/>
    </row>
    <row r="42" spans="1:12" ht="12" customHeight="1" x14ac:dyDescent="0.25">
      <c r="A42" s="39"/>
      <c r="B42" s="39"/>
      <c r="C42" s="39"/>
      <c r="D42" s="39"/>
      <c r="E42" s="39"/>
      <c r="F42" s="39"/>
      <c r="G42" s="39"/>
      <c r="H42" s="39"/>
      <c r="I42" s="39"/>
    </row>
    <row r="43" spans="1:12" ht="81.75" customHeight="1" x14ac:dyDescent="0.25">
      <c r="A43" s="203" t="s">
        <v>23</v>
      </c>
      <c r="B43" s="204"/>
      <c r="C43" s="204"/>
      <c r="D43" s="204"/>
      <c r="E43" s="204"/>
      <c r="F43" s="204"/>
      <c r="G43" s="204"/>
      <c r="H43" s="204"/>
      <c r="I43" s="204"/>
    </row>
    <row r="44" spans="1:12" x14ac:dyDescent="0.25">
      <c r="A44" s="40"/>
      <c r="B44" s="40"/>
      <c r="C44" s="40"/>
      <c r="D44" s="40"/>
      <c r="E44" s="40"/>
      <c r="F44" s="40"/>
      <c r="G44" s="40"/>
      <c r="H44" s="40"/>
      <c r="I44" s="40"/>
    </row>
    <row r="45" spans="1:12" x14ac:dyDescent="0.25">
      <c r="A45" s="55"/>
      <c r="B45" s="55"/>
      <c r="C45" s="55"/>
      <c r="D45" s="55"/>
      <c r="E45" s="55"/>
      <c r="F45" s="55"/>
      <c r="G45" s="55"/>
      <c r="H45" s="55"/>
      <c r="I45" s="55"/>
    </row>
    <row r="46" spans="1:12" x14ac:dyDescent="0.25">
      <c r="A46" s="54"/>
      <c r="B46" s="54"/>
      <c r="C46" s="53"/>
      <c r="D46" s="53"/>
      <c r="E46" s="53"/>
      <c r="F46" s="53"/>
      <c r="G46" s="53"/>
      <c r="H46" s="53"/>
      <c r="I46" s="53"/>
    </row>
    <row r="47" spans="1:12" ht="20.25" x14ac:dyDescent="0.3">
      <c r="A47" s="183" t="s">
        <v>44</v>
      </c>
      <c r="B47" s="183"/>
      <c r="C47" s="183"/>
      <c r="D47" s="183"/>
      <c r="E47" s="183"/>
      <c r="F47" s="183"/>
      <c r="G47" s="183"/>
      <c r="H47" s="183"/>
      <c r="I47" s="183"/>
    </row>
    <row r="48" spans="1:12" x14ac:dyDescent="0.25">
      <c r="A48" s="54"/>
      <c r="B48" s="54"/>
      <c r="C48" s="53"/>
      <c r="D48" s="53"/>
      <c r="E48" s="53"/>
      <c r="F48" s="53"/>
      <c r="G48" s="53"/>
      <c r="H48" s="53"/>
      <c r="I48" s="53"/>
    </row>
    <row r="49" spans="1:9" x14ac:dyDescent="0.25">
      <c r="A49" s="54"/>
      <c r="B49" s="54"/>
      <c r="C49" s="53"/>
      <c r="D49" s="53"/>
      <c r="E49" s="53"/>
      <c r="F49" s="53"/>
      <c r="G49" s="53"/>
      <c r="H49" s="53"/>
      <c r="I49" s="53"/>
    </row>
    <row r="50" spans="1:9" ht="15.75" x14ac:dyDescent="0.25">
      <c r="A50" s="186" t="s">
        <v>0</v>
      </c>
      <c r="B50" s="186"/>
      <c r="C50" s="193"/>
      <c r="D50" s="198"/>
      <c r="E50" s="198"/>
      <c r="F50" s="198"/>
      <c r="G50" s="198"/>
      <c r="H50" s="198"/>
      <c r="I50" s="198"/>
    </row>
    <row r="51" spans="1:9" ht="15.75" x14ac:dyDescent="0.25">
      <c r="A51" s="186" t="s">
        <v>1</v>
      </c>
      <c r="B51" s="186"/>
      <c r="C51" s="193"/>
      <c r="D51" s="194"/>
      <c r="E51" s="194"/>
      <c r="F51" s="194"/>
      <c r="G51" s="194"/>
      <c r="H51" s="194"/>
      <c r="I51" s="194"/>
    </row>
    <row r="52" spans="1:9" ht="15.75" x14ac:dyDescent="0.25">
      <c r="A52" s="186" t="s">
        <v>43</v>
      </c>
      <c r="B52" s="186"/>
      <c r="C52" s="193"/>
      <c r="D52" s="194"/>
      <c r="E52" s="194"/>
      <c r="F52" s="194"/>
      <c r="G52" s="194"/>
      <c r="H52" s="194"/>
      <c r="I52" s="194"/>
    </row>
    <row r="54" spans="1:9" ht="15.75" x14ac:dyDescent="0.25">
      <c r="A54" s="190" t="s">
        <v>2</v>
      </c>
      <c r="B54" s="190"/>
      <c r="C54" s="190"/>
      <c r="D54" s="190"/>
      <c r="E54" s="191"/>
      <c r="F54" s="191"/>
      <c r="G54" s="191"/>
      <c r="H54" s="191"/>
      <c r="I54" s="191"/>
    </row>
    <row r="55" spans="1:9" ht="15.75" x14ac:dyDescent="0.25">
      <c r="A55" s="190" t="s">
        <v>42</v>
      </c>
      <c r="B55" s="190"/>
      <c r="C55" s="190"/>
      <c r="D55" s="190"/>
      <c r="E55" s="191"/>
      <c r="F55" s="191"/>
      <c r="G55" s="191"/>
      <c r="H55" s="191"/>
      <c r="I55" s="191"/>
    </row>
    <row r="57" spans="1:9" ht="15.75" x14ac:dyDescent="0.25">
      <c r="A57" s="192" t="s">
        <v>41</v>
      </c>
      <c r="B57" s="192"/>
      <c r="C57" s="192"/>
      <c r="D57" s="192"/>
      <c r="E57" s="192"/>
      <c r="F57" s="192"/>
      <c r="G57" s="192"/>
      <c r="H57" s="192"/>
      <c r="I57" s="192"/>
    </row>
    <row r="59" spans="1:9" x14ac:dyDescent="0.25">
      <c r="A59" s="189" t="s">
        <v>40</v>
      </c>
      <c r="B59" s="189" t="s">
        <v>39</v>
      </c>
      <c r="C59" s="189"/>
      <c r="D59" s="189"/>
      <c r="E59" s="189"/>
      <c r="F59" s="189" t="s">
        <v>38</v>
      </c>
      <c r="G59" s="189"/>
      <c r="H59" s="189" t="s">
        <v>37</v>
      </c>
      <c r="I59" s="189" t="s">
        <v>36</v>
      </c>
    </row>
    <row r="60" spans="1:9" ht="15.75" x14ac:dyDescent="0.25">
      <c r="A60" s="189"/>
      <c r="B60" s="189"/>
      <c r="C60" s="189"/>
      <c r="D60" s="189"/>
      <c r="E60" s="189"/>
      <c r="F60" s="52" t="s">
        <v>35</v>
      </c>
      <c r="G60" s="52" t="s">
        <v>34</v>
      </c>
      <c r="H60" s="189"/>
      <c r="I60" s="189"/>
    </row>
    <row r="61" spans="1:9" ht="15.75" x14ac:dyDescent="0.25">
      <c r="A61" s="51" t="s">
        <v>33</v>
      </c>
      <c r="B61" s="199"/>
      <c r="C61" s="199"/>
      <c r="D61" s="199"/>
      <c r="E61" s="199"/>
      <c r="F61" s="50"/>
      <c r="G61" s="50"/>
      <c r="H61" s="49"/>
      <c r="I61" s="49"/>
    </row>
    <row r="62" spans="1:9" ht="15.75" x14ac:dyDescent="0.25">
      <c r="A62" s="51" t="s">
        <v>32</v>
      </c>
      <c r="B62" s="199"/>
      <c r="C62" s="199"/>
      <c r="D62" s="199"/>
      <c r="E62" s="199"/>
      <c r="F62" s="50"/>
      <c r="G62" s="50"/>
      <c r="H62" s="49"/>
      <c r="I62" s="49"/>
    </row>
    <row r="63" spans="1:9" ht="15.75" x14ac:dyDescent="0.25">
      <c r="A63" s="51" t="s">
        <v>31</v>
      </c>
      <c r="B63" s="199"/>
      <c r="C63" s="199"/>
      <c r="D63" s="199"/>
      <c r="E63" s="199"/>
      <c r="F63" s="50"/>
      <c r="G63" s="50"/>
      <c r="H63" s="49"/>
      <c r="I63" s="49"/>
    </row>
    <row r="64" spans="1:9" x14ac:dyDescent="0.25">
      <c r="A64" s="179" t="s">
        <v>30</v>
      </c>
      <c r="B64" s="180"/>
      <c r="C64" s="180"/>
      <c r="D64" s="180"/>
      <c r="E64" s="200"/>
      <c r="F64" s="48">
        <f>(F61+F62+F63)/3</f>
        <v>0</v>
      </c>
      <c r="G64" s="48">
        <f>(G61+G62+G63)/3</f>
        <v>0</v>
      </c>
      <c r="H64" s="44"/>
      <c r="I64" s="47"/>
    </row>
    <row r="65" spans="1:9" x14ac:dyDescent="0.25">
      <c r="A65" s="46"/>
    </row>
    <row r="66" spans="1:9" x14ac:dyDescent="0.25">
      <c r="A66" s="179" t="s">
        <v>29</v>
      </c>
      <c r="B66" s="180"/>
      <c r="C66" s="181"/>
      <c r="D66" s="181"/>
      <c r="E66" s="181"/>
      <c r="F66" s="181"/>
      <c r="G66" s="181"/>
      <c r="H66" s="181"/>
      <c r="I66" s="181"/>
    </row>
    <row r="67" spans="1:9" x14ac:dyDescent="0.25">
      <c r="A67" s="45"/>
      <c r="B67" s="45"/>
      <c r="C67" s="44"/>
      <c r="D67" s="44"/>
      <c r="E67" s="44"/>
      <c r="F67" s="44"/>
      <c r="G67" s="44"/>
      <c r="H67" s="44"/>
      <c r="I67" s="44"/>
    </row>
    <row r="68" spans="1:9" ht="15.75" x14ac:dyDescent="0.25">
      <c r="A68" s="192" t="s">
        <v>28</v>
      </c>
      <c r="B68" s="192"/>
      <c r="C68" s="192"/>
      <c r="D68" s="192"/>
      <c r="E68" s="192"/>
      <c r="F68" s="192"/>
      <c r="G68" s="192"/>
      <c r="H68" s="192"/>
      <c r="I68" s="192"/>
    </row>
    <row r="69" spans="1:9" ht="15.75" x14ac:dyDescent="0.25">
      <c r="A69" s="43"/>
      <c r="B69" s="43"/>
      <c r="C69" s="43"/>
      <c r="D69" s="43"/>
      <c r="E69" s="43"/>
      <c r="F69" s="43"/>
      <c r="G69" s="43"/>
      <c r="H69" s="43"/>
      <c r="I69" s="43"/>
    </row>
    <row r="70" spans="1:9" ht="33" customHeight="1" x14ac:dyDescent="0.25">
      <c r="A70" s="195" t="s">
        <v>27</v>
      </c>
      <c r="B70" s="196"/>
      <c r="C70" s="197"/>
      <c r="D70" s="197"/>
      <c r="E70" s="197"/>
      <c r="F70" s="197"/>
      <c r="G70" s="197"/>
      <c r="H70" s="197"/>
      <c r="I70" s="197"/>
    </row>
    <row r="73" spans="1:9" x14ac:dyDescent="0.25">
      <c r="F73" s="42"/>
      <c r="G73" s="42"/>
      <c r="H73" s="41"/>
      <c r="I73" s="41"/>
    </row>
    <row r="74" spans="1:9" x14ac:dyDescent="0.25">
      <c r="A74" s="37" t="s">
        <v>26</v>
      </c>
      <c r="B74" s="37"/>
      <c r="C74" s="37"/>
      <c r="D74" s="37"/>
      <c r="E74" s="37"/>
      <c r="G74" s="36"/>
      <c r="H74" s="202" t="s">
        <v>25</v>
      </c>
      <c r="I74" s="202"/>
    </row>
    <row r="75" spans="1:9" x14ac:dyDescent="0.25">
      <c r="A75" s="40"/>
      <c r="B75" s="40"/>
      <c r="C75" s="40"/>
      <c r="D75" s="40"/>
      <c r="E75" s="40"/>
      <c r="F75" s="40"/>
      <c r="G75" s="40"/>
      <c r="H75" s="40"/>
      <c r="I75" s="40"/>
    </row>
    <row r="77" spans="1:9" x14ac:dyDescent="0.25">
      <c r="A77" s="205" t="s">
        <v>8</v>
      </c>
      <c r="B77" s="205"/>
      <c r="C77" s="37"/>
      <c r="D77" s="37"/>
      <c r="E77" s="37"/>
      <c r="G77" s="36"/>
      <c r="H77" s="35"/>
      <c r="I77" s="35"/>
    </row>
    <row r="78" spans="1:9" ht="121.5" customHeight="1" x14ac:dyDescent="0.25">
      <c r="A78" s="203" t="s">
        <v>24</v>
      </c>
      <c r="B78" s="203"/>
      <c r="C78" s="203"/>
      <c r="D78" s="203"/>
      <c r="E78" s="203"/>
      <c r="F78" s="203"/>
      <c r="G78" s="203"/>
      <c r="H78" s="203"/>
      <c r="I78" s="203"/>
    </row>
    <row r="79" spans="1:9" ht="81.75" customHeight="1" x14ac:dyDescent="0.25">
      <c r="A79" s="203" t="s">
        <v>23</v>
      </c>
      <c r="B79" s="204"/>
      <c r="C79" s="204"/>
      <c r="D79" s="204"/>
      <c r="E79" s="204"/>
      <c r="F79" s="204"/>
      <c r="G79" s="204"/>
      <c r="H79" s="204"/>
      <c r="I79" s="204"/>
    </row>
    <row r="80" spans="1:9" x14ac:dyDescent="0.25">
      <c r="A80" s="38"/>
      <c r="B80" s="38"/>
      <c r="C80" s="37"/>
      <c r="D80" s="37"/>
      <c r="E80" s="37"/>
      <c r="G80" s="36"/>
      <c r="H80" s="35"/>
      <c r="I80" s="35"/>
    </row>
  </sheetData>
  <mergeCells count="61">
    <mergeCell ref="A79:I79"/>
    <mergeCell ref="A40:B40"/>
    <mergeCell ref="A41:I41"/>
    <mergeCell ref="A43:I43"/>
    <mergeCell ref="A77:B77"/>
    <mergeCell ref="A78:I78"/>
    <mergeCell ref="A51:B51"/>
    <mergeCell ref="C51:I51"/>
    <mergeCell ref="B61:E61"/>
    <mergeCell ref="A50:B50"/>
    <mergeCell ref="A55:D55"/>
    <mergeCell ref="E55:I55"/>
    <mergeCell ref="A57:I57"/>
    <mergeCell ref="A59:A60"/>
    <mergeCell ref="H74:I74"/>
    <mergeCell ref="B62:E62"/>
    <mergeCell ref="A68:I68"/>
    <mergeCell ref="A70:B70"/>
    <mergeCell ref="A16:B16"/>
    <mergeCell ref="C16:I16"/>
    <mergeCell ref="A47:I47"/>
    <mergeCell ref="H38:I38"/>
    <mergeCell ref="B25:E25"/>
    <mergeCell ref="B26:E26"/>
    <mergeCell ref="B27:E27"/>
    <mergeCell ref="A28:E28"/>
    <mergeCell ref="A23:A24"/>
    <mergeCell ref="B23:E24"/>
    <mergeCell ref="C70:I70"/>
    <mergeCell ref="A66:B66"/>
    <mergeCell ref="C66:I66"/>
    <mergeCell ref="B59:E60"/>
    <mergeCell ref="F59:G59"/>
    <mergeCell ref="H59:H60"/>
    <mergeCell ref="I59:I60"/>
    <mergeCell ref="B63:E63"/>
    <mergeCell ref="A64:E64"/>
    <mergeCell ref="A52:B52"/>
    <mergeCell ref="C52:I52"/>
    <mergeCell ref="A54:D54"/>
    <mergeCell ref="E54:I54"/>
    <mergeCell ref="A32:I32"/>
    <mergeCell ref="A34:B34"/>
    <mergeCell ref="C34:I34"/>
    <mergeCell ref="C50:I50"/>
    <mergeCell ref="A30:B30"/>
    <mergeCell ref="C30:I30"/>
    <mergeCell ref="A2:I2"/>
    <mergeCell ref="A11:I11"/>
    <mergeCell ref="A14:B14"/>
    <mergeCell ref="C14:I14"/>
    <mergeCell ref="A15:B15"/>
    <mergeCell ref="C15:I15"/>
    <mergeCell ref="F23:G23"/>
    <mergeCell ref="A18:D18"/>
    <mergeCell ref="E18:I18"/>
    <mergeCell ref="A19:D19"/>
    <mergeCell ref="E19:I19"/>
    <mergeCell ref="A21:I21"/>
    <mergeCell ref="H23:H24"/>
    <mergeCell ref="I23:I24"/>
  </mergeCells>
  <dataValidations count="1">
    <dataValidation type="list" allowBlank="1" showInputMessage="1" showErrorMessage="1" sqref="H25:H27 H61:H63">
      <formula1>$K$25:$K$27</formula1>
    </dataValidation>
  </dataValidations>
  <pageMargins left="0.7" right="0.7" top="0.75" bottom="0.75" header="0.3" footer="0.3"/>
  <pageSetup paperSize="9" scale="65"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pageSetUpPr fitToPage="1"/>
  </sheetPr>
  <dimension ref="A1:BA103"/>
  <sheetViews>
    <sheetView showGridLines="0" tabSelected="1" view="pageBreakPreview" zoomScale="50" zoomScaleNormal="80" zoomScaleSheetLayoutView="50" workbookViewId="0">
      <selection activeCell="M4" sqref="M4"/>
    </sheetView>
  </sheetViews>
  <sheetFormatPr defaultColWidth="9.140625" defaultRowHeight="15" x14ac:dyDescent="0.25"/>
  <cols>
    <col min="1" max="1" width="47" style="1" customWidth="1"/>
    <col min="2" max="2" width="27.7109375" style="1" customWidth="1"/>
    <col min="3" max="3" width="14.7109375" style="2" customWidth="1"/>
    <col min="4" max="4" width="14.7109375" style="3" customWidth="1"/>
    <col min="5" max="8" width="25.85546875" style="3" customWidth="1"/>
    <col min="9" max="9" width="62.7109375" style="3" customWidth="1"/>
    <col min="10" max="10" width="56.7109375" style="3" customWidth="1"/>
    <col min="11" max="11" width="16" style="11" customWidth="1"/>
    <col min="12" max="12" width="30" style="1" customWidth="1"/>
    <col min="13" max="17" width="13.28515625" style="1" customWidth="1"/>
    <col min="18" max="23" width="9.140625" style="1" customWidth="1"/>
    <col min="24" max="26" width="9.140625" style="1" hidden="1" customWidth="1"/>
    <col min="27" max="53" width="9.140625" style="1" customWidth="1"/>
    <col min="54" max="16384" width="9.140625" style="1"/>
  </cols>
  <sheetData>
    <row r="1" spans="1:26" x14ac:dyDescent="0.25">
      <c r="A1" s="232" t="s">
        <v>66</v>
      </c>
      <c r="B1" s="233"/>
      <c r="C1" s="233"/>
      <c r="D1" s="233"/>
      <c r="E1" s="233"/>
      <c r="F1" s="233"/>
      <c r="G1" s="233"/>
      <c r="H1" s="233"/>
      <c r="I1" s="233"/>
      <c r="J1" s="233"/>
    </row>
    <row r="2" spans="1:26" x14ac:dyDescent="0.25">
      <c r="A2" s="233"/>
      <c r="B2" s="233"/>
      <c r="C2" s="233"/>
      <c r="D2" s="233"/>
      <c r="E2" s="233"/>
      <c r="F2" s="233"/>
      <c r="G2" s="233"/>
      <c r="H2" s="233"/>
      <c r="I2" s="233"/>
      <c r="J2" s="233"/>
      <c r="X2" s="1" t="s">
        <v>21</v>
      </c>
      <c r="Z2" s="1" t="s">
        <v>82</v>
      </c>
    </row>
    <row r="3" spans="1:26" x14ac:dyDescent="0.25">
      <c r="A3" s="234"/>
      <c r="B3" s="234"/>
      <c r="C3" s="234"/>
      <c r="D3" s="234"/>
      <c r="E3" s="234"/>
      <c r="F3" s="234"/>
      <c r="G3" s="234"/>
      <c r="H3" s="234"/>
      <c r="I3" s="234"/>
      <c r="J3" s="234"/>
      <c r="X3" s="1" t="s">
        <v>20</v>
      </c>
      <c r="Z3" s="1" t="s">
        <v>89</v>
      </c>
    </row>
    <row r="4" spans="1:26" x14ac:dyDescent="0.25">
      <c r="A4" s="234"/>
      <c r="B4" s="234"/>
      <c r="C4" s="234"/>
      <c r="D4" s="234"/>
      <c r="E4" s="234"/>
      <c r="F4" s="234"/>
      <c r="G4" s="234"/>
      <c r="H4" s="234"/>
      <c r="I4" s="234"/>
      <c r="J4" s="234"/>
      <c r="Z4" s="1" t="s">
        <v>14</v>
      </c>
    </row>
    <row r="5" spans="1:26" x14ac:dyDescent="0.25">
      <c r="A5" s="234"/>
      <c r="B5" s="234"/>
      <c r="C5" s="234"/>
      <c r="D5" s="234"/>
      <c r="E5" s="234"/>
      <c r="F5" s="234"/>
      <c r="G5" s="234"/>
      <c r="H5" s="234"/>
      <c r="I5" s="234"/>
      <c r="J5" s="234"/>
      <c r="Z5" s="1" t="s">
        <v>15</v>
      </c>
    </row>
    <row r="6" spans="1:26" x14ac:dyDescent="0.25">
      <c r="A6" s="234"/>
      <c r="B6" s="234"/>
      <c r="C6" s="234"/>
      <c r="D6" s="234"/>
      <c r="E6" s="234"/>
      <c r="F6" s="234"/>
      <c r="G6" s="234"/>
      <c r="H6" s="234"/>
      <c r="I6" s="234"/>
      <c r="J6" s="234"/>
      <c r="L6" s="11"/>
      <c r="Z6" s="1" t="s">
        <v>74</v>
      </c>
    </row>
    <row r="7" spans="1:26" s="140" customFormat="1" ht="24" customHeight="1" x14ac:dyDescent="0.35">
      <c r="A7" s="235" t="s">
        <v>99</v>
      </c>
      <c r="B7" s="236"/>
      <c r="C7" s="236"/>
      <c r="D7" s="236"/>
      <c r="E7" s="236"/>
      <c r="F7" s="236"/>
      <c r="G7" s="236"/>
      <c r="H7" s="236"/>
      <c r="I7" s="236"/>
      <c r="J7" s="236"/>
      <c r="K7" s="139"/>
    </row>
    <row r="8" spans="1:26" ht="15" customHeight="1" x14ac:dyDescent="0.3">
      <c r="A8" s="31"/>
      <c r="B8" s="31"/>
      <c r="C8" s="31"/>
      <c r="D8" s="31"/>
      <c r="E8" s="31"/>
      <c r="F8" s="31"/>
      <c r="G8" s="31"/>
      <c r="H8" s="31"/>
      <c r="I8" s="31"/>
      <c r="J8" s="31"/>
      <c r="Z8" s="33" t="s">
        <v>90</v>
      </c>
    </row>
    <row r="9" spans="1:26" ht="15" customHeight="1" x14ac:dyDescent="0.3">
      <c r="A9" s="31"/>
      <c r="B9" s="31"/>
      <c r="C9" s="31"/>
      <c r="D9" s="31"/>
      <c r="E9" s="31"/>
      <c r="F9" s="31"/>
      <c r="G9" s="31"/>
      <c r="H9" s="31"/>
      <c r="I9" s="31"/>
      <c r="J9" s="31"/>
      <c r="Z9" s="34" t="s">
        <v>91</v>
      </c>
    </row>
    <row r="10" spans="1:26" ht="20.25" customHeight="1" x14ac:dyDescent="0.25">
      <c r="A10" s="99" t="s">
        <v>0</v>
      </c>
      <c r="B10" s="110"/>
      <c r="C10" s="110"/>
      <c r="D10" s="110"/>
      <c r="E10" s="110"/>
      <c r="F10" s="110"/>
      <c r="G10" s="110"/>
      <c r="H10" s="110"/>
      <c r="I10" s="110"/>
      <c r="J10" s="111"/>
      <c r="Z10" s="1" t="s">
        <v>92</v>
      </c>
    </row>
    <row r="11" spans="1:26" ht="20.25" customHeight="1" x14ac:dyDescent="0.25">
      <c r="A11" s="99" t="s">
        <v>1</v>
      </c>
      <c r="B11" s="230"/>
      <c r="C11" s="230"/>
      <c r="D11" s="230"/>
      <c r="E11" s="230"/>
      <c r="F11" s="230"/>
      <c r="G11" s="230"/>
      <c r="H11" s="230"/>
      <c r="I11" s="230"/>
      <c r="J11" s="231"/>
      <c r="Z11" s="34" t="s">
        <v>68</v>
      </c>
    </row>
    <row r="12" spans="1:26" ht="20.25" customHeight="1" x14ac:dyDescent="0.25">
      <c r="A12" s="98" t="s">
        <v>81</v>
      </c>
      <c r="B12" s="137"/>
      <c r="C12" s="85"/>
      <c r="D12" s="85"/>
      <c r="E12" s="85"/>
      <c r="F12" s="85"/>
      <c r="G12" s="86"/>
      <c r="H12" s="86"/>
      <c r="I12" s="86"/>
      <c r="J12" s="11"/>
      <c r="K12" s="1"/>
      <c r="Y12" s="82"/>
      <c r="Z12" s="1" t="s">
        <v>97</v>
      </c>
    </row>
    <row r="13" spans="1:26" ht="20.25" customHeight="1" x14ac:dyDescent="0.25">
      <c r="A13" s="102"/>
      <c r="B13" s="102"/>
      <c r="C13" s="85"/>
      <c r="D13" s="85"/>
      <c r="E13" s="85"/>
      <c r="F13" s="85"/>
      <c r="G13" s="86"/>
      <c r="H13" s="86"/>
      <c r="I13" s="86"/>
      <c r="J13" s="11"/>
      <c r="K13" s="1"/>
      <c r="Y13" s="82"/>
    </row>
    <row r="14" spans="1:26" x14ac:dyDescent="0.25">
      <c r="A14" s="14"/>
      <c r="B14" s="14"/>
      <c r="C14" s="15"/>
      <c r="D14" s="16"/>
      <c r="E14" s="16"/>
      <c r="F14" s="16"/>
      <c r="G14" s="16"/>
      <c r="H14" s="16"/>
      <c r="I14" s="16"/>
      <c r="J14" s="16"/>
    </row>
    <row r="15" spans="1:26" ht="24.75" customHeight="1" x14ac:dyDescent="0.25">
      <c r="A15" s="228" t="s">
        <v>83</v>
      </c>
      <c r="B15" s="228"/>
      <c r="C15" s="228"/>
      <c r="D15" s="228"/>
      <c r="E15" s="228"/>
      <c r="F15" s="228"/>
      <c r="G15" s="228"/>
      <c r="H15" s="228"/>
      <c r="I15" s="229"/>
      <c r="J15" s="229"/>
    </row>
    <row r="16" spans="1:26" ht="50.1" customHeight="1" x14ac:dyDescent="0.25">
      <c r="A16" s="90" t="s">
        <v>2</v>
      </c>
      <c r="B16" s="90" t="s">
        <v>5</v>
      </c>
      <c r="C16" s="90" t="s">
        <v>3</v>
      </c>
      <c r="D16" s="90" t="s">
        <v>4</v>
      </c>
      <c r="E16" s="90" t="s">
        <v>98</v>
      </c>
      <c r="F16" s="90" t="s">
        <v>135</v>
      </c>
      <c r="G16" s="90" t="s">
        <v>136</v>
      </c>
      <c r="H16" s="90" t="s">
        <v>100</v>
      </c>
      <c r="I16" s="90" t="s">
        <v>10</v>
      </c>
      <c r="J16" s="90" t="s">
        <v>7</v>
      </c>
    </row>
    <row r="17" spans="1:11" ht="20.100000000000001" customHeight="1" x14ac:dyDescent="0.25">
      <c r="A17" s="218" t="s">
        <v>76</v>
      </c>
      <c r="B17" s="218"/>
      <c r="C17" s="218"/>
      <c r="D17" s="218"/>
      <c r="E17" s="218"/>
      <c r="F17" s="218"/>
      <c r="G17" s="218"/>
      <c r="H17" s="218"/>
      <c r="I17" s="218"/>
      <c r="J17" s="218"/>
    </row>
    <row r="18" spans="1:11" ht="19.5" customHeight="1" x14ac:dyDescent="0.25">
      <c r="A18" s="94" t="s">
        <v>75</v>
      </c>
      <c r="B18" s="94"/>
      <c r="C18" s="5"/>
      <c r="D18" s="25">
        <v>0</v>
      </c>
      <c r="E18" s="25">
        <v>0</v>
      </c>
      <c r="F18" s="117">
        <f>ROUND(D18*E18,2)</f>
        <v>0</v>
      </c>
      <c r="G18" s="117">
        <f>ROUND(F18*1.2,2)</f>
        <v>0</v>
      </c>
      <c r="H18" s="326" t="str">
        <f>IF($B$12="","Vyplňte bunku B12",IF($B$12="áno",IF(F18&lt;='Zoznam budov'!G20,F18,'Zoznam budov'!G20),IF(G18&lt;='Zoznam budov'!G20,G18,'Zoznam budov'!G20)))</f>
        <v>Vyplňte bunku B12</v>
      </c>
      <c r="I18" s="26"/>
      <c r="J18" s="96"/>
    </row>
    <row r="19" spans="1:11" ht="20.100000000000001" customHeight="1" x14ac:dyDescent="0.25">
      <c r="A19" s="218" t="s">
        <v>80</v>
      </c>
      <c r="B19" s="218"/>
      <c r="C19" s="218"/>
      <c r="D19" s="218"/>
      <c r="E19" s="218"/>
      <c r="F19" s="218"/>
      <c r="G19" s="218"/>
      <c r="H19" s="218"/>
      <c r="I19" s="218"/>
      <c r="J19" s="218"/>
    </row>
    <row r="20" spans="1:11" ht="20.100000000000001" customHeight="1" x14ac:dyDescent="0.25">
      <c r="A20" s="93" t="s">
        <v>77</v>
      </c>
      <c r="B20" s="94"/>
      <c r="C20" s="5"/>
      <c r="D20" s="25">
        <v>0</v>
      </c>
      <c r="E20" s="32">
        <v>0</v>
      </c>
      <c r="F20" s="118">
        <f t="shared" ref="F20:F22" si="0">ROUND(D20*E20,2)</f>
        <v>0</v>
      </c>
      <c r="G20" s="117">
        <f>ROUND(F20*1.2,2)</f>
        <v>0</v>
      </c>
      <c r="H20" s="327" t="str">
        <f>IF($B$12="","Vyplňte bunku B12",IF($B$12="áno",IF(F23&lt;='Zoznam budov'!G32,F23,'Zoznam budov'!G32),IF(G23&lt;='Zoznam budov'!G32,G23,'Zoznam budov'!G32)))</f>
        <v>Vyplňte bunku B12</v>
      </c>
      <c r="I20" s="26"/>
      <c r="J20" s="24"/>
    </row>
    <row r="21" spans="1:11" ht="20.100000000000001" customHeight="1" x14ac:dyDescent="0.25">
      <c r="A21" s="93" t="s">
        <v>78</v>
      </c>
      <c r="B21" s="94"/>
      <c r="C21" s="5"/>
      <c r="D21" s="25">
        <v>0</v>
      </c>
      <c r="E21" s="32">
        <v>0</v>
      </c>
      <c r="F21" s="118">
        <f t="shared" si="0"/>
        <v>0</v>
      </c>
      <c r="G21" s="117">
        <f t="shared" ref="G21:G22" si="1">ROUND(F21*1.2,2)</f>
        <v>0</v>
      </c>
      <c r="H21" s="328"/>
      <c r="I21" s="26"/>
      <c r="J21" s="24"/>
    </row>
    <row r="22" spans="1:11" ht="20.100000000000001" customHeight="1" x14ac:dyDescent="0.25">
      <c r="A22" s="93" t="s">
        <v>79</v>
      </c>
      <c r="B22" s="94"/>
      <c r="C22" s="5"/>
      <c r="D22" s="25">
        <v>0</v>
      </c>
      <c r="E22" s="25">
        <v>0</v>
      </c>
      <c r="F22" s="118">
        <f t="shared" si="0"/>
        <v>0</v>
      </c>
      <c r="G22" s="117">
        <f t="shared" si="1"/>
        <v>0</v>
      </c>
      <c r="H22" s="329"/>
      <c r="I22" s="26"/>
      <c r="J22" s="92"/>
    </row>
    <row r="23" spans="1:11" ht="20.100000000000001" customHeight="1" thickBot="1" x14ac:dyDescent="0.3">
      <c r="A23" s="219" t="s">
        <v>101</v>
      </c>
      <c r="B23" s="220"/>
      <c r="C23" s="220"/>
      <c r="D23" s="220"/>
      <c r="E23" s="220"/>
      <c r="F23" s="112">
        <f>SUM(F20:F22)</f>
        <v>0</v>
      </c>
      <c r="G23" s="112">
        <f>SUM(G20:G22)</f>
        <v>0</v>
      </c>
      <c r="H23" s="225"/>
      <c r="I23" s="226"/>
      <c r="J23" s="226"/>
    </row>
    <row r="24" spans="1:11" ht="20.100000000000001" customHeight="1" thickBot="1" x14ac:dyDescent="0.3">
      <c r="A24" s="221" t="s">
        <v>96</v>
      </c>
      <c r="B24" s="222"/>
      <c r="C24" s="222"/>
      <c r="D24" s="222"/>
      <c r="E24" s="222"/>
      <c r="F24" s="116">
        <f>SUM(F18,F23)</f>
        <v>0</v>
      </c>
      <c r="G24" s="116">
        <f>SUM(G18,G23)</f>
        <v>0</v>
      </c>
      <c r="H24" s="330">
        <f>SUM(H18,H20)</f>
        <v>0</v>
      </c>
      <c r="I24" s="84"/>
      <c r="J24" s="84"/>
    </row>
    <row r="25" spans="1:11" s="89" customFormat="1" ht="20.100000000000001" customHeight="1" x14ac:dyDescent="0.25">
      <c r="A25" s="100"/>
      <c r="B25" s="100"/>
      <c r="C25" s="100"/>
      <c r="D25" s="100"/>
      <c r="E25" s="100"/>
      <c r="F25" s="101"/>
      <c r="G25" s="101"/>
      <c r="H25" s="101"/>
      <c r="I25" s="100"/>
      <c r="J25" s="100"/>
      <c r="K25" s="88"/>
    </row>
    <row r="26" spans="1:11" ht="15.75" x14ac:dyDescent="0.25">
      <c r="A26" s="6"/>
      <c r="B26" s="6"/>
      <c r="C26" s="6"/>
      <c r="D26" s="6"/>
      <c r="E26" s="6"/>
      <c r="F26" s="6"/>
      <c r="G26" s="7"/>
      <c r="H26" s="7"/>
      <c r="I26" s="7"/>
      <c r="J26" s="7"/>
    </row>
    <row r="27" spans="1:11" s="4" customFormat="1" ht="24" customHeight="1" x14ac:dyDescent="0.25">
      <c r="A27" s="208" t="s">
        <v>6</v>
      </c>
      <c r="B27" s="209"/>
      <c r="C27" s="209"/>
      <c r="D27" s="209"/>
      <c r="E27" s="209"/>
      <c r="F27" s="209"/>
      <c r="G27" s="209"/>
      <c r="H27" s="209"/>
      <c r="I27" s="209"/>
      <c r="J27" s="210"/>
      <c r="K27" s="17"/>
    </row>
    <row r="28" spans="1:11" ht="50.1" customHeight="1" x14ac:dyDescent="0.25">
      <c r="A28" s="90" t="s">
        <v>2</v>
      </c>
      <c r="B28" s="95" t="s">
        <v>5</v>
      </c>
      <c r="C28" s="95" t="s">
        <v>3</v>
      </c>
      <c r="D28" s="95" t="s">
        <v>4</v>
      </c>
      <c r="E28" s="90" t="s">
        <v>98</v>
      </c>
      <c r="F28" s="90" t="s">
        <v>135</v>
      </c>
      <c r="G28" s="90" t="s">
        <v>136</v>
      </c>
      <c r="H28" s="123" t="s">
        <v>100</v>
      </c>
      <c r="I28" s="133" t="s">
        <v>10</v>
      </c>
      <c r="J28" s="133" t="s">
        <v>7</v>
      </c>
    </row>
    <row r="29" spans="1:11" ht="54.95" customHeight="1" x14ac:dyDescent="0.25">
      <c r="A29" s="108" t="s">
        <v>16</v>
      </c>
      <c r="B29" s="103" t="s">
        <v>15</v>
      </c>
      <c r="C29" s="109" t="s">
        <v>20</v>
      </c>
      <c r="D29" s="113">
        <v>0</v>
      </c>
      <c r="E29" s="113">
        <v>0</v>
      </c>
      <c r="F29" s="117">
        <f t="shared" ref="F29:F32" si="2">ROUND(D29*E29,2)</f>
        <v>0</v>
      </c>
      <c r="G29" s="119">
        <f>ROUND(F29,2)</f>
        <v>0</v>
      </c>
      <c r="H29" s="331" t="str">
        <f>IF($B$12="","Vyplňte bunku B12",IF($B$12="áno",F29,G29))</f>
        <v>Vyplňte bunku B12</v>
      </c>
      <c r="I29" s="103" t="s">
        <v>68</v>
      </c>
      <c r="J29" s="109"/>
    </row>
    <row r="30" spans="1:11" ht="65.099999999999994" customHeight="1" x14ac:dyDescent="0.25">
      <c r="A30" s="108" t="s">
        <v>17</v>
      </c>
      <c r="B30" s="103" t="s">
        <v>15</v>
      </c>
      <c r="C30" s="109" t="s">
        <v>20</v>
      </c>
      <c r="D30" s="113">
        <v>0</v>
      </c>
      <c r="E30" s="113">
        <v>0</v>
      </c>
      <c r="F30" s="117">
        <f t="shared" si="2"/>
        <v>0</v>
      </c>
      <c r="G30" s="119">
        <f>ROUND(F30,2)</f>
        <v>0</v>
      </c>
      <c r="H30" s="331" t="str">
        <f>IF($B$12="","Vyplňte bunku B12",IF($B$12="áno",F30,G30))</f>
        <v>Vyplňte bunku B12</v>
      </c>
      <c r="I30" s="103" t="s">
        <v>97</v>
      </c>
      <c r="J30" s="109"/>
    </row>
    <row r="31" spans="1:11" ht="20.100000000000001" customHeight="1" x14ac:dyDescent="0.25">
      <c r="A31" s="93" t="s">
        <v>18</v>
      </c>
      <c r="B31" s="103" t="s">
        <v>14</v>
      </c>
      <c r="C31" s="27" t="s">
        <v>21</v>
      </c>
      <c r="D31" s="25">
        <v>1</v>
      </c>
      <c r="E31" s="25">
        <v>0</v>
      </c>
      <c r="F31" s="117">
        <f>ROUND(D31*E31,2)</f>
        <v>0</v>
      </c>
      <c r="G31" s="119">
        <f t="shared" ref="G31:G32" si="3">ROUND(F31*1.2,2)</f>
        <v>0</v>
      </c>
      <c r="H31" s="332" t="str">
        <f>IF($B$12="","Vyplňte bunku B12",IF($B$12="áno",IF(F31&lt;30,F31,30),IF(G31&lt;36,G31,36)))</f>
        <v>Vyplňte bunku B12</v>
      </c>
      <c r="I31" s="134"/>
      <c r="J31" s="134"/>
      <c r="K31" s="1"/>
    </row>
    <row r="32" spans="1:11" ht="20.100000000000001" customHeight="1" x14ac:dyDescent="0.25">
      <c r="A32" s="94" t="s">
        <v>19</v>
      </c>
      <c r="B32" s="103" t="s">
        <v>14</v>
      </c>
      <c r="C32" s="5" t="s">
        <v>21</v>
      </c>
      <c r="D32" s="25">
        <v>0</v>
      </c>
      <c r="E32" s="25">
        <v>0</v>
      </c>
      <c r="F32" s="117">
        <f t="shared" si="2"/>
        <v>0</v>
      </c>
      <c r="G32" s="119">
        <f t="shared" si="3"/>
        <v>0</v>
      </c>
      <c r="H32" s="333" t="str">
        <f>IF($B$12="","Vyplňte bunku B12",  IF($B$12="áno",IF(F32&lt;D32*350,F32,D32*350),IF(G32&lt;D32*420,G32,D32*420)))</f>
        <v>Vyplňte bunku B12</v>
      </c>
      <c r="I32" s="134"/>
      <c r="J32" s="134"/>
      <c r="K32" s="1"/>
    </row>
    <row r="33" spans="1:11" ht="20.100000000000001" customHeight="1" thickBot="1" x14ac:dyDescent="0.3">
      <c r="A33" s="211" t="s">
        <v>22</v>
      </c>
      <c r="B33" s="212"/>
      <c r="C33" s="212"/>
      <c r="D33" s="212"/>
      <c r="E33" s="212"/>
      <c r="F33" s="114">
        <f>SUM(F29:F32)</f>
        <v>0</v>
      </c>
      <c r="G33" s="114">
        <f>SUM(G29:G32)</f>
        <v>0</v>
      </c>
      <c r="H33" s="334">
        <f>IF(SUM(H29:H32)&lt;H24*0.07,SUM(H29:H32),H24*0.07)</f>
        <v>0</v>
      </c>
      <c r="I33" s="104"/>
      <c r="J33" s="97"/>
      <c r="K33" s="1"/>
    </row>
    <row r="34" spans="1:11" ht="30" customHeight="1" thickBot="1" x14ac:dyDescent="0.3">
      <c r="A34" s="213" t="s">
        <v>69</v>
      </c>
      <c r="B34" s="214"/>
      <c r="C34" s="214"/>
      <c r="D34" s="214"/>
      <c r="E34" s="214"/>
      <c r="F34" s="135">
        <f>F24+F33</f>
        <v>0</v>
      </c>
      <c r="G34" s="136">
        <f>G24+G33</f>
        <v>0</v>
      </c>
      <c r="H34" s="335">
        <f>SUM(H24,H33)</f>
        <v>0</v>
      </c>
      <c r="I34" s="79"/>
      <c r="J34" s="79"/>
      <c r="K34" s="1"/>
    </row>
    <row r="35" spans="1:11" x14ac:dyDescent="0.25">
      <c r="A35" s="8"/>
      <c r="B35" s="8"/>
      <c r="C35" s="9"/>
      <c r="D35" s="10"/>
      <c r="E35" s="10"/>
      <c r="F35" s="29"/>
      <c r="G35" s="29"/>
      <c r="H35" s="29"/>
      <c r="I35" s="10"/>
      <c r="J35" s="10"/>
    </row>
    <row r="36" spans="1:11" x14ac:dyDescent="0.25">
      <c r="A36" s="8"/>
      <c r="B36" s="8"/>
      <c r="C36" s="9"/>
      <c r="D36" s="10"/>
      <c r="E36" s="10"/>
      <c r="F36" s="29"/>
      <c r="G36" s="29"/>
      <c r="H36" s="29"/>
      <c r="I36" s="10"/>
      <c r="J36" s="10"/>
    </row>
    <row r="37" spans="1:11" x14ac:dyDescent="0.25">
      <c r="A37" s="8"/>
      <c r="B37" s="8"/>
      <c r="C37" s="9"/>
      <c r="D37" s="10"/>
      <c r="E37" s="10"/>
      <c r="F37" s="29"/>
      <c r="G37" s="29"/>
      <c r="H37" s="29"/>
      <c r="I37" s="115"/>
      <c r="J37" s="10"/>
    </row>
    <row r="38" spans="1:11" x14ac:dyDescent="0.25">
      <c r="A38" s="8" t="s">
        <v>70</v>
      </c>
      <c r="B38" s="8"/>
      <c r="C38" s="9"/>
      <c r="D38" s="227" t="s">
        <v>121</v>
      </c>
      <c r="E38" s="227"/>
      <c r="F38" s="29"/>
      <c r="G38" s="30">
        <v>5032179</v>
      </c>
      <c r="H38" s="30"/>
      <c r="I38" s="10"/>
      <c r="J38" s="10"/>
    </row>
    <row r="39" spans="1:11" x14ac:dyDescent="0.25">
      <c r="A39" s="8"/>
      <c r="B39" s="8"/>
      <c r="C39" s="9"/>
      <c r="D39" s="227" t="s">
        <v>122</v>
      </c>
      <c r="E39" s="227"/>
      <c r="F39" s="29"/>
      <c r="G39" s="28"/>
      <c r="H39" s="28"/>
      <c r="I39" s="10"/>
      <c r="J39" s="10"/>
    </row>
    <row r="40" spans="1:11" x14ac:dyDescent="0.25">
      <c r="A40" s="8"/>
      <c r="B40" s="8"/>
      <c r="C40" s="9"/>
      <c r="D40" s="10"/>
      <c r="E40" s="10"/>
      <c r="F40" s="29"/>
      <c r="G40" s="28"/>
      <c r="H40" s="28"/>
      <c r="I40" s="10"/>
      <c r="J40" s="10"/>
    </row>
    <row r="41" spans="1:11" ht="19.899999999999999" customHeight="1" x14ac:dyDescent="0.25">
      <c r="A41" s="215" t="s">
        <v>8</v>
      </c>
      <c r="B41" s="215"/>
      <c r="C41" s="215"/>
      <c r="D41" s="215"/>
      <c r="E41" s="215"/>
      <c r="F41" s="215"/>
      <c r="G41" s="215"/>
      <c r="H41" s="120"/>
      <c r="I41" s="83"/>
      <c r="J41" s="83"/>
      <c r="K41" s="18"/>
    </row>
    <row r="42" spans="1:11" ht="19.899999999999999" customHeight="1" x14ac:dyDescent="0.25">
      <c r="A42" s="216" t="s">
        <v>125</v>
      </c>
      <c r="B42" s="217"/>
      <c r="C42" s="217"/>
      <c r="D42" s="217"/>
      <c r="E42" s="217"/>
      <c r="F42" s="217"/>
      <c r="G42" s="217"/>
      <c r="H42" s="217"/>
      <c r="I42" s="217"/>
      <c r="J42" s="217"/>
      <c r="K42" s="78"/>
    </row>
    <row r="43" spans="1:11" ht="34.9" customHeight="1" x14ac:dyDescent="0.25">
      <c r="A43" s="206" t="s">
        <v>123</v>
      </c>
      <c r="B43" s="207"/>
      <c r="C43" s="207"/>
      <c r="D43" s="207"/>
      <c r="E43" s="207"/>
      <c r="F43" s="207"/>
      <c r="G43" s="207"/>
      <c r="H43" s="207"/>
      <c r="I43" s="207"/>
      <c r="J43" s="207"/>
      <c r="K43" s="82"/>
    </row>
    <row r="44" spans="1:11" ht="19.899999999999999" customHeight="1" x14ac:dyDescent="0.25">
      <c r="A44" s="223" t="s">
        <v>11</v>
      </c>
      <c r="B44" s="224"/>
      <c r="C44" s="224"/>
      <c r="D44" s="224"/>
      <c r="E44" s="224"/>
      <c r="F44" s="224"/>
      <c r="G44" s="224"/>
      <c r="H44" s="224"/>
      <c r="I44" s="224"/>
      <c r="J44" s="224"/>
      <c r="K44" s="47"/>
    </row>
    <row r="45" spans="1:11" ht="19.899999999999999" customHeight="1" x14ac:dyDescent="0.25">
      <c r="A45" s="206" t="s">
        <v>124</v>
      </c>
      <c r="B45" s="207"/>
      <c r="C45" s="207"/>
      <c r="D45" s="207"/>
      <c r="E45" s="207"/>
      <c r="F45" s="207"/>
      <c r="G45" s="207"/>
      <c r="H45" s="207"/>
      <c r="I45" s="207"/>
      <c r="J45" s="207"/>
      <c r="K45" s="82"/>
    </row>
    <row r="46" spans="1:11" ht="39.950000000000003" customHeight="1" x14ac:dyDescent="0.25">
      <c r="A46" s="80"/>
      <c r="B46" s="80"/>
      <c r="C46" s="80"/>
      <c r="D46" s="80"/>
      <c r="E46" s="80"/>
      <c r="F46" s="80"/>
      <c r="G46" s="80"/>
      <c r="H46" s="80"/>
      <c r="I46" s="81"/>
      <c r="J46" s="81"/>
      <c r="K46" s="82"/>
    </row>
    <row r="47" spans="1:11" x14ac:dyDescent="0.25">
      <c r="A47" s="20"/>
      <c r="B47" s="20"/>
      <c r="C47" s="20"/>
      <c r="D47" s="20"/>
      <c r="E47" s="20"/>
      <c r="F47" s="20"/>
      <c r="G47" s="20"/>
      <c r="H47" s="20"/>
      <c r="I47" s="20"/>
      <c r="J47" s="20"/>
    </row>
    <row r="48" spans="1:11" x14ac:dyDescent="0.25">
      <c r="A48" s="21"/>
      <c r="B48" s="21"/>
      <c r="C48" s="22"/>
      <c r="D48" s="23"/>
      <c r="E48" s="23"/>
      <c r="F48" s="11"/>
      <c r="G48" s="23"/>
      <c r="H48" s="23"/>
      <c r="I48" s="23"/>
      <c r="J48" s="23"/>
    </row>
    <row r="49" spans="1:53" x14ac:dyDescent="0.25">
      <c r="A49" s="11"/>
      <c r="B49" s="11"/>
      <c r="C49" s="12"/>
      <c r="D49" s="13"/>
      <c r="E49" s="13"/>
      <c r="F49" s="19"/>
      <c r="G49" s="13"/>
      <c r="H49" s="13"/>
      <c r="I49" s="13"/>
      <c r="J49" s="13"/>
    </row>
    <row r="50" spans="1:53" s="11" customFormat="1" x14ac:dyDescent="0.25">
      <c r="C50" s="12"/>
      <c r="D50" s="13"/>
      <c r="E50" s="13"/>
      <c r="F50" s="19"/>
      <c r="G50" s="13"/>
      <c r="H50" s="13"/>
      <c r="I50" s="13"/>
      <c r="J50" s="13"/>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row>
    <row r="51" spans="1:53" s="11" customFormat="1" x14ac:dyDescent="0.25">
      <c r="C51" s="12"/>
      <c r="D51" s="13"/>
      <c r="E51" s="13"/>
      <c r="F51" s="19"/>
      <c r="G51" s="13"/>
      <c r="H51" s="13"/>
      <c r="I51" s="13"/>
      <c r="J51" s="13"/>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row>
    <row r="52" spans="1:53" s="11" customFormat="1" x14ac:dyDescent="0.25">
      <c r="C52" s="12"/>
      <c r="D52" s="13"/>
      <c r="E52" s="13"/>
      <c r="F52" s="19"/>
      <c r="G52" s="13"/>
      <c r="H52" s="13"/>
      <c r="I52" s="13"/>
      <c r="J52" s="13"/>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row>
    <row r="53" spans="1:53" s="11" customFormat="1" x14ac:dyDescent="0.25">
      <c r="C53" s="12"/>
      <c r="D53" s="13"/>
      <c r="E53" s="13"/>
      <c r="F53" s="13"/>
      <c r="G53" s="13"/>
      <c r="H53" s="13"/>
      <c r="I53" s="13"/>
      <c r="J53" s="13"/>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row>
    <row r="54" spans="1:53" s="11" customFormat="1" x14ac:dyDescent="0.25">
      <c r="C54" s="12"/>
      <c r="D54" s="13"/>
      <c r="E54" s="13"/>
      <c r="F54" s="13"/>
      <c r="G54" s="13"/>
      <c r="H54" s="13"/>
      <c r="I54" s="13"/>
      <c r="J54" s="13"/>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row>
    <row r="55" spans="1:53" s="11" customFormat="1" x14ac:dyDescent="0.25">
      <c r="C55" s="12"/>
      <c r="D55" s="13"/>
      <c r="E55" s="13"/>
      <c r="F55" s="13"/>
      <c r="G55" s="13"/>
      <c r="H55" s="13"/>
      <c r="I55" s="13"/>
      <c r="J55" s="13"/>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row>
    <row r="56" spans="1:53" s="11" customFormat="1" x14ac:dyDescent="0.25">
      <c r="C56" s="12"/>
      <c r="D56" s="13"/>
      <c r="E56" s="13"/>
      <c r="F56" s="18"/>
      <c r="G56" s="13"/>
      <c r="H56" s="13"/>
      <c r="I56" s="13"/>
      <c r="J56" s="13"/>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row>
    <row r="57" spans="1:53" s="11" customFormat="1" x14ac:dyDescent="0.25">
      <c r="C57" s="12"/>
      <c r="D57" s="13"/>
      <c r="E57" s="13"/>
      <c r="F57" s="13"/>
      <c r="G57" s="13"/>
      <c r="H57" s="13"/>
      <c r="I57" s="13"/>
      <c r="J57" s="13"/>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row>
    <row r="58" spans="1:53" s="11" customFormat="1" x14ac:dyDescent="0.25">
      <c r="C58" s="12"/>
      <c r="D58" s="13"/>
      <c r="E58" s="13"/>
      <c r="F58" s="13"/>
      <c r="G58" s="13"/>
      <c r="H58" s="13"/>
      <c r="I58" s="13"/>
      <c r="J58" s="13"/>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row>
    <row r="59" spans="1:53" s="11" customFormat="1" x14ac:dyDescent="0.25">
      <c r="C59" s="12"/>
      <c r="D59" s="13"/>
      <c r="E59" s="13"/>
      <c r="F59" s="13"/>
      <c r="G59" s="13"/>
      <c r="H59" s="13"/>
      <c r="I59" s="13"/>
      <c r="J59" s="13"/>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row>
    <row r="60" spans="1:53" s="11" customFormat="1" x14ac:dyDescent="0.25">
      <c r="C60" s="12"/>
      <c r="D60" s="13"/>
      <c r="E60" s="13"/>
      <c r="F60" s="13"/>
      <c r="G60" s="13"/>
      <c r="H60" s="13"/>
      <c r="I60" s="13"/>
      <c r="J60" s="13"/>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row>
    <row r="61" spans="1:53" s="11" customFormat="1" x14ac:dyDescent="0.25">
      <c r="C61" s="12"/>
      <c r="D61" s="13"/>
      <c r="E61" s="13"/>
      <c r="F61" s="13"/>
      <c r="G61" s="13"/>
      <c r="H61" s="13"/>
      <c r="I61" s="13"/>
      <c r="J61" s="13"/>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row>
    <row r="62" spans="1:53" s="11" customFormat="1" x14ac:dyDescent="0.25">
      <c r="C62" s="12"/>
      <c r="D62" s="13"/>
      <c r="E62" s="13"/>
      <c r="F62" s="13"/>
      <c r="G62" s="13"/>
      <c r="H62" s="13"/>
      <c r="I62" s="13"/>
      <c r="J62" s="13"/>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row>
    <row r="63" spans="1:53" s="11" customFormat="1" x14ac:dyDescent="0.25">
      <c r="C63" s="12"/>
      <c r="D63" s="13"/>
      <c r="E63" s="13"/>
      <c r="F63" s="13"/>
      <c r="G63" s="13"/>
      <c r="H63" s="13"/>
      <c r="I63" s="13"/>
      <c r="J63" s="13"/>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row>
    <row r="64" spans="1:53" s="11" customFormat="1" x14ac:dyDescent="0.25">
      <c r="C64" s="12"/>
      <c r="D64" s="13"/>
      <c r="E64" s="13"/>
      <c r="F64" s="13"/>
      <c r="G64" s="13"/>
      <c r="H64" s="13"/>
      <c r="I64" s="13"/>
      <c r="J64" s="13"/>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row>
    <row r="65" spans="3:53" s="11" customFormat="1" x14ac:dyDescent="0.25">
      <c r="C65" s="12"/>
      <c r="D65" s="13"/>
      <c r="E65" s="13"/>
      <c r="F65" s="13"/>
      <c r="G65" s="13"/>
      <c r="H65" s="13"/>
      <c r="I65" s="13"/>
      <c r="J65" s="13"/>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row>
    <row r="66" spans="3:53" s="11" customFormat="1" x14ac:dyDescent="0.25">
      <c r="C66" s="12"/>
      <c r="D66" s="13"/>
      <c r="E66" s="13"/>
      <c r="F66" s="13"/>
      <c r="G66" s="13"/>
      <c r="H66" s="13"/>
      <c r="I66" s="13"/>
      <c r="J66" s="13"/>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row>
    <row r="67" spans="3:53" s="11" customFormat="1" x14ac:dyDescent="0.25">
      <c r="C67" s="12"/>
      <c r="D67" s="13"/>
      <c r="E67" s="13"/>
      <c r="F67" s="13"/>
      <c r="G67" s="13"/>
      <c r="H67" s="13"/>
      <c r="I67" s="13"/>
      <c r="J67" s="13"/>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row>
    <row r="68" spans="3:53" s="11" customFormat="1" x14ac:dyDescent="0.25">
      <c r="C68" s="12"/>
      <c r="D68" s="13"/>
      <c r="E68" s="13"/>
      <c r="F68" s="13"/>
      <c r="G68" s="13"/>
      <c r="H68" s="13"/>
      <c r="I68" s="13"/>
      <c r="J68" s="13"/>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row>
    <row r="69" spans="3:53" s="11" customFormat="1" x14ac:dyDescent="0.25">
      <c r="C69" s="12"/>
      <c r="D69" s="13"/>
      <c r="E69" s="13"/>
      <c r="F69" s="13"/>
      <c r="G69" s="13"/>
      <c r="H69" s="13"/>
      <c r="I69" s="13"/>
      <c r="J69" s="13"/>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row>
    <row r="70" spans="3:53" s="11" customFormat="1" x14ac:dyDescent="0.25">
      <c r="C70" s="12"/>
      <c r="D70" s="13"/>
      <c r="E70" s="13"/>
      <c r="F70" s="13"/>
      <c r="G70" s="13"/>
      <c r="H70" s="13"/>
      <c r="I70" s="13"/>
      <c r="J70" s="13"/>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row>
    <row r="71" spans="3:53" s="11" customFormat="1" x14ac:dyDescent="0.25">
      <c r="C71" s="12"/>
      <c r="D71" s="13"/>
      <c r="E71" s="13"/>
      <c r="F71" s="13"/>
      <c r="G71" s="13"/>
      <c r="H71" s="13"/>
      <c r="I71" s="13"/>
      <c r="J71" s="13"/>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row>
    <row r="72" spans="3:53" s="11" customFormat="1" x14ac:dyDescent="0.25">
      <c r="C72" s="12"/>
      <c r="D72" s="13"/>
      <c r="E72" s="13"/>
      <c r="F72" s="13"/>
      <c r="G72" s="13"/>
      <c r="H72" s="13"/>
      <c r="I72" s="13"/>
      <c r="J72" s="13"/>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row>
    <row r="73" spans="3:53" s="11" customFormat="1" x14ac:dyDescent="0.25">
      <c r="C73" s="12"/>
      <c r="D73" s="13"/>
      <c r="E73" s="13"/>
      <c r="F73" s="13"/>
      <c r="G73" s="13"/>
      <c r="H73" s="13"/>
      <c r="I73" s="13"/>
      <c r="J73" s="13"/>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row>
    <row r="74" spans="3:53" s="11" customFormat="1" x14ac:dyDescent="0.25">
      <c r="C74" s="12"/>
      <c r="D74" s="13"/>
      <c r="E74" s="13"/>
      <c r="F74" s="13"/>
      <c r="G74" s="13"/>
      <c r="H74" s="13"/>
      <c r="I74" s="13"/>
      <c r="J74" s="13"/>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row>
    <row r="75" spans="3:53" s="11" customFormat="1" x14ac:dyDescent="0.25">
      <c r="C75" s="12"/>
      <c r="D75" s="13"/>
      <c r="E75" s="13"/>
      <c r="F75" s="13"/>
      <c r="G75" s="13"/>
      <c r="H75" s="13"/>
      <c r="I75" s="13"/>
      <c r="J75" s="13"/>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row>
    <row r="76" spans="3:53" s="11" customFormat="1" x14ac:dyDescent="0.25">
      <c r="C76" s="12"/>
      <c r="D76" s="13"/>
      <c r="E76" s="13"/>
      <c r="F76" s="13"/>
      <c r="G76" s="13"/>
      <c r="H76" s="13"/>
      <c r="I76" s="13"/>
      <c r="J76" s="13"/>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row>
    <row r="77" spans="3:53" s="11" customFormat="1" x14ac:dyDescent="0.25">
      <c r="C77" s="12"/>
      <c r="D77" s="13"/>
      <c r="E77" s="13"/>
      <c r="F77" s="13"/>
      <c r="G77" s="13"/>
      <c r="H77" s="13"/>
      <c r="I77" s="13"/>
      <c r="J77" s="13"/>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row>
    <row r="78" spans="3:53" s="11" customFormat="1" x14ac:dyDescent="0.25">
      <c r="C78" s="12"/>
      <c r="D78" s="13"/>
      <c r="E78" s="13"/>
      <c r="F78" s="13"/>
      <c r="G78" s="13"/>
      <c r="H78" s="13"/>
      <c r="I78" s="13"/>
      <c r="J78" s="13"/>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row>
    <row r="79" spans="3:53" s="11" customFormat="1" x14ac:dyDescent="0.25">
      <c r="C79" s="12"/>
      <c r="D79" s="13"/>
      <c r="E79" s="13"/>
      <c r="F79" s="13"/>
      <c r="G79" s="13"/>
      <c r="H79" s="13"/>
      <c r="I79" s="13"/>
      <c r="J79" s="13"/>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row>
    <row r="80" spans="3:53" s="11" customFormat="1" x14ac:dyDescent="0.25">
      <c r="C80" s="12"/>
      <c r="D80" s="13"/>
      <c r="E80" s="13"/>
      <c r="F80" s="13"/>
      <c r="G80" s="13"/>
      <c r="H80" s="13"/>
      <c r="I80" s="13"/>
      <c r="J80" s="13"/>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row>
    <row r="81" spans="3:53" s="11" customFormat="1" x14ac:dyDescent="0.25">
      <c r="C81" s="12"/>
      <c r="D81" s="13"/>
      <c r="E81" s="13"/>
      <c r="F81" s="13"/>
      <c r="G81" s="13"/>
      <c r="H81" s="13"/>
      <c r="I81" s="13"/>
      <c r="J81" s="13"/>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row>
    <row r="82" spans="3:53" s="11" customFormat="1" x14ac:dyDescent="0.25">
      <c r="C82" s="12"/>
      <c r="D82" s="13"/>
      <c r="E82" s="13"/>
      <c r="F82" s="13"/>
      <c r="G82" s="13"/>
      <c r="H82" s="13"/>
      <c r="I82" s="13"/>
      <c r="J82" s="13"/>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row>
    <row r="83" spans="3:53" s="11" customFormat="1" x14ac:dyDescent="0.25">
      <c r="C83" s="12"/>
      <c r="D83" s="13"/>
      <c r="E83" s="13"/>
      <c r="F83" s="13"/>
      <c r="G83" s="13"/>
      <c r="H83" s="13"/>
      <c r="I83" s="13"/>
      <c r="J83" s="13"/>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row>
    <row r="84" spans="3:53" s="11" customFormat="1" x14ac:dyDescent="0.25">
      <c r="C84" s="12"/>
      <c r="D84" s="13"/>
      <c r="E84" s="13"/>
      <c r="F84" s="13"/>
      <c r="G84" s="13"/>
      <c r="H84" s="13"/>
      <c r="I84" s="13"/>
      <c r="J84" s="13"/>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row>
    <row r="85" spans="3:53" s="11" customFormat="1" x14ac:dyDescent="0.25">
      <c r="C85" s="12"/>
      <c r="D85" s="13"/>
      <c r="E85" s="13"/>
      <c r="F85" s="13"/>
      <c r="G85" s="13"/>
      <c r="H85" s="13"/>
      <c r="I85" s="13"/>
      <c r="J85" s="13"/>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row>
    <row r="86" spans="3:53" s="11" customFormat="1" x14ac:dyDescent="0.25">
      <c r="C86" s="12"/>
      <c r="D86" s="13"/>
      <c r="E86" s="13"/>
      <c r="F86" s="13"/>
      <c r="G86" s="13"/>
      <c r="H86" s="13"/>
      <c r="I86" s="13"/>
      <c r="J86" s="13"/>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row>
    <row r="87" spans="3:53" s="11" customFormat="1" x14ac:dyDescent="0.25">
      <c r="C87" s="12"/>
      <c r="D87" s="13"/>
      <c r="E87" s="13"/>
      <c r="F87" s="13"/>
      <c r="G87" s="13"/>
      <c r="H87" s="13"/>
      <c r="I87" s="13"/>
      <c r="J87" s="13"/>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row>
    <row r="88" spans="3:53" s="11" customFormat="1" x14ac:dyDescent="0.25">
      <c r="C88" s="12"/>
      <c r="D88" s="13"/>
      <c r="E88" s="13"/>
      <c r="F88" s="13"/>
      <c r="G88" s="13"/>
      <c r="H88" s="13"/>
      <c r="I88" s="13"/>
      <c r="J88" s="13"/>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row>
    <row r="89" spans="3:53" s="11" customFormat="1" x14ac:dyDescent="0.25">
      <c r="C89" s="12"/>
      <c r="D89" s="13"/>
      <c r="E89" s="13"/>
      <c r="F89" s="13"/>
      <c r="G89" s="13"/>
      <c r="H89" s="13"/>
      <c r="I89" s="13"/>
      <c r="J89" s="13"/>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row>
    <row r="90" spans="3:53" s="11" customFormat="1" x14ac:dyDescent="0.25">
      <c r="C90" s="12"/>
      <c r="D90" s="13"/>
      <c r="E90" s="13"/>
      <c r="F90" s="13"/>
      <c r="G90" s="13"/>
      <c r="H90" s="13"/>
      <c r="I90" s="13"/>
      <c r="J90" s="13"/>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row>
    <row r="91" spans="3:53" s="11" customFormat="1" x14ac:dyDescent="0.25">
      <c r="C91" s="12"/>
      <c r="D91" s="13"/>
      <c r="E91" s="13"/>
      <c r="F91" s="13"/>
      <c r="G91" s="13"/>
      <c r="H91" s="13"/>
      <c r="I91" s="13"/>
      <c r="J91" s="13"/>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row>
    <row r="92" spans="3:53" s="11" customFormat="1" x14ac:dyDescent="0.25">
      <c r="C92" s="12"/>
      <c r="D92" s="13"/>
      <c r="E92" s="13"/>
      <c r="F92" s="13"/>
      <c r="G92" s="13"/>
      <c r="H92" s="13"/>
      <c r="I92" s="13"/>
      <c r="J92" s="13"/>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row>
    <row r="93" spans="3:53" s="11" customFormat="1" x14ac:dyDescent="0.25">
      <c r="C93" s="12"/>
      <c r="D93" s="13"/>
      <c r="E93" s="13"/>
      <c r="F93" s="13"/>
      <c r="G93" s="13"/>
      <c r="H93" s="13"/>
      <c r="I93" s="13"/>
      <c r="J93" s="13"/>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row>
    <row r="94" spans="3:53" s="11" customFormat="1" x14ac:dyDescent="0.25">
      <c r="C94" s="12"/>
      <c r="D94" s="13"/>
      <c r="E94" s="13"/>
      <c r="F94" s="13"/>
      <c r="G94" s="13"/>
      <c r="H94" s="13"/>
      <c r="I94" s="13"/>
      <c r="J94" s="13"/>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row>
    <row r="95" spans="3:53" s="11" customFormat="1" x14ac:dyDescent="0.25">
      <c r="C95" s="12"/>
      <c r="D95" s="13"/>
      <c r="E95" s="13"/>
      <c r="F95" s="13"/>
      <c r="G95" s="13"/>
      <c r="H95" s="13"/>
      <c r="I95" s="13"/>
      <c r="J95" s="13"/>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row>
    <row r="96" spans="3:53" s="11" customFormat="1" x14ac:dyDescent="0.25">
      <c r="C96" s="12"/>
      <c r="D96" s="13"/>
      <c r="E96" s="13"/>
      <c r="F96" s="13"/>
      <c r="G96" s="13"/>
      <c r="H96" s="13"/>
      <c r="I96" s="13"/>
      <c r="J96" s="13"/>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row>
    <row r="97" spans="3:53" s="11" customFormat="1" x14ac:dyDescent="0.25">
      <c r="C97" s="12"/>
      <c r="D97" s="13"/>
      <c r="E97" s="13"/>
      <c r="F97" s="13"/>
      <c r="G97" s="13"/>
      <c r="H97" s="13"/>
      <c r="I97" s="13"/>
      <c r="J97" s="13"/>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row>
    <row r="98" spans="3:53" s="11" customFormat="1" x14ac:dyDescent="0.25">
      <c r="C98" s="12"/>
      <c r="D98" s="13"/>
      <c r="E98" s="13"/>
      <c r="F98" s="13"/>
      <c r="G98" s="13"/>
      <c r="H98" s="13"/>
      <c r="I98" s="13"/>
      <c r="J98" s="13"/>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row>
    <row r="99" spans="3:53" s="11" customFormat="1" x14ac:dyDescent="0.25">
      <c r="C99" s="12"/>
      <c r="D99" s="13"/>
      <c r="E99" s="13"/>
      <c r="F99" s="13"/>
      <c r="G99" s="13"/>
      <c r="H99" s="13"/>
      <c r="I99" s="13"/>
      <c r="J99" s="13"/>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row>
    <row r="100" spans="3:53" s="11" customFormat="1" x14ac:dyDescent="0.25">
      <c r="C100" s="12"/>
      <c r="D100" s="13"/>
      <c r="E100" s="13"/>
      <c r="F100" s="13"/>
      <c r="G100" s="13"/>
      <c r="H100" s="13"/>
      <c r="I100" s="13"/>
      <c r="J100" s="13"/>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row>
    <row r="101" spans="3:53" s="11" customFormat="1" x14ac:dyDescent="0.25">
      <c r="C101" s="12"/>
      <c r="D101" s="13"/>
      <c r="E101" s="13"/>
      <c r="F101" s="13"/>
      <c r="G101" s="13"/>
      <c r="H101" s="13"/>
      <c r="I101" s="13"/>
      <c r="J101" s="13"/>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row>
    <row r="102" spans="3:53" s="11" customFormat="1" x14ac:dyDescent="0.25">
      <c r="C102" s="12"/>
      <c r="D102" s="13"/>
      <c r="E102" s="13"/>
      <c r="F102" s="13"/>
      <c r="G102" s="13"/>
      <c r="H102" s="13"/>
      <c r="I102" s="13"/>
      <c r="J102" s="13"/>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row>
    <row r="103" spans="3:53" s="11" customFormat="1" x14ac:dyDescent="0.25">
      <c r="C103" s="12"/>
      <c r="D103" s="13"/>
      <c r="E103" s="13"/>
      <c r="F103" s="13"/>
      <c r="G103" s="13"/>
      <c r="H103" s="13"/>
      <c r="I103" s="13"/>
      <c r="J103" s="13"/>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row>
  </sheetData>
  <sheetProtection algorithmName="SHA-512" hashValue="+6C5v9dFaCgIGY9b9zLcX5/Wwh/XNLHxwrXWZ+s4HsXXOqHdckef1cMu+0La4LChNzQSA7rkJjdG4KDF1gas8A==" saltValue="VxcrmRH3rJPZcqXbHRMEoQ==" spinCount="100000" sheet="1" formatCells="0" formatColumns="0" formatRows="0" insertColumns="0" insertRows="0" insertHyperlinks="0" deleteColumns="0" deleteRows="0" sort="0" autoFilter="0" pivotTables="0"/>
  <protectedRanges>
    <protectedRange sqref="A1:J45" name="Range1"/>
  </protectedRanges>
  <mergeCells count="21">
    <mergeCell ref="A15:J15"/>
    <mergeCell ref="B11:J11"/>
    <mergeCell ref="A1:J2"/>
    <mergeCell ref="A3:J6"/>
    <mergeCell ref="A7:J7"/>
    <mergeCell ref="A17:J17"/>
    <mergeCell ref="A19:J19"/>
    <mergeCell ref="A23:E23"/>
    <mergeCell ref="A24:E24"/>
    <mergeCell ref="A44:J44"/>
    <mergeCell ref="H23:J23"/>
    <mergeCell ref="D38:E38"/>
    <mergeCell ref="D39:E39"/>
    <mergeCell ref="H20:H22"/>
    <mergeCell ref="A45:J45"/>
    <mergeCell ref="A27:J27"/>
    <mergeCell ref="A33:E33"/>
    <mergeCell ref="A34:E34"/>
    <mergeCell ref="A41:G41"/>
    <mergeCell ref="A42:J42"/>
    <mergeCell ref="A43:J43"/>
  </mergeCells>
  <conditionalFormatting sqref="F24 F33">
    <cfRule type="expression" dxfId="3" priority="3">
      <formula>$B$12="áno"</formula>
    </cfRule>
  </conditionalFormatting>
  <conditionalFormatting sqref="G24 G33">
    <cfRule type="expression" dxfId="2" priority="2">
      <formula>$B$12="nie"</formula>
    </cfRule>
  </conditionalFormatting>
  <conditionalFormatting sqref="H18 H20:H22 H24 H29:H34">
    <cfRule type="expression" priority="1">
      <formula>FALSE</formula>
    </cfRule>
  </conditionalFormatting>
  <dataValidations xWindow="611" yWindow="707" count="9">
    <dataValidation type="list" allowBlank="1" showErrorMessage="1" prompt="Vyberte položku." sqref="I18 I31:I32 I20:I22">
      <formula1>$Z$8:$Z$12</formula1>
    </dataValidation>
    <dataValidation type="list" allowBlank="1" showInputMessage="1" showErrorMessage="1" sqref="B12">
      <formula1>$Z$2:$Z$3</formula1>
    </dataValidation>
    <dataValidation allowBlank="1" showInputMessage="1" showErrorMessage="1" prompt="Stručne špecifikujte jednotlivé výdavky z hľadiska ich predmetu, resp. rozsahu. To znamená, že v prípade, ak výdavok pozostáva z viacerých položiek, je potrebné v rámci vecného popisu výdavku  výdavok bližšie špecifikovať.  " sqref="J18"/>
    <dataValidation type="list" allowBlank="1" showInputMessage="1" showErrorMessage="1" sqref="B18 B20:B22">
      <formula1>$Z$4:$Z$5</formula1>
    </dataValidation>
    <dataValidation type="list" allowBlank="1" showInputMessage="1" showErrorMessage="1" sqref="C18 C20:C22">
      <formula1>$X$2:$X$3</formula1>
    </dataValidation>
    <dataValidation allowBlank="1" showInputMessage="1" showErrorMessage="1" prompt="Finančný limit pre hrubú mzdu je 1723 EUR/mesiac. Pre dalšie info., prosím, pozrite Príručku k OV pre DoP a Prílohu č. 4 výzvy. " sqref="E29"/>
    <dataValidation allowBlank="1" showInputMessage="1" showErrorMessage="1" prompt="Finančný limit pre odmenu je 9,91 EUR za hodinu. Pre dalšie info., prosím, pozrite Príručku k OV pre DoP a Prílohu č. 4 výzvy." sqref="E30"/>
    <dataValidation allowBlank="1" showInputMessage="1" showErrorMessage="1" prompt="Finančný limit pre plagát je 30 EUR bez DPH. Pre dalšie info., prosím, pozrite Príručku k OV pre DoP a Prílohu č. 4 výzvy." sqref="E31"/>
    <dataValidation allowBlank="1" showInputMessage="1" showErrorMessage="1" prompt="Finančný limit pre publikovanie článku o projekte je 350 EUR bez DPH za 1 ks. Pre dalšie info., prosím, pozrite Príručku k OV pre DoP a Prílohu č. 4 výzvy." sqref="E32"/>
  </dataValidations>
  <pageMargins left="0.31496062992125984" right="0.31496062992125984" top="0.35433070866141736" bottom="0.35433070866141736" header="0.31496062992125984" footer="0.31496062992125984"/>
  <pageSetup paperSize="9" scale="43" fitToHeight="0" orientation="landscape"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pageSetUpPr fitToPage="1"/>
  </sheetPr>
  <dimension ref="A1:BA104"/>
  <sheetViews>
    <sheetView showGridLines="0" view="pageBreakPreview" topLeftCell="B1" zoomScale="50" zoomScaleNormal="80" zoomScaleSheetLayoutView="50" workbookViewId="0">
      <selection activeCell="M6" sqref="M6"/>
    </sheetView>
  </sheetViews>
  <sheetFormatPr defaultColWidth="9.140625" defaultRowHeight="15" x14ac:dyDescent="0.25"/>
  <cols>
    <col min="1" max="1" width="50.42578125" style="1" customWidth="1"/>
    <col min="2" max="2" width="35.140625" style="1" customWidth="1"/>
    <col min="3" max="3" width="12.7109375" style="2" customWidth="1"/>
    <col min="4" max="4" width="12.7109375" style="3" customWidth="1"/>
    <col min="5" max="5" width="25.7109375" style="3" customWidth="1"/>
    <col min="6" max="8" width="24.7109375" style="3" customWidth="1"/>
    <col min="9" max="10" width="47.7109375" style="3" customWidth="1"/>
    <col min="11" max="11" width="16" style="11" customWidth="1"/>
    <col min="12" max="12" width="30" style="1" customWidth="1"/>
    <col min="13" max="17" width="13.28515625" style="1" customWidth="1"/>
    <col min="18" max="23" width="9.140625" style="1" customWidth="1"/>
    <col min="24" max="26" width="9.140625" style="1" hidden="1" customWidth="1"/>
    <col min="27" max="53" width="9.140625" style="1" customWidth="1"/>
    <col min="54" max="16384" width="9.140625" style="1"/>
  </cols>
  <sheetData>
    <row r="1" spans="1:26" x14ac:dyDescent="0.25">
      <c r="A1" s="232" t="s">
        <v>66</v>
      </c>
      <c r="B1" s="233"/>
      <c r="C1" s="233"/>
      <c r="D1" s="233"/>
      <c r="E1" s="233"/>
      <c r="F1" s="233"/>
      <c r="G1" s="233"/>
      <c r="H1" s="233"/>
      <c r="I1" s="233"/>
      <c r="J1" s="233"/>
    </row>
    <row r="2" spans="1:26" x14ac:dyDescent="0.25">
      <c r="A2" s="233"/>
      <c r="B2" s="233"/>
      <c r="C2" s="233"/>
      <c r="D2" s="233"/>
      <c r="E2" s="233"/>
      <c r="F2" s="233"/>
      <c r="G2" s="233"/>
      <c r="H2" s="233"/>
      <c r="I2" s="233"/>
      <c r="J2" s="233"/>
      <c r="Z2" s="1" t="s">
        <v>82</v>
      </c>
    </row>
    <row r="3" spans="1:26" x14ac:dyDescent="0.25">
      <c r="A3" s="234"/>
      <c r="B3" s="234"/>
      <c r="C3" s="234"/>
      <c r="D3" s="234"/>
      <c r="E3" s="234"/>
      <c r="F3" s="234"/>
      <c r="G3" s="234"/>
      <c r="H3" s="234"/>
      <c r="I3" s="234"/>
      <c r="J3" s="234"/>
      <c r="X3" s="1" t="s">
        <v>21</v>
      </c>
      <c r="Z3" s="1" t="s">
        <v>89</v>
      </c>
    </row>
    <row r="4" spans="1:26" x14ac:dyDescent="0.25">
      <c r="A4" s="234"/>
      <c r="B4" s="234"/>
      <c r="C4" s="234"/>
      <c r="D4" s="234"/>
      <c r="E4" s="234"/>
      <c r="F4" s="234"/>
      <c r="G4" s="234"/>
      <c r="H4" s="234"/>
      <c r="I4" s="234"/>
      <c r="J4" s="234"/>
      <c r="X4" s="1" t="s">
        <v>20</v>
      </c>
      <c r="Z4" s="1" t="s">
        <v>14</v>
      </c>
    </row>
    <row r="5" spans="1:26" x14ac:dyDescent="0.25">
      <c r="A5" s="234"/>
      <c r="B5" s="234"/>
      <c r="C5" s="234"/>
      <c r="D5" s="234"/>
      <c r="E5" s="234"/>
      <c r="F5" s="234"/>
      <c r="G5" s="234"/>
      <c r="H5" s="234"/>
      <c r="I5" s="234"/>
      <c r="J5" s="234"/>
      <c r="Z5" s="1" t="s">
        <v>15</v>
      </c>
    </row>
    <row r="6" spans="1:26" x14ac:dyDescent="0.25">
      <c r="A6" s="234"/>
      <c r="B6" s="234"/>
      <c r="C6" s="234"/>
      <c r="D6" s="234"/>
      <c r="E6" s="234"/>
      <c r="F6" s="234"/>
      <c r="G6" s="234"/>
      <c r="H6" s="234"/>
      <c r="I6" s="234"/>
      <c r="J6" s="234"/>
      <c r="L6" s="11"/>
      <c r="Z6" s="1" t="s">
        <v>74</v>
      </c>
    </row>
    <row r="7" spans="1:26" ht="20.25" customHeight="1" x14ac:dyDescent="0.25">
      <c r="A7" s="235" t="s">
        <v>95</v>
      </c>
      <c r="B7" s="236"/>
      <c r="C7" s="236"/>
      <c r="D7" s="236"/>
      <c r="E7" s="236"/>
      <c r="F7" s="236"/>
      <c r="G7" s="236"/>
      <c r="H7" s="236"/>
      <c r="I7" s="236"/>
      <c r="J7" s="236"/>
    </row>
    <row r="8" spans="1:26" ht="15" customHeight="1" x14ac:dyDescent="0.3">
      <c r="A8" s="31"/>
      <c r="B8" s="31"/>
      <c r="C8" s="31"/>
      <c r="D8" s="31"/>
      <c r="E8" s="31"/>
      <c r="F8" s="31"/>
      <c r="G8" s="31"/>
      <c r="H8" s="31"/>
      <c r="I8" s="31"/>
      <c r="J8" s="31"/>
      <c r="Z8" s="33" t="s">
        <v>90</v>
      </c>
    </row>
    <row r="9" spans="1:26" ht="15" customHeight="1" x14ac:dyDescent="0.3">
      <c r="A9" s="31"/>
      <c r="B9" s="31"/>
      <c r="C9" s="31"/>
      <c r="D9" s="31"/>
      <c r="E9" s="31"/>
      <c r="F9" s="31"/>
      <c r="G9" s="31"/>
      <c r="H9" s="31"/>
      <c r="I9" s="31"/>
      <c r="J9" s="31"/>
      <c r="Z9" s="34" t="s">
        <v>91</v>
      </c>
    </row>
    <row r="10" spans="1:26" ht="20.25" customHeight="1" x14ac:dyDescent="0.25">
      <c r="A10" s="99" t="s">
        <v>0</v>
      </c>
      <c r="B10" s="258"/>
      <c r="C10" s="258"/>
      <c r="D10" s="258"/>
      <c r="E10" s="258"/>
      <c r="F10" s="258"/>
      <c r="G10" s="258"/>
      <c r="H10" s="258"/>
      <c r="I10" s="258"/>
      <c r="J10" s="259"/>
      <c r="Z10" s="1" t="s">
        <v>92</v>
      </c>
    </row>
    <row r="11" spans="1:26" ht="20.25" customHeight="1" x14ac:dyDescent="0.25">
      <c r="A11" s="99" t="s">
        <v>1</v>
      </c>
      <c r="B11" s="258"/>
      <c r="C11" s="258"/>
      <c r="D11" s="258"/>
      <c r="E11" s="258"/>
      <c r="F11" s="258"/>
      <c r="G11" s="258"/>
      <c r="H11" s="258"/>
      <c r="I11" s="258"/>
      <c r="J11" s="259"/>
      <c r="Z11" s="34" t="s">
        <v>68</v>
      </c>
    </row>
    <row r="12" spans="1:26" ht="20.25" customHeight="1" x14ac:dyDescent="0.25">
      <c r="A12" s="98" t="s">
        <v>81</v>
      </c>
      <c r="B12" s="137"/>
      <c r="C12" s="85"/>
      <c r="D12" s="85"/>
      <c r="E12" s="85"/>
      <c r="F12" s="85"/>
      <c r="G12" s="158"/>
      <c r="H12" s="86"/>
      <c r="I12" s="86"/>
      <c r="J12" s="11"/>
      <c r="K12" s="1"/>
      <c r="Y12" s="82"/>
      <c r="Z12" s="1" t="s">
        <v>97</v>
      </c>
    </row>
    <row r="13" spans="1:26" ht="20.25" customHeight="1" x14ac:dyDescent="0.25">
      <c r="A13" s="102"/>
      <c r="B13" s="102"/>
      <c r="C13" s="85"/>
      <c r="D13" s="85"/>
      <c r="E13" s="85"/>
      <c r="F13" s="85"/>
      <c r="G13" s="86"/>
      <c r="H13" s="86"/>
      <c r="I13" s="86"/>
      <c r="J13" s="11"/>
      <c r="K13" s="1"/>
      <c r="Y13" s="82"/>
    </row>
    <row r="14" spans="1:26" ht="15.75" thickBot="1" x14ac:dyDescent="0.3">
      <c r="A14" s="14"/>
      <c r="B14" s="14"/>
      <c r="C14" s="15"/>
      <c r="D14" s="16"/>
      <c r="E14" s="16"/>
      <c r="F14" s="16"/>
      <c r="G14" s="16"/>
      <c r="H14" s="16"/>
      <c r="I14" s="16"/>
      <c r="J14" s="16"/>
    </row>
    <row r="15" spans="1:26" ht="24.75" customHeight="1" x14ac:dyDescent="0.25">
      <c r="A15" s="254" t="s">
        <v>83</v>
      </c>
      <c r="B15" s="255"/>
      <c r="C15" s="255"/>
      <c r="D15" s="255"/>
      <c r="E15" s="255"/>
      <c r="F15" s="255"/>
      <c r="G15" s="255"/>
      <c r="H15" s="255"/>
      <c r="I15" s="256"/>
      <c r="J15" s="257"/>
    </row>
    <row r="16" spans="1:26" ht="45" customHeight="1" x14ac:dyDescent="0.25">
      <c r="A16" s="90" t="s">
        <v>2</v>
      </c>
      <c r="B16" s="90" t="s">
        <v>5</v>
      </c>
      <c r="C16" s="90" t="s">
        <v>3</v>
      </c>
      <c r="D16" s="90" t="s">
        <v>4</v>
      </c>
      <c r="E16" s="90" t="s">
        <v>12</v>
      </c>
      <c r="F16" s="90" t="s">
        <v>13</v>
      </c>
      <c r="G16" s="90" t="s">
        <v>9</v>
      </c>
      <c r="H16" s="90" t="s">
        <v>100</v>
      </c>
      <c r="I16" s="90" t="s">
        <v>10</v>
      </c>
      <c r="J16" s="160" t="s">
        <v>7</v>
      </c>
    </row>
    <row r="17" spans="1:26" s="89" customFormat="1" ht="20.100000000000001" customHeight="1" x14ac:dyDescent="0.25">
      <c r="A17" s="176" t="s">
        <v>84</v>
      </c>
      <c r="B17" s="260"/>
      <c r="C17" s="260"/>
      <c r="D17" s="260"/>
      <c r="E17" s="260"/>
      <c r="F17" s="260"/>
      <c r="G17" s="260"/>
      <c r="H17" s="260"/>
      <c r="I17" s="260"/>
      <c r="J17" s="261"/>
      <c r="K17" s="88"/>
      <c r="Z17" s="89" t="s">
        <v>134</v>
      </c>
    </row>
    <row r="18" spans="1:26" ht="20.100000000000001" customHeight="1" x14ac:dyDescent="0.25">
      <c r="A18" s="268" t="s">
        <v>76</v>
      </c>
      <c r="B18" s="269"/>
      <c r="C18" s="269"/>
      <c r="D18" s="269"/>
      <c r="E18" s="270"/>
      <c r="F18" s="270"/>
      <c r="G18" s="270"/>
      <c r="H18" s="270"/>
      <c r="I18" s="269"/>
      <c r="J18" s="271"/>
      <c r="Z18" t="s">
        <v>133</v>
      </c>
    </row>
    <row r="19" spans="1:26" ht="19.5" customHeight="1" x14ac:dyDescent="0.25">
      <c r="A19" s="93" t="s">
        <v>75</v>
      </c>
      <c r="B19" s="94" t="s">
        <v>14</v>
      </c>
      <c r="C19" s="5" t="s">
        <v>21</v>
      </c>
      <c r="D19" s="25">
        <v>0</v>
      </c>
      <c r="E19" s="25">
        <v>0</v>
      </c>
      <c r="F19" s="117">
        <f>ROUND(D19*E19,2)</f>
        <v>0</v>
      </c>
      <c r="G19" s="117">
        <f>ROUND(F19*1.2,2)</f>
        <v>0</v>
      </c>
      <c r="H19" s="326" t="str">
        <f>IF($B$12="","Vyplňte bunku B12",IF(B12="áno",IF(F19&lt;='Zoznam budov'!G20,F19,'Zoznam budov'!G20),IF(G19&lt;='Zoznam budov'!G20,G19,'Zoznam budov'!G20)))</f>
        <v>Vyplňte bunku B12</v>
      </c>
      <c r="I19" s="121"/>
      <c r="J19" s="161"/>
    </row>
    <row r="20" spans="1:26" ht="20.100000000000001" customHeight="1" x14ac:dyDescent="0.25">
      <c r="A20" s="268" t="s">
        <v>80</v>
      </c>
      <c r="B20" s="269"/>
      <c r="C20" s="269"/>
      <c r="D20" s="269"/>
      <c r="E20" s="269"/>
      <c r="F20" s="269"/>
      <c r="G20" s="269"/>
      <c r="H20" s="269"/>
      <c r="I20" s="269"/>
      <c r="J20" s="271"/>
    </row>
    <row r="21" spans="1:26" ht="20.100000000000001" customHeight="1" x14ac:dyDescent="0.25">
      <c r="A21" s="93" t="s">
        <v>77</v>
      </c>
      <c r="B21" s="94" t="s">
        <v>14</v>
      </c>
      <c r="C21" s="5" t="s">
        <v>21</v>
      </c>
      <c r="D21" s="25">
        <v>0</v>
      </c>
      <c r="E21" s="25">
        <v>0</v>
      </c>
      <c r="F21" s="117">
        <f t="shared" ref="F21:F23" si="0">ROUND(D21*E21,2)</f>
        <v>0</v>
      </c>
      <c r="G21" s="117">
        <f>ROUND(F21*1.2,2)</f>
        <v>0</v>
      </c>
      <c r="H21" s="327" t="str">
        <f>IF($B$12="","Vyplňte bunku B12",IF(B12="áno",IF(F24&lt;='Zoznam budov'!G32,F24,'Zoznam budov'!G32),IF(G24&lt;='Zoznam budov'!G32,G24,'Zoznam budov'!G32)))</f>
        <v>Vyplňte bunku B12</v>
      </c>
      <c r="I21" s="159"/>
      <c r="J21" s="162"/>
    </row>
    <row r="22" spans="1:26" ht="20.100000000000001" customHeight="1" x14ac:dyDescent="0.25">
      <c r="A22" s="93" t="s">
        <v>78</v>
      </c>
      <c r="B22" s="94" t="s">
        <v>14</v>
      </c>
      <c r="C22" s="5" t="s">
        <v>21</v>
      </c>
      <c r="D22" s="25">
        <v>0</v>
      </c>
      <c r="E22" s="25">
        <v>0</v>
      </c>
      <c r="F22" s="117">
        <f t="shared" si="0"/>
        <v>0</v>
      </c>
      <c r="G22" s="117">
        <f t="shared" ref="G22:G23" si="1">ROUND(F22*1.2,2)</f>
        <v>0</v>
      </c>
      <c r="H22" s="328"/>
      <c r="I22" s="121"/>
      <c r="J22" s="162"/>
    </row>
    <row r="23" spans="1:26" ht="20.100000000000001" customHeight="1" x14ac:dyDescent="0.25">
      <c r="A23" s="93" t="s">
        <v>79</v>
      </c>
      <c r="B23" s="94" t="s">
        <v>14</v>
      </c>
      <c r="C23" s="5" t="s">
        <v>21</v>
      </c>
      <c r="D23" s="25">
        <v>0</v>
      </c>
      <c r="E23" s="25">
        <v>0</v>
      </c>
      <c r="F23" s="117">
        <f t="shared" si="0"/>
        <v>0</v>
      </c>
      <c r="G23" s="117">
        <f t="shared" si="1"/>
        <v>0</v>
      </c>
      <c r="H23" s="329"/>
      <c r="I23" s="121"/>
      <c r="J23" s="163"/>
    </row>
    <row r="24" spans="1:26" ht="20.100000000000001" customHeight="1" x14ac:dyDescent="0.25">
      <c r="A24" s="219" t="s">
        <v>88</v>
      </c>
      <c r="B24" s="220"/>
      <c r="C24" s="220"/>
      <c r="D24" s="220"/>
      <c r="E24" s="274"/>
      <c r="F24" s="125">
        <f>SUM(F21:F23)</f>
        <v>0</v>
      </c>
      <c r="G24" s="125">
        <f>SUM(G21:G23)</f>
        <v>0</v>
      </c>
      <c r="H24" s="126"/>
      <c r="I24" s="87"/>
      <c r="J24" s="164"/>
    </row>
    <row r="25" spans="1:26" ht="20.100000000000001" customHeight="1" x14ac:dyDescent="0.25">
      <c r="A25" s="219" t="s">
        <v>87</v>
      </c>
      <c r="B25" s="220"/>
      <c r="C25" s="220"/>
      <c r="D25" s="220"/>
      <c r="E25" s="220"/>
      <c r="F25" s="125">
        <f>SUM(F19,F21:F23)</f>
        <v>0</v>
      </c>
      <c r="G25" s="125">
        <f>SUM(G19,G21:G23)</f>
        <v>0</v>
      </c>
      <c r="H25" s="126"/>
      <c r="I25" s="91"/>
      <c r="J25" s="165"/>
    </row>
    <row r="26" spans="1:26" s="107" customFormat="1" ht="20.100000000000001" customHeight="1" x14ac:dyDescent="0.25">
      <c r="A26" s="106"/>
      <c r="J26" s="166"/>
    </row>
    <row r="27" spans="1:26" s="89" customFormat="1" ht="20.100000000000001" customHeight="1" x14ac:dyDescent="0.25">
      <c r="A27" s="176" t="s">
        <v>85</v>
      </c>
      <c r="B27" s="174"/>
      <c r="C27" s="174"/>
      <c r="D27" s="174"/>
      <c r="E27" s="174"/>
      <c r="F27" s="174"/>
      <c r="G27" s="174"/>
      <c r="H27" s="174"/>
      <c r="I27" s="174"/>
      <c r="J27" s="175"/>
      <c r="K27" s="88"/>
    </row>
    <row r="28" spans="1:26" s="89" customFormat="1" ht="45" customHeight="1" x14ac:dyDescent="0.25">
      <c r="A28" s="90" t="s">
        <v>2</v>
      </c>
      <c r="B28" s="152" t="s">
        <v>5</v>
      </c>
      <c r="C28" s="265" t="s">
        <v>3</v>
      </c>
      <c r="D28" s="265"/>
      <c r="E28" s="152" t="s">
        <v>4</v>
      </c>
      <c r="F28" s="129" t="s">
        <v>129</v>
      </c>
      <c r="G28" s="129" t="s">
        <v>130</v>
      </c>
      <c r="H28" s="122" t="s">
        <v>100</v>
      </c>
      <c r="I28" s="122" t="s">
        <v>10</v>
      </c>
      <c r="J28" s="167" t="s">
        <v>7</v>
      </c>
      <c r="K28" s="88"/>
    </row>
    <row r="29" spans="1:26" ht="60" customHeight="1" thickBot="1" x14ac:dyDescent="0.3">
      <c r="A29" s="93" t="s">
        <v>94</v>
      </c>
      <c r="B29" s="131" t="s">
        <v>74</v>
      </c>
      <c r="C29" s="266" t="s">
        <v>86</v>
      </c>
      <c r="D29" s="267"/>
      <c r="E29" s="173">
        <v>20</v>
      </c>
      <c r="F29" s="117">
        <f>IF(B27="sa neuplatňujú.",0,F25*0.2)</f>
        <v>0</v>
      </c>
      <c r="G29" s="117">
        <f>IF(B27="sa neuplatňujú.",0,G25*0.2)</f>
        <v>0</v>
      </c>
      <c r="H29" s="336" t="str">
        <f>IF($B$12="","Vyplňte bunku B12",IF(B27="","Vyplňte bunku B27",IF(B27="sa neuplatňujú.",0,IF(B12="áno",IF(F29&lt;((H19+H21)*0.2),F29,((H19+H21)*0.2)),IF(G29&lt;((H19+H21)*0.2),G29,((H19+H21)*0.2))))))</f>
        <v>Vyplňte bunku B12</v>
      </c>
      <c r="I29" s="172" t="s">
        <v>93</v>
      </c>
      <c r="J29" s="168"/>
    </row>
    <row r="30" spans="1:26" ht="20.100000000000001" customHeight="1" thickBot="1" x14ac:dyDescent="0.3">
      <c r="A30" s="272" t="s">
        <v>96</v>
      </c>
      <c r="B30" s="273"/>
      <c r="C30" s="273"/>
      <c r="D30" s="273"/>
      <c r="E30" s="273"/>
      <c r="F30" s="169">
        <f>SUM(F25,F29)</f>
        <v>0</v>
      </c>
      <c r="G30" s="169">
        <f>SUM(G25,G29)</f>
        <v>0</v>
      </c>
      <c r="H30" s="337">
        <f>SUM(H19,H21,IF(B27="sa uplatňujú.",H29,0))</f>
        <v>0</v>
      </c>
      <c r="I30" s="153"/>
      <c r="J30" s="170"/>
    </row>
    <row r="31" spans="1:26" s="89" customFormat="1" ht="20.100000000000001" customHeight="1" x14ac:dyDescent="0.25">
      <c r="A31" s="100"/>
      <c r="B31" s="100"/>
      <c r="C31" s="100"/>
      <c r="D31" s="100"/>
      <c r="E31" s="100"/>
      <c r="F31" s="101"/>
      <c r="G31" s="101"/>
      <c r="H31" s="101"/>
      <c r="I31" s="100"/>
      <c r="J31" s="100"/>
      <c r="K31" s="88"/>
    </row>
    <row r="32" spans="1:26" ht="16.5" thickBot="1" x14ac:dyDescent="0.3">
      <c r="A32" s="6"/>
      <c r="B32" s="6"/>
      <c r="C32" s="6"/>
      <c r="D32" s="6"/>
      <c r="E32" s="6"/>
      <c r="F32" s="6"/>
      <c r="G32" s="7"/>
      <c r="H32" s="7"/>
      <c r="I32" s="7"/>
      <c r="J32" s="7"/>
    </row>
    <row r="33" spans="1:11" s="4" customFormat="1" ht="24" customHeight="1" x14ac:dyDescent="0.25">
      <c r="A33" s="262" t="s">
        <v>6</v>
      </c>
      <c r="B33" s="263"/>
      <c r="C33" s="263"/>
      <c r="D33" s="263"/>
      <c r="E33" s="263"/>
      <c r="F33" s="263"/>
      <c r="G33" s="263"/>
      <c r="H33" s="263"/>
      <c r="I33" s="263"/>
      <c r="J33" s="264"/>
      <c r="K33" s="17"/>
    </row>
    <row r="34" spans="1:11" ht="45" customHeight="1" x14ac:dyDescent="0.25">
      <c r="A34" s="90" t="s">
        <v>2</v>
      </c>
      <c r="B34" s="152" t="s">
        <v>5</v>
      </c>
      <c r="C34" s="152" t="s">
        <v>3</v>
      </c>
      <c r="D34" s="129" t="s">
        <v>4</v>
      </c>
      <c r="E34" s="129" t="s">
        <v>131</v>
      </c>
      <c r="F34" s="129" t="s">
        <v>135</v>
      </c>
      <c r="G34" s="129" t="s">
        <v>137</v>
      </c>
      <c r="H34" s="130" t="s">
        <v>100</v>
      </c>
      <c r="I34" s="122" t="s">
        <v>10</v>
      </c>
      <c r="J34" s="152" t="s">
        <v>7</v>
      </c>
    </row>
    <row r="35" spans="1:11" ht="20.100000000000001" customHeight="1" x14ac:dyDescent="0.25">
      <c r="A35" s="93" t="s">
        <v>18</v>
      </c>
      <c r="B35" s="103" t="s">
        <v>14</v>
      </c>
      <c r="C35" s="128" t="s">
        <v>21</v>
      </c>
      <c r="D35" s="25">
        <v>1</v>
      </c>
      <c r="E35" s="25">
        <v>0</v>
      </c>
      <c r="F35" s="117">
        <f>ROUND(D35*E35,2)</f>
        <v>0</v>
      </c>
      <c r="G35" s="117">
        <f>ROUND(F35*1.2,2)</f>
        <v>0</v>
      </c>
      <c r="H35" s="326" t="str">
        <f>IF($B$12="","Vyplňte bunku B12",IF(B12="áno",IF(F35&lt;30,F35,30),IF(G35&lt;36,G35,36)))</f>
        <v>Vyplňte bunku B12</v>
      </c>
      <c r="I35" s="124"/>
      <c r="J35" s="134"/>
      <c r="K35" s="1"/>
    </row>
    <row r="36" spans="1:11" ht="20.100000000000001" customHeight="1" x14ac:dyDescent="0.25">
      <c r="A36" s="93" t="s">
        <v>19</v>
      </c>
      <c r="B36" s="103" t="s">
        <v>14</v>
      </c>
      <c r="C36" s="127" t="s">
        <v>21</v>
      </c>
      <c r="D36" s="25">
        <v>0</v>
      </c>
      <c r="E36" s="25">
        <v>0</v>
      </c>
      <c r="F36" s="117">
        <f>ROUND(D36*E36,2)</f>
        <v>0</v>
      </c>
      <c r="G36" s="117">
        <f>ROUND(F36*1.2,2)</f>
        <v>0</v>
      </c>
      <c r="H36" s="326" t="str">
        <f>IF($B$12="","Vyplňte bunku B12",  IF(B12="áno",IF(F36&lt;D36*350,F36,D36*350),IF(G36&lt;D36*420,G36,D36*420)))</f>
        <v>Vyplňte bunku B12</v>
      </c>
      <c r="I36" s="124"/>
      <c r="J36" s="134"/>
      <c r="K36" s="1"/>
    </row>
    <row r="37" spans="1:11" ht="20.100000000000001" customHeight="1" thickBot="1" x14ac:dyDescent="0.3">
      <c r="A37" s="243" t="s">
        <v>22</v>
      </c>
      <c r="B37" s="244"/>
      <c r="C37" s="244"/>
      <c r="D37" s="244"/>
      <c r="E37" s="244"/>
      <c r="F37" s="169">
        <f>F35+F36</f>
        <v>0</v>
      </c>
      <c r="G37" s="169">
        <f>G35+G36</f>
        <v>0</v>
      </c>
      <c r="H37" s="337">
        <f>IF(AND(OR(H35="Vyplňte bunku B12",H36="Vyplňte bunku B12",)),0,IF(SUM(H35:H36)&lt;H30*0.07,SUM(H35:H36),H30*0.07))</f>
        <v>0</v>
      </c>
      <c r="I37" s="252"/>
      <c r="J37" s="253"/>
      <c r="K37" s="1"/>
    </row>
    <row r="38" spans="1:11" ht="30" customHeight="1" thickBot="1" x14ac:dyDescent="0.3">
      <c r="A38" s="245" t="s">
        <v>69</v>
      </c>
      <c r="B38" s="246"/>
      <c r="C38" s="246"/>
      <c r="D38" s="246"/>
      <c r="E38" s="246"/>
      <c r="F38" s="171">
        <f>F30+F37</f>
        <v>0</v>
      </c>
      <c r="G38" s="171">
        <f>G30+G37</f>
        <v>0</v>
      </c>
      <c r="H38" s="338">
        <f>H30+H37</f>
        <v>0</v>
      </c>
      <c r="I38" s="79"/>
      <c r="J38" s="79"/>
      <c r="K38" s="1"/>
    </row>
    <row r="39" spans="1:11" x14ac:dyDescent="0.25">
      <c r="A39" s="8"/>
      <c r="B39" s="8"/>
      <c r="C39" s="9"/>
      <c r="D39" s="10"/>
      <c r="E39" s="10"/>
      <c r="F39" s="29"/>
      <c r="G39" s="29"/>
      <c r="H39" s="29"/>
      <c r="I39" s="10"/>
      <c r="J39" s="10"/>
    </row>
    <row r="40" spans="1:11" x14ac:dyDescent="0.25">
      <c r="A40" s="8"/>
      <c r="B40" s="8"/>
      <c r="C40" s="9"/>
      <c r="D40" s="10"/>
      <c r="E40" s="10"/>
      <c r="F40" s="29"/>
      <c r="G40" s="29"/>
      <c r="H40" s="29"/>
      <c r="I40" s="10"/>
      <c r="J40" s="10"/>
    </row>
    <row r="41" spans="1:11" x14ac:dyDescent="0.25">
      <c r="A41" s="8"/>
      <c r="B41" s="8"/>
      <c r="C41" s="9"/>
      <c r="D41" s="10"/>
      <c r="E41" s="10"/>
      <c r="F41" s="29"/>
      <c r="G41" s="29"/>
      <c r="H41" s="29"/>
      <c r="I41" s="10"/>
      <c r="J41" s="10"/>
    </row>
    <row r="42" spans="1:11" x14ac:dyDescent="0.25">
      <c r="A42" s="8" t="s">
        <v>70</v>
      </c>
      <c r="B42" s="8"/>
      <c r="C42" s="9"/>
      <c r="D42" s="227" t="s">
        <v>128</v>
      </c>
      <c r="E42" s="227"/>
      <c r="F42" s="29"/>
      <c r="G42" s="30">
        <v>5032179</v>
      </c>
      <c r="H42" s="30"/>
      <c r="I42" s="10"/>
      <c r="J42" s="10"/>
    </row>
    <row r="43" spans="1:11" x14ac:dyDescent="0.25">
      <c r="A43" s="8"/>
      <c r="B43" s="8"/>
      <c r="C43" s="9"/>
      <c r="D43" s="227" t="s">
        <v>122</v>
      </c>
      <c r="E43" s="227"/>
      <c r="F43" s="29"/>
      <c r="G43" s="28"/>
      <c r="H43" s="28"/>
      <c r="I43" s="10"/>
      <c r="J43" s="10"/>
    </row>
    <row r="44" spans="1:11" x14ac:dyDescent="0.25">
      <c r="A44" s="8"/>
      <c r="B44" s="8"/>
      <c r="C44" s="9"/>
      <c r="D44" s="10"/>
      <c r="E44" s="10"/>
      <c r="F44" s="29"/>
      <c r="G44" s="28"/>
      <c r="H44" s="28"/>
      <c r="I44" s="10"/>
      <c r="J44" s="10"/>
    </row>
    <row r="45" spans="1:11" ht="19.899999999999999" customHeight="1" x14ac:dyDescent="0.25">
      <c r="A45" s="247" t="s">
        <v>8</v>
      </c>
      <c r="B45" s="248"/>
      <c r="C45" s="248"/>
      <c r="D45" s="248"/>
      <c r="E45" s="248"/>
      <c r="F45" s="248"/>
      <c r="G45" s="248"/>
      <c r="H45" s="105"/>
      <c r="I45" s="83"/>
      <c r="J45" s="83"/>
      <c r="K45" s="18"/>
    </row>
    <row r="46" spans="1:11" ht="19.899999999999999" customHeight="1" x14ac:dyDescent="0.25">
      <c r="A46" s="249" t="s">
        <v>126</v>
      </c>
      <c r="B46" s="249"/>
      <c r="C46" s="249"/>
      <c r="D46" s="249"/>
      <c r="E46" s="249"/>
      <c r="F46" s="249"/>
      <c r="G46" s="249"/>
      <c r="H46" s="249"/>
      <c r="I46" s="250"/>
      <c r="J46" s="251"/>
      <c r="K46" s="78"/>
    </row>
    <row r="47" spans="1:11" ht="34.9" customHeight="1" x14ac:dyDescent="0.25">
      <c r="A47" s="237" t="s">
        <v>127</v>
      </c>
      <c r="B47" s="237"/>
      <c r="C47" s="237"/>
      <c r="D47" s="237"/>
      <c r="E47" s="237"/>
      <c r="F47" s="237"/>
      <c r="G47" s="237"/>
      <c r="H47" s="237"/>
      <c r="I47" s="238"/>
      <c r="J47" s="239"/>
      <c r="K47" s="82"/>
    </row>
    <row r="48" spans="1:11" ht="19.899999999999999" customHeight="1" x14ac:dyDescent="0.25">
      <c r="A48" s="240" t="s">
        <v>11</v>
      </c>
      <c r="B48" s="241"/>
      <c r="C48" s="241"/>
      <c r="D48" s="241"/>
      <c r="E48" s="241"/>
      <c r="F48" s="241"/>
      <c r="G48" s="241"/>
      <c r="H48" s="241"/>
      <c r="I48" s="242"/>
      <c r="J48" s="242"/>
      <c r="K48" s="47"/>
    </row>
    <row r="49" spans="1:53" ht="19.899999999999999" customHeight="1" x14ac:dyDescent="0.25">
      <c r="A49" s="237" t="s">
        <v>124</v>
      </c>
      <c r="B49" s="237"/>
      <c r="C49" s="237"/>
      <c r="D49" s="237"/>
      <c r="E49" s="237"/>
      <c r="F49" s="237"/>
      <c r="G49" s="237"/>
      <c r="H49" s="237"/>
      <c r="I49" s="238"/>
      <c r="J49" s="239"/>
      <c r="K49" s="82"/>
    </row>
    <row r="50" spans="1:53" ht="39.950000000000003" customHeight="1" x14ac:dyDescent="0.25">
      <c r="A50" s="80"/>
      <c r="B50" s="80"/>
      <c r="C50" s="80"/>
      <c r="D50" s="80"/>
      <c r="E50" s="80"/>
      <c r="F50" s="80"/>
      <c r="G50" s="80"/>
      <c r="H50" s="80"/>
      <c r="I50" s="81"/>
      <c r="J50" s="81"/>
      <c r="K50" s="82"/>
    </row>
    <row r="51" spans="1:53" x14ac:dyDescent="0.25">
      <c r="A51" s="20"/>
      <c r="B51" s="20"/>
      <c r="C51" s="20"/>
      <c r="D51" s="20"/>
      <c r="E51" s="20"/>
      <c r="F51" s="20"/>
      <c r="G51" s="20"/>
      <c r="H51" s="20"/>
      <c r="I51" s="20"/>
      <c r="J51" s="20"/>
    </row>
    <row r="52" spans="1:53" x14ac:dyDescent="0.25">
      <c r="A52" s="21"/>
      <c r="B52" s="21"/>
      <c r="C52" s="22"/>
      <c r="D52" s="23"/>
      <c r="E52" s="23"/>
      <c r="F52" s="11"/>
      <c r="G52" s="23"/>
      <c r="H52" s="23"/>
      <c r="I52" s="23"/>
      <c r="J52" s="23"/>
    </row>
    <row r="53" spans="1:53" x14ac:dyDescent="0.25">
      <c r="A53" s="11"/>
      <c r="B53" s="11"/>
      <c r="C53" s="12"/>
      <c r="D53" s="13"/>
      <c r="E53" s="13"/>
      <c r="F53" s="19"/>
      <c r="G53" s="13"/>
      <c r="H53" s="13"/>
      <c r="I53" s="13"/>
      <c r="J53" s="13"/>
    </row>
    <row r="54" spans="1:53" s="11" customFormat="1" x14ac:dyDescent="0.25">
      <c r="C54" s="12"/>
      <c r="D54" s="13"/>
      <c r="E54" s="13"/>
      <c r="F54" s="19"/>
      <c r="G54" s="13"/>
      <c r="H54" s="13"/>
      <c r="I54" s="13"/>
      <c r="J54" s="13"/>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row>
    <row r="55" spans="1:53" s="11" customFormat="1" x14ac:dyDescent="0.25">
      <c r="C55" s="12"/>
      <c r="D55" s="13"/>
      <c r="E55" s="13"/>
      <c r="F55" s="19"/>
      <c r="G55" s="13"/>
      <c r="H55" s="13"/>
      <c r="I55" s="13"/>
      <c r="J55" s="13"/>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row>
    <row r="56" spans="1:53" s="11" customFormat="1" x14ac:dyDescent="0.25">
      <c r="C56" s="12"/>
      <c r="D56" s="13"/>
      <c r="E56" s="13"/>
      <c r="F56" s="19"/>
      <c r="G56" s="13"/>
      <c r="H56" s="13"/>
      <c r="I56" s="13"/>
      <c r="J56" s="13"/>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row>
    <row r="57" spans="1:53" s="11" customFormat="1" x14ac:dyDescent="0.25">
      <c r="C57" s="12"/>
      <c r="D57" s="13"/>
      <c r="E57" s="13"/>
      <c r="F57" s="13"/>
      <c r="G57" s="13"/>
      <c r="H57" s="13"/>
      <c r="I57" s="13"/>
      <c r="J57" s="13"/>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row>
    <row r="58" spans="1:53" s="11" customFormat="1" x14ac:dyDescent="0.25">
      <c r="C58" s="12"/>
      <c r="D58" s="13"/>
      <c r="E58" s="13"/>
      <c r="F58" s="13"/>
      <c r="G58" s="13"/>
      <c r="H58" s="13"/>
      <c r="I58" s="13"/>
      <c r="J58" s="13"/>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row>
    <row r="59" spans="1:53" s="11" customFormat="1" x14ac:dyDescent="0.25">
      <c r="C59" s="12"/>
      <c r="D59" s="13"/>
      <c r="E59" s="13"/>
      <c r="F59" s="13"/>
      <c r="G59" s="13"/>
      <c r="H59" s="13"/>
      <c r="I59" s="13"/>
      <c r="J59" s="13"/>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row>
    <row r="60" spans="1:53" s="11" customFormat="1" x14ac:dyDescent="0.25">
      <c r="C60" s="12"/>
      <c r="D60" s="13"/>
      <c r="E60" s="13"/>
      <c r="F60" s="18"/>
      <c r="G60" s="13"/>
      <c r="H60" s="13"/>
      <c r="I60" s="13"/>
      <c r="J60" s="13"/>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row>
    <row r="61" spans="1:53" s="11" customFormat="1" x14ac:dyDescent="0.25">
      <c r="C61" s="12"/>
      <c r="D61" s="13"/>
      <c r="E61" s="13"/>
      <c r="F61" s="13"/>
      <c r="G61" s="13"/>
      <c r="H61" s="13"/>
      <c r="I61" s="13"/>
      <c r="J61" s="13"/>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row>
    <row r="62" spans="1:53" s="11" customFormat="1" x14ac:dyDescent="0.25">
      <c r="C62" s="12"/>
      <c r="D62" s="13"/>
      <c r="E62" s="13"/>
      <c r="F62" s="13"/>
      <c r="G62" s="13"/>
      <c r="H62" s="13"/>
      <c r="I62" s="13"/>
      <c r="J62" s="13"/>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row>
    <row r="63" spans="1:53" s="11" customFormat="1" x14ac:dyDescent="0.25">
      <c r="C63" s="12"/>
      <c r="D63" s="13"/>
      <c r="E63" s="13"/>
      <c r="F63" s="13"/>
      <c r="G63" s="13"/>
      <c r="H63" s="13"/>
      <c r="I63" s="13"/>
      <c r="J63" s="13"/>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row>
    <row r="64" spans="1:53" s="11" customFormat="1" x14ac:dyDescent="0.25">
      <c r="C64" s="12"/>
      <c r="D64" s="13"/>
      <c r="E64" s="13"/>
      <c r="F64" s="13"/>
      <c r="G64" s="13"/>
      <c r="H64" s="13"/>
      <c r="I64" s="13"/>
      <c r="J64" s="13"/>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row>
    <row r="65" spans="3:53" s="11" customFormat="1" x14ac:dyDescent="0.25">
      <c r="C65" s="12"/>
      <c r="D65" s="13"/>
      <c r="E65" s="13"/>
      <c r="F65" s="13"/>
      <c r="G65" s="13"/>
      <c r="H65" s="13"/>
      <c r="I65" s="13"/>
      <c r="J65" s="13"/>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row>
    <row r="66" spans="3:53" s="11" customFormat="1" x14ac:dyDescent="0.25">
      <c r="C66" s="12"/>
      <c r="D66" s="13"/>
      <c r="E66" s="13"/>
      <c r="F66" s="13"/>
      <c r="G66" s="13"/>
      <c r="H66" s="13"/>
      <c r="I66" s="13"/>
      <c r="J66" s="13"/>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row>
    <row r="67" spans="3:53" s="11" customFormat="1" x14ac:dyDescent="0.25">
      <c r="C67" s="12"/>
      <c r="D67" s="13"/>
      <c r="E67" s="13"/>
      <c r="F67" s="13"/>
      <c r="G67" s="13"/>
      <c r="H67" s="13"/>
      <c r="I67" s="13"/>
      <c r="J67" s="13"/>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row>
    <row r="68" spans="3:53" s="11" customFormat="1" x14ac:dyDescent="0.25">
      <c r="C68" s="12"/>
      <c r="D68" s="13"/>
      <c r="E68" s="13"/>
      <c r="F68" s="13"/>
      <c r="G68" s="13"/>
      <c r="H68" s="13"/>
      <c r="I68" s="13"/>
      <c r="J68" s="13"/>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row>
    <row r="69" spans="3:53" s="11" customFormat="1" x14ac:dyDescent="0.25">
      <c r="C69" s="12"/>
      <c r="D69" s="13"/>
      <c r="E69" s="13"/>
      <c r="F69" s="13"/>
      <c r="G69" s="13"/>
      <c r="H69" s="13"/>
      <c r="I69" s="13"/>
      <c r="J69" s="13"/>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row>
    <row r="70" spans="3:53" s="11" customFormat="1" x14ac:dyDescent="0.25">
      <c r="C70" s="12"/>
      <c r="D70" s="13"/>
      <c r="E70" s="13"/>
      <c r="F70" s="13"/>
      <c r="G70" s="13"/>
      <c r="H70" s="13"/>
      <c r="I70" s="13"/>
      <c r="J70" s="13"/>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row>
    <row r="71" spans="3:53" s="11" customFormat="1" x14ac:dyDescent="0.25">
      <c r="C71" s="12"/>
      <c r="D71" s="13"/>
      <c r="E71" s="13"/>
      <c r="F71" s="13"/>
      <c r="G71" s="13"/>
      <c r="H71" s="13"/>
      <c r="I71" s="13"/>
      <c r="J71" s="13"/>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row>
    <row r="72" spans="3:53" s="11" customFormat="1" x14ac:dyDescent="0.25">
      <c r="C72" s="12"/>
      <c r="D72" s="13"/>
      <c r="E72" s="13"/>
      <c r="F72" s="13"/>
      <c r="G72" s="13"/>
      <c r="H72" s="13"/>
      <c r="I72" s="13"/>
      <c r="J72" s="13"/>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row>
    <row r="73" spans="3:53" s="11" customFormat="1" x14ac:dyDescent="0.25">
      <c r="C73" s="12"/>
      <c r="D73" s="13"/>
      <c r="E73" s="13"/>
      <c r="F73" s="13"/>
      <c r="G73" s="13"/>
      <c r="H73" s="13"/>
      <c r="I73" s="13"/>
      <c r="J73" s="13"/>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row>
    <row r="74" spans="3:53" s="11" customFormat="1" x14ac:dyDescent="0.25">
      <c r="C74" s="12"/>
      <c r="D74" s="13"/>
      <c r="E74" s="13"/>
      <c r="F74" s="13"/>
      <c r="G74" s="13"/>
      <c r="H74" s="13"/>
      <c r="I74" s="13"/>
      <c r="J74" s="13"/>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row>
    <row r="75" spans="3:53" s="11" customFormat="1" x14ac:dyDescent="0.25">
      <c r="C75" s="12"/>
      <c r="D75" s="13"/>
      <c r="E75" s="13"/>
      <c r="F75" s="13"/>
      <c r="G75" s="13"/>
      <c r="H75" s="13"/>
      <c r="I75" s="13"/>
      <c r="J75" s="13"/>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row>
    <row r="76" spans="3:53" s="11" customFormat="1" x14ac:dyDescent="0.25">
      <c r="C76" s="12"/>
      <c r="D76" s="13"/>
      <c r="E76" s="13"/>
      <c r="F76" s="13"/>
      <c r="G76" s="13"/>
      <c r="H76" s="13"/>
      <c r="I76" s="13"/>
      <c r="J76" s="13"/>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row>
    <row r="77" spans="3:53" s="11" customFormat="1" x14ac:dyDescent="0.25">
      <c r="C77" s="12"/>
      <c r="D77" s="13"/>
      <c r="E77" s="13"/>
      <c r="F77" s="13"/>
      <c r="G77" s="13"/>
      <c r="H77" s="13"/>
      <c r="I77" s="13"/>
      <c r="J77" s="13"/>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row>
    <row r="78" spans="3:53" s="11" customFormat="1" x14ac:dyDescent="0.25">
      <c r="C78" s="12"/>
      <c r="D78" s="13"/>
      <c r="E78" s="13"/>
      <c r="F78" s="13"/>
      <c r="G78" s="13"/>
      <c r="H78" s="13"/>
      <c r="I78" s="13"/>
      <c r="J78" s="13"/>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row>
    <row r="79" spans="3:53" s="11" customFormat="1" x14ac:dyDescent="0.25">
      <c r="C79" s="12"/>
      <c r="D79" s="13"/>
      <c r="E79" s="13"/>
      <c r="F79" s="13"/>
      <c r="G79" s="13"/>
      <c r="H79" s="13"/>
      <c r="I79" s="13"/>
      <c r="J79" s="13"/>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row>
    <row r="80" spans="3:53" s="11" customFormat="1" x14ac:dyDescent="0.25">
      <c r="C80" s="12"/>
      <c r="D80" s="13"/>
      <c r="E80" s="13"/>
      <c r="F80" s="13"/>
      <c r="G80" s="13"/>
      <c r="H80" s="13"/>
      <c r="I80" s="13"/>
      <c r="J80" s="13"/>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row>
    <row r="81" spans="3:53" s="11" customFormat="1" x14ac:dyDescent="0.25">
      <c r="C81" s="12"/>
      <c r="D81" s="13"/>
      <c r="E81" s="13"/>
      <c r="F81" s="13"/>
      <c r="G81" s="13"/>
      <c r="H81" s="13"/>
      <c r="I81" s="13"/>
      <c r="J81" s="13"/>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row>
    <row r="82" spans="3:53" s="11" customFormat="1" x14ac:dyDescent="0.25">
      <c r="C82" s="12"/>
      <c r="D82" s="13"/>
      <c r="E82" s="13"/>
      <c r="F82" s="13"/>
      <c r="G82" s="13"/>
      <c r="H82" s="13"/>
      <c r="I82" s="13"/>
      <c r="J82" s="13"/>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row>
    <row r="83" spans="3:53" s="11" customFormat="1" x14ac:dyDescent="0.25">
      <c r="C83" s="12"/>
      <c r="D83" s="13"/>
      <c r="E83" s="13"/>
      <c r="F83" s="13"/>
      <c r="G83" s="13"/>
      <c r="H83" s="13"/>
      <c r="I83" s="13"/>
      <c r="J83" s="13"/>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row>
    <row r="84" spans="3:53" s="11" customFormat="1" x14ac:dyDescent="0.25">
      <c r="C84" s="12"/>
      <c r="D84" s="13"/>
      <c r="E84" s="13"/>
      <c r="F84" s="13"/>
      <c r="G84" s="13"/>
      <c r="H84" s="13"/>
      <c r="I84" s="13"/>
      <c r="J84" s="13"/>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row>
    <row r="85" spans="3:53" s="11" customFormat="1" x14ac:dyDescent="0.25">
      <c r="C85" s="12"/>
      <c r="D85" s="13"/>
      <c r="E85" s="13"/>
      <c r="F85" s="13"/>
      <c r="G85" s="13"/>
      <c r="H85" s="13"/>
      <c r="I85" s="13"/>
      <c r="J85" s="13"/>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row>
    <row r="86" spans="3:53" s="11" customFormat="1" x14ac:dyDescent="0.25">
      <c r="C86" s="12"/>
      <c r="D86" s="13"/>
      <c r="E86" s="13"/>
      <c r="F86" s="13"/>
      <c r="G86" s="13"/>
      <c r="H86" s="13"/>
      <c r="I86" s="13"/>
      <c r="J86" s="13"/>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row>
    <row r="87" spans="3:53" s="11" customFormat="1" x14ac:dyDescent="0.25">
      <c r="C87" s="12"/>
      <c r="D87" s="13"/>
      <c r="E87" s="13"/>
      <c r="F87" s="13"/>
      <c r="G87" s="13"/>
      <c r="H87" s="13"/>
      <c r="I87" s="13"/>
      <c r="J87" s="13"/>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row>
    <row r="88" spans="3:53" s="11" customFormat="1" x14ac:dyDescent="0.25">
      <c r="C88" s="12"/>
      <c r="D88" s="13"/>
      <c r="E88" s="13"/>
      <c r="F88" s="13"/>
      <c r="G88" s="13"/>
      <c r="H88" s="13"/>
      <c r="I88" s="13"/>
      <c r="J88" s="13"/>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row>
    <row r="89" spans="3:53" s="11" customFormat="1" x14ac:dyDescent="0.25">
      <c r="C89" s="12"/>
      <c r="D89" s="13"/>
      <c r="E89" s="13"/>
      <c r="F89" s="13"/>
      <c r="G89" s="13"/>
      <c r="H89" s="13"/>
      <c r="I89" s="13"/>
      <c r="J89" s="13"/>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row>
    <row r="90" spans="3:53" s="11" customFormat="1" x14ac:dyDescent="0.25">
      <c r="C90" s="12"/>
      <c r="D90" s="13"/>
      <c r="E90" s="13"/>
      <c r="F90" s="13"/>
      <c r="G90" s="13"/>
      <c r="H90" s="13"/>
      <c r="I90" s="13"/>
      <c r="J90" s="13"/>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row>
    <row r="91" spans="3:53" s="11" customFormat="1" x14ac:dyDescent="0.25">
      <c r="C91" s="12"/>
      <c r="D91" s="13"/>
      <c r="E91" s="13"/>
      <c r="F91" s="13"/>
      <c r="G91" s="13"/>
      <c r="H91" s="13"/>
      <c r="I91" s="13"/>
      <c r="J91" s="13"/>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row>
    <row r="92" spans="3:53" s="11" customFormat="1" x14ac:dyDescent="0.25">
      <c r="C92" s="12"/>
      <c r="D92" s="13"/>
      <c r="E92" s="13"/>
      <c r="F92" s="13"/>
      <c r="G92" s="13"/>
      <c r="H92" s="13"/>
      <c r="I92" s="13"/>
      <c r="J92" s="13"/>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row>
    <row r="93" spans="3:53" s="11" customFormat="1" x14ac:dyDescent="0.25">
      <c r="C93" s="12"/>
      <c r="D93" s="13"/>
      <c r="E93" s="13"/>
      <c r="F93" s="13"/>
      <c r="G93" s="13"/>
      <c r="H93" s="13"/>
      <c r="I93" s="13"/>
      <c r="J93" s="13"/>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row>
    <row r="94" spans="3:53" s="11" customFormat="1" x14ac:dyDescent="0.25">
      <c r="C94" s="12"/>
      <c r="D94" s="13"/>
      <c r="E94" s="13"/>
      <c r="F94" s="13"/>
      <c r="G94" s="13"/>
      <c r="H94" s="13"/>
      <c r="I94" s="13"/>
      <c r="J94" s="13"/>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row>
    <row r="95" spans="3:53" s="11" customFormat="1" x14ac:dyDescent="0.25">
      <c r="C95" s="12"/>
      <c r="D95" s="13"/>
      <c r="E95" s="13"/>
      <c r="F95" s="13"/>
      <c r="G95" s="13"/>
      <c r="H95" s="13"/>
      <c r="I95" s="13"/>
      <c r="J95" s="13"/>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row>
    <row r="96" spans="3:53" s="11" customFormat="1" x14ac:dyDescent="0.25">
      <c r="C96" s="12"/>
      <c r="D96" s="13"/>
      <c r="E96" s="13"/>
      <c r="F96" s="13"/>
      <c r="G96" s="13"/>
      <c r="H96" s="13"/>
      <c r="I96" s="13"/>
      <c r="J96" s="13"/>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row>
    <row r="97" spans="3:53" s="11" customFormat="1" x14ac:dyDescent="0.25">
      <c r="C97" s="12"/>
      <c r="D97" s="13"/>
      <c r="E97" s="13"/>
      <c r="F97" s="13"/>
      <c r="G97" s="13"/>
      <c r="H97" s="13"/>
      <c r="I97" s="13"/>
      <c r="J97" s="13"/>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row>
    <row r="98" spans="3:53" s="11" customFormat="1" x14ac:dyDescent="0.25">
      <c r="C98" s="12"/>
      <c r="D98" s="13"/>
      <c r="E98" s="13"/>
      <c r="F98" s="13"/>
      <c r="G98" s="13"/>
      <c r="H98" s="13"/>
      <c r="I98" s="13"/>
      <c r="J98" s="13"/>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row>
    <row r="99" spans="3:53" s="11" customFormat="1" x14ac:dyDescent="0.25">
      <c r="C99" s="12"/>
      <c r="D99" s="13"/>
      <c r="E99" s="13"/>
      <c r="F99" s="13"/>
      <c r="G99" s="13"/>
      <c r="H99" s="13"/>
      <c r="I99" s="13"/>
      <c r="J99" s="13"/>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row>
    <row r="100" spans="3:53" s="11" customFormat="1" x14ac:dyDescent="0.25">
      <c r="C100" s="12"/>
      <c r="D100" s="13"/>
      <c r="E100" s="13"/>
      <c r="F100" s="13"/>
      <c r="G100" s="13"/>
      <c r="H100" s="13"/>
      <c r="I100" s="13"/>
      <c r="J100" s="13"/>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row>
    <row r="101" spans="3:53" s="11" customFormat="1" x14ac:dyDescent="0.25">
      <c r="C101" s="12"/>
      <c r="D101" s="13"/>
      <c r="E101" s="13"/>
      <c r="F101" s="13"/>
      <c r="G101" s="13"/>
      <c r="H101" s="13"/>
      <c r="I101" s="13"/>
      <c r="J101" s="13"/>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row>
    <row r="102" spans="3:53" s="11" customFormat="1" x14ac:dyDescent="0.25">
      <c r="C102" s="12"/>
      <c r="D102" s="13"/>
      <c r="E102" s="13"/>
      <c r="F102" s="13"/>
      <c r="G102" s="13"/>
      <c r="H102" s="13"/>
      <c r="I102" s="13"/>
      <c r="J102" s="13"/>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row>
    <row r="103" spans="3:53" s="11" customFormat="1" x14ac:dyDescent="0.25">
      <c r="C103" s="12"/>
      <c r="D103" s="13"/>
      <c r="E103" s="13"/>
      <c r="F103" s="13"/>
      <c r="G103" s="13"/>
      <c r="H103" s="13"/>
      <c r="I103" s="13"/>
      <c r="J103" s="13"/>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row>
    <row r="104" spans="3:53" s="11" customFormat="1" x14ac:dyDescent="0.25">
      <c r="C104" s="12"/>
      <c r="D104" s="13"/>
      <c r="E104" s="13"/>
      <c r="F104" s="13"/>
      <c r="G104" s="13"/>
      <c r="H104" s="13"/>
      <c r="I104" s="13"/>
      <c r="J104" s="13"/>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row>
  </sheetData>
  <sheetProtection algorithmName="SHA-512" hashValue="HXby3ArS38FL8K9Yz2heRxEjrtbEuk+AxSrmtDOKd+ukQMghRdZ3NogzqILwKTUSYk3EkYJSwvP0pbMhEnw9gQ==" saltValue="LAr/npF17K/XGSFoaFH9LA==" spinCount="100000" sheet="1" formatCells="0" formatColumns="0" formatRows="0" insertColumns="0" insertRows="0" insertHyperlinks="0" deleteColumns="0" deleteRows="0" sort="0" autoFilter="0" pivotTables="0"/>
  <protectedRanges>
    <protectedRange sqref="A1:J49" name="Range1"/>
  </protectedRanges>
  <mergeCells count="26">
    <mergeCell ref="B17:J17"/>
    <mergeCell ref="A33:J33"/>
    <mergeCell ref="C28:D28"/>
    <mergeCell ref="C29:D29"/>
    <mergeCell ref="A18:J18"/>
    <mergeCell ref="A30:E30"/>
    <mergeCell ref="A24:E24"/>
    <mergeCell ref="A25:E25"/>
    <mergeCell ref="A20:J20"/>
    <mergeCell ref="H21:H23"/>
    <mergeCell ref="A1:J2"/>
    <mergeCell ref="A3:J6"/>
    <mergeCell ref="A7:J7"/>
    <mergeCell ref="A15:J15"/>
    <mergeCell ref="B11:J11"/>
    <mergeCell ref="B10:J10"/>
    <mergeCell ref="A47:J47"/>
    <mergeCell ref="A48:J48"/>
    <mergeCell ref="A49:J49"/>
    <mergeCell ref="A37:E37"/>
    <mergeCell ref="A38:E38"/>
    <mergeCell ref="A45:G45"/>
    <mergeCell ref="A46:J46"/>
    <mergeCell ref="D42:E42"/>
    <mergeCell ref="D43:E43"/>
    <mergeCell ref="I37:J37"/>
  </mergeCells>
  <conditionalFormatting sqref="F30 F37">
    <cfRule type="expression" dxfId="1" priority="3">
      <formula>$B$12="áno"</formula>
    </cfRule>
  </conditionalFormatting>
  <conditionalFormatting sqref="G30 G37">
    <cfRule type="expression" dxfId="0" priority="2">
      <formula>$B$12="nie"</formula>
    </cfRule>
  </conditionalFormatting>
  <conditionalFormatting sqref="H19 H21:H23 H29:H30 H35:H38">
    <cfRule type="expression" priority="1">
      <formula>FALSE</formula>
    </cfRule>
  </conditionalFormatting>
  <dataValidations xWindow="610" yWindow="562" count="5">
    <dataValidation type="list" allowBlank="1" showErrorMessage="1" prompt="Vyberte položku." sqref="I19 I21:I23">
      <formula1>$Z$8:$Z$10</formula1>
    </dataValidation>
    <dataValidation allowBlank="1" showErrorMessage="1" prompt="Stručne špecifikujte jednotlivé výdavky z hľadiska ich predmetu, resp. rozsahu. To znamená, že v prípade, ak výdavok pozostáva z viacerých položiek, je potrebné v rámci vecného popisu výdavku  výdavok bližšie špecifikovať.  " sqref="J19"/>
    <dataValidation type="list" allowBlank="1" showInputMessage="1" showErrorMessage="1" sqref="B12">
      <formula1>$Z$2:$Z$3</formula1>
    </dataValidation>
    <dataValidation type="list" allowBlank="1" showErrorMessage="1" prompt="Vyberte položku." sqref="I35:I36">
      <formula1>$Z$8:$Z$12</formula1>
    </dataValidation>
    <dataValidation type="list" allowBlank="1" showInputMessage="1" showErrorMessage="1" sqref="B27">
      <formula1>$Z$17:$Z$18</formula1>
    </dataValidation>
  </dataValidations>
  <pageMargins left="0.31496062992125984" right="0.31496062992125984" top="0.35433070866141736" bottom="0.35433070866141736" header="0.31496062992125984" footer="0.31496062992125984"/>
  <pageSetup paperSize="9" scale="46" fitToHeight="0"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BC117"/>
  <sheetViews>
    <sheetView showGridLines="0" view="pageBreakPreview" zoomScale="50" zoomScaleNormal="80" zoomScaleSheetLayoutView="50" workbookViewId="0">
      <selection activeCell="K6" sqref="K6"/>
    </sheetView>
  </sheetViews>
  <sheetFormatPr defaultColWidth="9.140625" defaultRowHeight="15" x14ac:dyDescent="0.25"/>
  <cols>
    <col min="1" max="1" width="12.7109375" style="1" customWidth="1"/>
    <col min="2" max="2" width="24.7109375" style="1" customWidth="1"/>
    <col min="3" max="3" width="22.7109375" style="2" customWidth="1"/>
    <col min="4" max="7" width="22.7109375" style="3" customWidth="1"/>
    <col min="8" max="8" width="56.7109375" style="3" customWidth="1"/>
    <col min="9" max="9" width="16" style="11" customWidth="1"/>
    <col min="10" max="10" width="30" style="1" customWidth="1"/>
    <col min="11" max="15" width="13.28515625" style="1" customWidth="1"/>
    <col min="16" max="51" width="9.140625" style="1" customWidth="1"/>
    <col min="52" max="16384" width="9.140625" style="1"/>
  </cols>
  <sheetData>
    <row r="1" spans="1:24" x14ac:dyDescent="0.25">
      <c r="A1" s="232" t="s">
        <v>66</v>
      </c>
      <c r="B1" s="233"/>
      <c r="C1" s="233"/>
      <c r="D1" s="233"/>
      <c r="E1" s="233"/>
      <c r="F1" s="233"/>
      <c r="G1" s="233"/>
      <c r="H1" s="233"/>
    </row>
    <row r="2" spans="1:24" x14ac:dyDescent="0.25">
      <c r="A2" s="233"/>
      <c r="B2" s="233"/>
      <c r="C2" s="233"/>
      <c r="D2" s="233"/>
      <c r="E2" s="233"/>
      <c r="F2" s="233"/>
      <c r="G2" s="233"/>
      <c r="H2" s="233"/>
    </row>
    <row r="3" spans="1:24" x14ac:dyDescent="0.25">
      <c r="A3" s="234"/>
      <c r="B3" s="234"/>
      <c r="C3" s="234"/>
      <c r="D3" s="234"/>
      <c r="E3" s="234"/>
      <c r="F3" s="234"/>
      <c r="G3" s="234"/>
      <c r="H3" s="234"/>
    </row>
    <row r="4" spans="1:24" x14ac:dyDescent="0.25">
      <c r="A4" s="234"/>
      <c r="B4" s="234"/>
      <c r="C4" s="234"/>
      <c r="D4" s="234"/>
      <c r="E4" s="234"/>
      <c r="F4" s="234"/>
      <c r="G4" s="234"/>
      <c r="H4" s="234"/>
    </row>
    <row r="5" spans="1:24" x14ac:dyDescent="0.25">
      <c r="A5" s="234"/>
      <c r="B5" s="234"/>
      <c r="C5" s="234"/>
      <c r="D5" s="234"/>
      <c r="E5" s="234"/>
      <c r="F5" s="234"/>
      <c r="G5" s="234"/>
      <c r="H5" s="234"/>
    </row>
    <row r="6" spans="1:24" x14ac:dyDescent="0.25">
      <c r="A6" s="234"/>
      <c r="B6" s="234"/>
      <c r="C6" s="234"/>
      <c r="D6" s="234"/>
      <c r="E6" s="234"/>
      <c r="F6" s="234"/>
      <c r="G6" s="234"/>
      <c r="H6" s="234"/>
    </row>
    <row r="7" spans="1:24" x14ac:dyDescent="0.25">
      <c r="A7" s="234"/>
      <c r="B7" s="234"/>
      <c r="C7" s="234"/>
      <c r="D7" s="234"/>
      <c r="E7" s="234"/>
      <c r="F7" s="234"/>
      <c r="G7" s="234"/>
      <c r="H7" s="234"/>
      <c r="J7" s="11"/>
    </row>
    <row r="8" spans="1:24" s="140" customFormat="1" ht="24" customHeight="1" x14ac:dyDescent="0.35">
      <c r="A8" s="235" t="s">
        <v>138</v>
      </c>
      <c r="B8" s="236"/>
      <c r="C8" s="236"/>
      <c r="D8" s="236"/>
      <c r="E8" s="236"/>
      <c r="F8" s="236"/>
      <c r="G8" s="236"/>
      <c r="H8" s="236"/>
      <c r="I8" s="139"/>
    </row>
    <row r="9" spans="1:24" ht="15" customHeight="1" thickBot="1" x14ac:dyDescent="0.35">
      <c r="A9" s="31"/>
      <c r="B9" s="31"/>
      <c r="C9" s="31"/>
      <c r="D9" s="31"/>
      <c r="E9" s="31"/>
      <c r="F9" s="31"/>
      <c r="G9" s="31"/>
      <c r="H9" s="31"/>
      <c r="X9" s="78"/>
    </row>
    <row r="10" spans="1:24" ht="18" customHeight="1" x14ac:dyDescent="0.25">
      <c r="A10" s="277" t="s">
        <v>76</v>
      </c>
      <c r="B10" s="278"/>
      <c r="C10" s="278"/>
      <c r="D10" s="278"/>
      <c r="E10" s="278"/>
      <c r="F10" s="278"/>
      <c r="G10" s="278"/>
      <c r="H10" s="279"/>
    </row>
    <row r="11" spans="1:24" ht="15.75" x14ac:dyDescent="0.25">
      <c r="A11" s="268" t="s">
        <v>108</v>
      </c>
      <c r="B11" s="269"/>
      <c r="C11" s="269"/>
      <c r="D11" s="269"/>
      <c r="E11" s="269"/>
      <c r="F11" s="269"/>
      <c r="G11" s="269"/>
      <c r="H11" s="271"/>
    </row>
    <row r="12" spans="1:24" ht="42" customHeight="1" x14ac:dyDescent="0.25">
      <c r="A12" s="148" t="s">
        <v>110</v>
      </c>
      <c r="B12" s="148" t="s">
        <v>102</v>
      </c>
      <c r="C12" s="148" t="s">
        <v>103</v>
      </c>
      <c r="D12" s="148" t="s">
        <v>104</v>
      </c>
      <c r="E12" s="148" t="s">
        <v>105</v>
      </c>
      <c r="F12" s="148" t="s">
        <v>111</v>
      </c>
      <c r="G12" s="148" t="s">
        <v>106</v>
      </c>
      <c r="H12" s="148" t="s">
        <v>36</v>
      </c>
    </row>
    <row r="13" spans="1:24" s="138" customFormat="1" ht="20.100000000000001" customHeight="1" x14ac:dyDescent="0.25">
      <c r="A13" s="146"/>
      <c r="B13" s="141"/>
      <c r="C13" s="141"/>
      <c r="D13" s="141"/>
      <c r="E13" s="141"/>
      <c r="F13" s="144">
        <v>0</v>
      </c>
      <c r="G13" s="339" t="b">
        <f>IF(OR('Podrobný rozpočet - ZVV'!$B$12="áno",'Podrobný rozpočet - RVV'!$B$12="áno"),IF(OR(F13="",F13=0),0,IF(AND(F13&gt;0,F13&lt;=1000),2500,IF(AND(F13&gt;1000,F13&lt;=2000),4000,IF(AND(F13&gt;2000,F13&lt;=5000),6600,IF(AND(F13&gt;5000,F13&lt;=10000),8600,9000))))),IF(OR('Podrobný rozpočet - ZVV'!$B$12="nie",'Podrobný rozpočet - RVV'!$B$12="nie"),IF(OR(F13="",F13=0),0,IF(AND(F13&gt;0,F13&lt;=1000),2500*1.2,IF(AND(F13&gt;1000,F13&lt;=2000),4000*1.2,IF(AND(F13&gt;2000,F13&lt;=5000),6600*1.2,IF(AND(F13&gt;5000,F13&lt;=10000),8600*1.2,9000*1.2)))))))</f>
        <v>0</v>
      </c>
      <c r="H13" s="145"/>
      <c r="I13" s="19"/>
    </row>
    <row r="14" spans="1:24" s="138" customFormat="1" ht="20.100000000000001" customHeight="1" x14ac:dyDescent="0.25">
      <c r="A14" s="146"/>
      <c r="B14" s="141"/>
      <c r="C14" s="141"/>
      <c r="D14" s="141"/>
      <c r="E14" s="141"/>
      <c r="F14" s="144">
        <v>0</v>
      </c>
      <c r="G14" s="339" t="b">
        <f>IF(OR('Podrobný rozpočet - ZVV'!$B$12="áno",'Podrobný rozpočet - RVV'!$B$12="áno"),IF(OR(F14="",F14=0),0,IF(AND(F14&gt;0,F14&lt;=1000),2500,IF(AND(F14&gt;1000,F14&lt;=2000),4000,IF(AND(F14&gt;2000,F14&lt;=5000),6600,IF(AND(F14&gt;5000,F14&lt;=10000),8600,9000))))),IF(OR('Podrobný rozpočet - ZVV'!$B$12="nie",'Podrobný rozpočet - RVV'!$B$12="nie"),IF(OR(F14="",F14=0),0,IF(AND(F14&gt;0,F14&lt;=1000),2500*1.2,IF(AND(F14&gt;1000,F14&lt;=2000),4000*1.2,IF(AND(F14&gt;2000,F14&lt;=5000),6600*1.2,IF(AND(F14&gt;5000,F14&lt;=10000),8600*1.2,9000*1.2)))))))</f>
        <v>0</v>
      </c>
      <c r="H14" s="145"/>
      <c r="I14" s="19"/>
    </row>
    <row r="15" spans="1:24" s="138" customFormat="1" ht="20.100000000000001" customHeight="1" x14ac:dyDescent="0.25">
      <c r="A15" s="146"/>
      <c r="B15" s="141"/>
      <c r="C15" s="141"/>
      <c r="D15" s="141"/>
      <c r="E15" s="141"/>
      <c r="F15" s="144">
        <v>0</v>
      </c>
      <c r="G15" s="339" t="b">
        <f>IF(OR('Podrobný rozpočet - ZVV'!$B$12="áno",'Podrobný rozpočet - RVV'!$B$12="áno"),IF(OR(F15="",F15=0),0,IF(AND(F15&gt;0,F15&lt;=1000),2500,IF(AND(F15&gt;1000,F15&lt;=2000),4000,IF(AND(F15&gt;2000,F15&lt;=5000),6600,IF(AND(F15&gt;5000,F15&lt;=10000),8600,9000))))),IF(OR('Podrobný rozpočet - ZVV'!$B$12="nie",'Podrobný rozpočet - RVV'!$B$12="nie"),IF(OR(F15="",F15=0),0,IF(AND(F15&gt;0,F15&lt;=1000),2500*1.2,IF(AND(F15&gt;1000,F15&lt;=2000),4000*1.2,IF(AND(F15&gt;2000,F15&lt;=5000),6600*1.2,IF(AND(F15&gt;5000,F15&lt;=10000),8600*1.2,9000*1.2)))))))</f>
        <v>0</v>
      </c>
      <c r="H15" s="145"/>
      <c r="I15" s="19"/>
    </row>
    <row r="16" spans="1:24" ht="20.100000000000001" customHeight="1" x14ac:dyDescent="0.25">
      <c r="A16" s="268" t="s">
        <v>109</v>
      </c>
      <c r="B16" s="269"/>
      <c r="C16" s="269"/>
      <c r="D16" s="269"/>
      <c r="E16" s="269"/>
      <c r="F16" s="269"/>
      <c r="G16" s="269"/>
      <c r="H16" s="271"/>
    </row>
    <row r="17" spans="1:55" ht="42" customHeight="1" x14ac:dyDescent="0.25">
      <c r="A17" s="148" t="s">
        <v>110</v>
      </c>
      <c r="B17" s="283" t="s">
        <v>107</v>
      </c>
      <c r="C17" s="283"/>
      <c r="D17" s="283"/>
      <c r="E17" s="148" t="s">
        <v>113</v>
      </c>
      <c r="F17" s="148" t="s">
        <v>114</v>
      </c>
      <c r="G17" s="148" t="s">
        <v>106</v>
      </c>
      <c r="H17" s="148" t="s">
        <v>36</v>
      </c>
    </row>
    <row r="18" spans="1:55" s="138" customFormat="1" ht="20.100000000000001" customHeight="1" x14ac:dyDescent="0.25">
      <c r="A18" s="146"/>
      <c r="B18" s="280"/>
      <c r="C18" s="281"/>
      <c r="D18" s="282"/>
      <c r="E18" s="141"/>
      <c r="F18" s="143">
        <v>0</v>
      </c>
      <c r="G18" s="339" t="b">
        <f>IF(OR('Podrobný rozpočet - RVV'!$B$12="áno",'Podrobný rozpočet - ZVV'!$B$12="áno"),IF(OR(F18="",F18=0),0,(F18*0.1)),IF(OR('Podrobný rozpočet - RVV'!$B$12="nie",'Podrobný rozpočet - ZVV'!$B$12="nie"),IF(OR(F18="",F18=0),0,(F18*0.1*1.2))))</f>
        <v>0</v>
      </c>
      <c r="H18" s="145"/>
      <c r="I18" s="19"/>
      <c r="J18" s="142"/>
    </row>
    <row r="19" spans="1:55" s="138" customFormat="1" ht="20.100000000000001" customHeight="1" x14ac:dyDescent="0.25">
      <c r="A19" s="146"/>
      <c r="B19" s="280"/>
      <c r="C19" s="281"/>
      <c r="D19" s="282"/>
      <c r="E19" s="141"/>
      <c r="F19" s="143">
        <v>0</v>
      </c>
      <c r="G19" s="339" t="b">
        <f>IF(OR('Podrobný rozpočet - RVV'!$B$12="áno",'Podrobný rozpočet - ZVV'!$B$12="áno"),IF(OR(F19="",F19=0),0,(F19*0.1)),IF(OR('Podrobný rozpočet - RVV'!$B$12="nie",'Podrobný rozpočet - ZVV'!$B$12="nie"),IF(OR(F19="",F19=0),0,(F19*0.1*1.2))))</f>
        <v>0</v>
      </c>
      <c r="H19" s="145"/>
      <c r="I19" s="19"/>
    </row>
    <row r="20" spans="1:55" s="138" customFormat="1" ht="20.100000000000001" customHeight="1" thickBot="1" x14ac:dyDescent="0.3">
      <c r="A20" s="275" t="s">
        <v>112</v>
      </c>
      <c r="B20" s="276"/>
      <c r="C20" s="276"/>
      <c r="D20" s="276"/>
      <c r="E20" s="276"/>
      <c r="F20" s="276"/>
      <c r="G20" s="340">
        <f>SUM(G13:G15,G18:G19)</f>
        <v>0</v>
      </c>
      <c r="H20" s="147"/>
      <c r="I20" s="19"/>
    </row>
    <row r="21" spans="1:55" s="178" customFormat="1" ht="20.100000000000001" customHeight="1" thickBot="1" x14ac:dyDescent="0.3">
      <c r="A21" s="344"/>
      <c r="B21" s="345"/>
      <c r="C21" s="345"/>
      <c r="D21" s="345"/>
      <c r="E21" s="345"/>
      <c r="F21" s="345"/>
      <c r="G21" s="345"/>
      <c r="H21" s="345"/>
      <c r="I21" s="177"/>
      <c r="J21" s="177"/>
      <c r="K21" s="177"/>
      <c r="L21" s="177"/>
      <c r="M21" s="177"/>
      <c r="N21" s="177"/>
      <c r="O21" s="177"/>
      <c r="P21" s="177"/>
      <c r="Q21" s="177"/>
      <c r="R21" s="177"/>
      <c r="S21" s="177"/>
      <c r="T21" s="177"/>
      <c r="U21" s="177"/>
      <c r="V21" s="177"/>
      <c r="W21" s="177"/>
      <c r="X21" s="177"/>
      <c r="Y21" s="177"/>
      <c r="Z21" s="177"/>
      <c r="AA21" s="177"/>
      <c r="AB21" s="177"/>
      <c r="AC21" s="177"/>
      <c r="AD21" s="177"/>
      <c r="AE21" s="177"/>
      <c r="AF21" s="177"/>
      <c r="AG21" s="177"/>
      <c r="AH21" s="177"/>
      <c r="AI21" s="177"/>
      <c r="AJ21" s="177"/>
      <c r="AK21" s="177"/>
      <c r="AL21" s="177"/>
      <c r="AM21" s="177"/>
      <c r="AN21" s="177"/>
      <c r="AO21" s="177"/>
      <c r="AP21" s="177"/>
      <c r="AQ21" s="177"/>
      <c r="AR21" s="177"/>
      <c r="AS21" s="177"/>
      <c r="AT21" s="177"/>
      <c r="AU21" s="177"/>
      <c r="AV21" s="177"/>
      <c r="AW21" s="177"/>
      <c r="AX21" s="177"/>
      <c r="AY21" s="177"/>
      <c r="AZ21" s="177"/>
      <c r="BA21" s="177"/>
      <c r="BB21" s="177"/>
      <c r="BC21" s="177"/>
    </row>
    <row r="22" spans="1:55" ht="20.100000000000001" customHeight="1" x14ac:dyDescent="0.25">
      <c r="A22" s="277" t="s">
        <v>80</v>
      </c>
      <c r="B22" s="278"/>
      <c r="C22" s="278"/>
      <c r="D22" s="278"/>
      <c r="E22" s="278"/>
      <c r="F22" s="278"/>
      <c r="G22" s="278"/>
      <c r="H22" s="279"/>
    </row>
    <row r="23" spans="1:55" ht="20.100000000000001" customHeight="1" x14ac:dyDescent="0.25">
      <c r="A23" s="268" t="s">
        <v>108</v>
      </c>
      <c r="B23" s="269"/>
      <c r="C23" s="269"/>
      <c r="D23" s="269"/>
      <c r="E23" s="269"/>
      <c r="F23" s="269"/>
      <c r="G23" s="269"/>
      <c r="H23" s="271"/>
    </row>
    <row r="24" spans="1:55" ht="42" customHeight="1" x14ac:dyDescent="0.25">
      <c r="A24" s="148" t="s">
        <v>110</v>
      </c>
      <c r="B24" s="148" t="s">
        <v>102</v>
      </c>
      <c r="C24" s="148" t="s">
        <v>103</v>
      </c>
      <c r="D24" s="148" t="s">
        <v>104</v>
      </c>
      <c r="E24" s="148" t="s">
        <v>105</v>
      </c>
      <c r="F24" s="148" t="s">
        <v>111</v>
      </c>
      <c r="G24" s="148" t="s">
        <v>106</v>
      </c>
      <c r="H24" s="148" t="s">
        <v>36</v>
      </c>
    </row>
    <row r="25" spans="1:55" s="138" customFormat="1" ht="20.100000000000001" customHeight="1" x14ac:dyDescent="0.25">
      <c r="A25" s="150"/>
      <c r="B25" s="151"/>
      <c r="C25" s="151"/>
      <c r="D25" s="151"/>
      <c r="E25" s="151"/>
      <c r="F25" s="144">
        <v>0</v>
      </c>
      <c r="G25" s="341" t="b">
        <f>IF(OR('Podrobný rozpočet - ZVV'!$B$12="áno",'Podrobný rozpočet - RVV'!$B$12="áno"),IF(OR(SUM(F25:F27)="",SUM(F25:F27)=0),0,IF(AND(SUM(F25:F27)&gt;0,SUM(F25:F27)&lt;=1000),2900,IF(AND(SUM(F25:F27)&gt;1000,SUM(F25:F27)&lt;=2000),4350,IF(AND(SUM(F25:F27)&gt;2000,SUM(F25:F27)&lt;=5000),8000,IF(AND(SUM(F25:F27)&gt;5000,SUM(F25:F27)&lt;=10000),10700,12000))))),IF(OR('Podrobný rozpočet - ZVV'!$B$12="nie",'Podrobný rozpočet - RVV'!$B$12="nie"),IF(OR(SUM(F25:F27)="",SUM(F25:F27)=0),0,IF(AND(SUM(F25:F27)&gt;0,SUM(F25:F27)&lt;=1000),2900*1.2,IF(AND(SUM(F25:F27)&gt;1000,SUM(F25:F27)&lt;=2000),4350*1.2,IF(AND(SUM(F25:F27)&gt;2000,SUM(F25:F27)&lt;=5000),8000*1.2,IF(AND(SUM(F25:F27)&gt;5000,SUM(F25:F27)&lt;=10000),10700*1.2,12000*1.2)))))))</f>
        <v>0</v>
      </c>
      <c r="H25" s="145"/>
      <c r="I25" s="19"/>
    </row>
    <row r="26" spans="1:55" s="138" customFormat="1" ht="19.5" customHeight="1" x14ac:dyDescent="0.25">
      <c r="A26" s="150"/>
      <c r="B26" s="151"/>
      <c r="C26" s="151"/>
      <c r="D26" s="151"/>
      <c r="E26" s="151"/>
      <c r="F26" s="144">
        <v>0</v>
      </c>
      <c r="G26" s="342"/>
      <c r="H26" s="145"/>
      <c r="I26" s="19"/>
    </row>
    <row r="27" spans="1:55" s="138" customFormat="1" ht="19.5" customHeight="1" x14ac:dyDescent="0.25">
      <c r="A27" s="150"/>
      <c r="B27" s="151"/>
      <c r="C27" s="151"/>
      <c r="D27" s="151"/>
      <c r="E27" s="151"/>
      <c r="F27" s="144">
        <v>0</v>
      </c>
      <c r="G27" s="343"/>
      <c r="H27" s="145"/>
      <c r="I27" s="19"/>
    </row>
    <row r="28" spans="1:55" ht="20.100000000000001" customHeight="1" x14ac:dyDescent="0.25">
      <c r="A28" s="268" t="s">
        <v>109</v>
      </c>
      <c r="B28" s="269"/>
      <c r="C28" s="269"/>
      <c r="D28" s="269"/>
      <c r="E28" s="269"/>
      <c r="F28" s="269"/>
      <c r="G28" s="269"/>
      <c r="H28" s="271"/>
    </row>
    <row r="29" spans="1:55" ht="42" customHeight="1" x14ac:dyDescent="0.25">
      <c r="A29" s="148" t="s">
        <v>110</v>
      </c>
      <c r="B29" s="283" t="s">
        <v>107</v>
      </c>
      <c r="C29" s="283"/>
      <c r="D29" s="283"/>
      <c r="E29" s="148" t="s">
        <v>116</v>
      </c>
      <c r="F29" s="148" t="s">
        <v>114</v>
      </c>
      <c r="G29" s="148" t="s">
        <v>106</v>
      </c>
      <c r="H29" s="148" t="s">
        <v>36</v>
      </c>
    </row>
    <row r="30" spans="1:55" s="138" customFormat="1" ht="20.100000000000001" customHeight="1" x14ac:dyDescent="0.25">
      <c r="A30" s="150"/>
      <c r="B30" s="280"/>
      <c r="C30" s="281"/>
      <c r="D30" s="282"/>
      <c r="E30" s="151"/>
      <c r="F30" s="143">
        <v>0</v>
      </c>
      <c r="G30" s="339" t="b">
        <f>IF(OR('Podrobný rozpočet - RVV'!$B$12="áno",'Podrobný rozpočet - ZVV'!$B$12="áno"),IF(OR(F30="",F30=0),0,(F30*0.125)),IF(OR('Podrobný rozpočet - RVV'!$B$12="nie",'Podrobný rozpočet - ZVV'!$B$12="nie"),IF(OR(F30="",F30=0),0,(F30*0.125*1.2))))</f>
        <v>0</v>
      </c>
      <c r="H30" s="145"/>
      <c r="I30" s="19"/>
    </row>
    <row r="31" spans="1:55" s="138" customFormat="1" ht="20.100000000000001" customHeight="1" x14ac:dyDescent="0.25">
      <c r="A31" s="150"/>
      <c r="B31" s="280"/>
      <c r="C31" s="281"/>
      <c r="D31" s="282"/>
      <c r="E31" s="151"/>
      <c r="F31" s="143">
        <v>0</v>
      </c>
      <c r="G31" s="339" t="b">
        <f>IF(OR('Podrobný rozpočet - RVV'!$B$12="áno",'Podrobný rozpočet - ZVV'!$B$12="áno"),IF(OR(F31="",F31=0),0,(F31*0.125)),IF(OR('Podrobný rozpočet - RVV'!$B$12="nie",'Podrobný rozpočet - ZVV'!$B$12="nie"),IF(OR(F31="",F31=0),0,(F31*0.125*1.2))))</f>
        <v>0</v>
      </c>
      <c r="H31" s="145"/>
      <c r="I31" s="19"/>
    </row>
    <row r="32" spans="1:55" ht="20.100000000000001" customHeight="1" thickBot="1" x14ac:dyDescent="0.3">
      <c r="A32" s="275" t="s">
        <v>115</v>
      </c>
      <c r="B32" s="276"/>
      <c r="C32" s="276"/>
      <c r="D32" s="276"/>
      <c r="E32" s="276"/>
      <c r="F32" s="276"/>
      <c r="G32" s="340">
        <f>SUM(G25,G30:G31)</f>
        <v>0</v>
      </c>
      <c r="H32" s="149"/>
    </row>
    <row r="33" spans="1:9" ht="15" customHeight="1" x14ac:dyDescent="0.25">
      <c r="A33" s="8"/>
      <c r="B33" s="8"/>
      <c r="C33" s="9"/>
      <c r="D33" s="10"/>
      <c r="E33" s="10"/>
      <c r="F33" s="29"/>
      <c r="G33" s="29"/>
      <c r="H33" s="10"/>
    </row>
    <row r="34" spans="1:9" ht="15" customHeight="1" x14ac:dyDescent="0.25">
      <c r="A34" s="8"/>
      <c r="B34" s="8"/>
      <c r="C34" s="9"/>
      <c r="D34" s="10"/>
      <c r="E34" s="10"/>
      <c r="F34" s="29"/>
      <c r="G34" s="29"/>
      <c r="H34" s="10"/>
    </row>
    <row r="35" spans="1:9" ht="15" customHeight="1" x14ac:dyDescent="0.25">
      <c r="A35" s="8"/>
      <c r="B35" s="8"/>
      <c r="C35" s="9"/>
      <c r="D35" s="10"/>
      <c r="E35" s="10"/>
      <c r="F35" s="29"/>
      <c r="G35" s="29"/>
      <c r="H35" s="10"/>
    </row>
    <row r="36" spans="1:9" ht="15" customHeight="1" x14ac:dyDescent="0.25">
      <c r="A36" s="8" t="s">
        <v>70</v>
      </c>
      <c r="B36" s="8"/>
      <c r="C36" s="9"/>
      <c r="D36" s="227" t="s">
        <v>132</v>
      </c>
      <c r="E36" s="227"/>
      <c r="F36" s="157"/>
      <c r="G36" s="30">
        <v>5032179</v>
      </c>
      <c r="H36" s="10"/>
    </row>
    <row r="37" spans="1:9" ht="15" customHeight="1" x14ac:dyDescent="0.25">
      <c r="A37" s="8"/>
      <c r="B37" s="8"/>
      <c r="C37" s="9"/>
      <c r="D37" s="227" t="s">
        <v>122</v>
      </c>
      <c r="E37" s="227"/>
      <c r="F37" s="157"/>
      <c r="G37" s="28"/>
      <c r="H37" s="10"/>
    </row>
    <row r="38" spans="1:9" ht="15" customHeight="1" x14ac:dyDescent="0.25">
      <c r="A38" s="8"/>
      <c r="B38" s="8"/>
      <c r="C38" s="9"/>
      <c r="D38" s="10"/>
      <c r="E38" s="10"/>
      <c r="F38" s="10"/>
      <c r="G38" s="28"/>
      <c r="H38" s="10"/>
    </row>
    <row r="39" spans="1:9" s="156" customFormat="1" ht="20.100000000000001" customHeight="1" x14ac:dyDescent="0.25">
      <c r="A39" s="287" t="s">
        <v>8</v>
      </c>
      <c r="B39" s="287"/>
      <c r="C39" s="287"/>
      <c r="D39" s="287"/>
      <c r="E39" s="287"/>
      <c r="F39" s="287"/>
      <c r="G39" s="287"/>
      <c r="H39" s="154"/>
      <c r="I39" s="155"/>
    </row>
    <row r="40" spans="1:9" ht="20.100000000000001" customHeight="1" x14ac:dyDescent="0.25">
      <c r="A40" s="288" t="s">
        <v>119</v>
      </c>
      <c r="B40" s="289"/>
      <c r="C40" s="289"/>
      <c r="D40" s="289"/>
      <c r="E40" s="289"/>
      <c r="F40" s="289"/>
      <c r="G40" s="289"/>
      <c r="H40" s="289"/>
    </row>
    <row r="41" spans="1:9" s="4" customFormat="1" ht="20.100000000000001" customHeight="1" x14ac:dyDescent="0.25">
      <c r="A41" s="290" t="s">
        <v>117</v>
      </c>
      <c r="B41" s="291"/>
      <c r="C41" s="291"/>
      <c r="D41" s="291"/>
      <c r="E41" s="291"/>
      <c r="F41" s="291"/>
      <c r="G41" s="291"/>
      <c r="H41" s="291"/>
      <c r="I41" s="17"/>
    </row>
    <row r="42" spans="1:9" ht="35.1" customHeight="1" x14ac:dyDescent="0.25">
      <c r="A42" s="223" t="s">
        <v>118</v>
      </c>
      <c r="B42" s="224"/>
      <c r="C42" s="224"/>
      <c r="D42" s="224"/>
      <c r="E42" s="224"/>
      <c r="F42" s="224"/>
      <c r="G42" s="224"/>
      <c r="H42" s="224"/>
    </row>
    <row r="43" spans="1:9" ht="20.100000000000001" customHeight="1" x14ac:dyDescent="0.25">
      <c r="A43" s="285" t="s">
        <v>120</v>
      </c>
      <c r="B43" s="286"/>
      <c r="C43" s="286"/>
      <c r="D43" s="286"/>
      <c r="E43" s="286"/>
      <c r="F43" s="286"/>
      <c r="G43" s="286"/>
      <c r="H43" s="286"/>
    </row>
    <row r="44" spans="1:9" ht="20.100000000000001" customHeight="1" x14ac:dyDescent="0.25">
      <c r="A44" s="284" t="s">
        <v>124</v>
      </c>
      <c r="B44" s="284"/>
      <c r="C44" s="284"/>
      <c r="D44" s="284"/>
      <c r="E44" s="284"/>
      <c r="F44" s="284"/>
      <c r="G44" s="284"/>
      <c r="H44" s="284"/>
    </row>
    <row r="45" spans="1:9" ht="65.099999999999994" customHeight="1" x14ac:dyDescent="0.25">
      <c r="A45" s="80"/>
      <c r="B45" s="80"/>
      <c r="C45" s="80"/>
      <c r="D45" s="80"/>
      <c r="E45" s="80"/>
      <c r="F45" s="80"/>
      <c r="G45" s="80"/>
      <c r="H45" s="81"/>
    </row>
    <row r="46" spans="1:9" ht="20.100000000000001" customHeight="1" x14ac:dyDescent="0.25">
      <c r="A46" s="20"/>
      <c r="B46" s="20"/>
      <c r="C46" s="20"/>
      <c r="D46" s="20"/>
      <c r="E46" s="20"/>
      <c r="F46" s="20"/>
      <c r="G46" s="20"/>
      <c r="H46" s="20"/>
      <c r="I46" s="1"/>
    </row>
    <row r="47" spans="1:9" ht="20.100000000000001" customHeight="1" x14ac:dyDescent="0.25">
      <c r="A47" s="21"/>
      <c r="B47" s="21"/>
      <c r="C47" s="22"/>
      <c r="D47" s="23"/>
      <c r="E47" s="23"/>
      <c r="F47" s="11"/>
      <c r="G47" s="23"/>
      <c r="H47" s="23"/>
      <c r="I47" s="1"/>
    </row>
    <row r="48" spans="1:9" ht="20.100000000000001" customHeight="1" x14ac:dyDescent="0.25">
      <c r="A48" s="11"/>
      <c r="B48" s="11"/>
      <c r="C48" s="12"/>
      <c r="D48" s="13"/>
      <c r="E48" s="13"/>
      <c r="F48" s="19"/>
      <c r="G48" s="13"/>
      <c r="H48" s="13"/>
      <c r="I48" s="1"/>
    </row>
    <row r="49" spans="1:51" ht="30" customHeight="1" x14ac:dyDescent="0.25">
      <c r="A49" s="11"/>
      <c r="B49" s="11"/>
      <c r="C49" s="12"/>
      <c r="D49" s="13"/>
      <c r="E49" s="13"/>
      <c r="F49" s="19"/>
      <c r="G49" s="13"/>
      <c r="H49" s="13"/>
      <c r="I49" s="1"/>
    </row>
    <row r="50" spans="1:51" x14ac:dyDescent="0.25">
      <c r="A50" s="11"/>
      <c r="B50" s="11"/>
      <c r="C50" s="12"/>
      <c r="D50" s="13"/>
      <c r="E50" s="13"/>
      <c r="F50" s="19"/>
      <c r="G50" s="13"/>
      <c r="H50" s="13"/>
    </row>
    <row r="51" spans="1:51" x14ac:dyDescent="0.25">
      <c r="A51" s="11"/>
      <c r="B51" s="11"/>
      <c r="C51" s="12"/>
      <c r="D51" s="13"/>
      <c r="E51" s="13"/>
      <c r="F51" s="19"/>
      <c r="G51" s="13"/>
      <c r="H51" s="13"/>
    </row>
    <row r="52" spans="1:51" x14ac:dyDescent="0.25">
      <c r="A52" s="11"/>
      <c r="B52" s="11"/>
      <c r="C52" s="12"/>
      <c r="D52" s="13"/>
      <c r="E52" s="13"/>
      <c r="F52" s="13"/>
      <c r="G52" s="13"/>
      <c r="H52" s="13"/>
    </row>
    <row r="53" spans="1:51" x14ac:dyDescent="0.25">
      <c r="A53" s="11"/>
      <c r="B53" s="11"/>
      <c r="C53" s="12"/>
      <c r="D53" s="13"/>
      <c r="E53" s="13"/>
      <c r="F53" s="13"/>
      <c r="G53" s="13"/>
      <c r="H53" s="13"/>
    </row>
    <row r="54" spans="1:51" x14ac:dyDescent="0.25">
      <c r="A54" s="11"/>
      <c r="B54" s="11"/>
      <c r="C54" s="12"/>
      <c r="D54" s="13"/>
      <c r="E54" s="13"/>
      <c r="F54" s="13"/>
      <c r="G54" s="13"/>
      <c r="H54" s="13"/>
    </row>
    <row r="55" spans="1:51" ht="17.25" customHeight="1" x14ac:dyDescent="0.25">
      <c r="A55" s="11"/>
      <c r="B55" s="11"/>
      <c r="C55" s="12"/>
      <c r="D55" s="13"/>
      <c r="E55" s="13"/>
      <c r="F55" s="18"/>
      <c r="G55" s="13"/>
      <c r="H55" s="13"/>
      <c r="I55" s="18"/>
    </row>
    <row r="56" spans="1:51" ht="24.95" customHeight="1" x14ac:dyDescent="0.25">
      <c r="A56" s="11"/>
      <c r="B56" s="11"/>
      <c r="C56" s="12"/>
      <c r="D56" s="13"/>
      <c r="E56" s="13"/>
      <c r="F56" s="13"/>
      <c r="G56" s="13"/>
      <c r="H56" s="13"/>
      <c r="I56" s="78"/>
    </row>
    <row r="57" spans="1:51" ht="63.95" customHeight="1" x14ac:dyDescent="0.25">
      <c r="A57" s="11"/>
      <c r="B57" s="11"/>
      <c r="C57" s="12"/>
      <c r="D57" s="13"/>
      <c r="E57" s="13"/>
      <c r="F57" s="13"/>
      <c r="G57" s="13"/>
      <c r="H57" s="13"/>
      <c r="I57" s="132"/>
    </row>
    <row r="58" spans="1:51" ht="24.95" customHeight="1" x14ac:dyDescent="0.25">
      <c r="A58" s="11"/>
      <c r="B58" s="11"/>
      <c r="C58" s="12"/>
      <c r="D58" s="13"/>
      <c r="E58" s="13"/>
      <c r="F58" s="13"/>
      <c r="G58" s="13"/>
      <c r="H58" s="13"/>
      <c r="I58" s="47"/>
    </row>
    <row r="59" spans="1:51" ht="24.95" customHeight="1" x14ac:dyDescent="0.25">
      <c r="A59" s="11"/>
      <c r="B59" s="11"/>
      <c r="C59" s="12"/>
      <c r="D59" s="13"/>
      <c r="E59" s="13"/>
      <c r="F59" s="13"/>
      <c r="G59" s="13"/>
      <c r="H59" s="13"/>
      <c r="I59" s="132"/>
    </row>
    <row r="60" spans="1:51" ht="39.950000000000003" customHeight="1" x14ac:dyDescent="0.25">
      <c r="A60" s="11"/>
      <c r="B60" s="11"/>
      <c r="C60" s="12"/>
      <c r="D60" s="13"/>
      <c r="E60" s="13"/>
      <c r="F60" s="13"/>
      <c r="G60" s="13"/>
      <c r="H60" s="13"/>
      <c r="I60" s="132"/>
    </row>
    <row r="61" spans="1:51" x14ac:dyDescent="0.25">
      <c r="A61" s="11"/>
      <c r="B61" s="11"/>
      <c r="C61" s="12"/>
      <c r="D61" s="13"/>
      <c r="E61" s="13"/>
      <c r="F61" s="13"/>
      <c r="G61" s="13"/>
      <c r="H61" s="13"/>
    </row>
    <row r="62" spans="1:51" x14ac:dyDescent="0.25">
      <c r="A62" s="11"/>
      <c r="B62" s="11"/>
      <c r="C62" s="12"/>
      <c r="D62" s="13"/>
      <c r="E62" s="13"/>
      <c r="F62" s="13"/>
      <c r="G62" s="13"/>
      <c r="H62" s="13"/>
    </row>
    <row r="63" spans="1:51" x14ac:dyDescent="0.25">
      <c r="A63" s="11"/>
      <c r="B63" s="11"/>
      <c r="C63" s="12"/>
      <c r="D63" s="13"/>
      <c r="E63" s="13"/>
      <c r="F63" s="13"/>
      <c r="G63" s="13"/>
      <c r="H63" s="13"/>
    </row>
    <row r="64" spans="1:51" s="11" customFormat="1" x14ac:dyDescent="0.25">
      <c r="C64" s="12"/>
      <c r="D64" s="13"/>
      <c r="E64" s="13"/>
      <c r="F64" s="13"/>
      <c r="G64" s="13"/>
      <c r="H64" s="13"/>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row>
    <row r="65" spans="3:51" s="11" customFormat="1" x14ac:dyDescent="0.25">
      <c r="C65" s="12"/>
      <c r="D65" s="13"/>
      <c r="E65" s="13"/>
      <c r="F65" s="13"/>
      <c r="G65" s="13"/>
      <c r="H65" s="13"/>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row>
    <row r="66" spans="3:51" s="11" customFormat="1" x14ac:dyDescent="0.25">
      <c r="C66" s="12"/>
      <c r="D66" s="13"/>
      <c r="E66" s="13"/>
      <c r="F66" s="13"/>
      <c r="G66" s="13"/>
      <c r="H66" s="13"/>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row>
    <row r="67" spans="3:51" s="11" customFormat="1" x14ac:dyDescent="0.25">
      <c r="C67" s="12"/>
      <c r="D67" s="13"/>
      <c r="E67" s="13"/>
      <c r="F67" s="13"/>
      <c r="G67" s="13"/>
      <c r="H67" s="13"/>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3:51" s="11" customFormat="1" x14ac:dyDescent="0.25">
      <c r="C68" s="12"/>
      <c r="D68" s="13"/>
      <c r="E68" s="13"/>
      <c r="F68" s="13"/>
      <c r="G68" s="13"/>
      <c r="H68" s="13"/>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row>
    <row r="69" spans="3:51" s="11" customFormat="1" x14ac:dyDescent="0.25">
      <c r="C69" s="12"/>
      <c r="D69" s="13"/>
      <c r="E69" s="13"/>
      <c r="F69" s="13"/>
      <c r="G69" s="13"/>
      <c r="H69" s="13"/>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row>
    <row r="70" spans="3:51" s="11" customFormat="1" x14ac:dyDescent="0.25">
      <c r="C70" s="12"/>
      <c r="D70" s="13"/>
      <c r="E70" s="13"/>
      <c r="F70" s="13"/>
      <c r="G70" s="13"/>
      <c r="H70" s="13"/>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row>
    <row r="71" spans="3:51" s="11" customFormat="1" x14ac:dyDescent="0.25">
      <c r="C71" s="12"/>
      <c r="D71" s="13"/>
      <c r="E71" s="13"/>
      <c r="F71" s="13"/>
      <c r="G71" s="13"/>
      <c r="H71" s="13"/>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row>
    <row r="72" spans="3:51" s="11" customFormat="1" x14ac:dyDescent="0.25">
      <c r="C72" s="12"/>
      <c r="D72" s="13"/>
      <c r="E72" s="13"/>
      <c r="F72" s="13"/>
      <c r="G72" s="13"/>
      <c r="H72" s="13"/>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row>
    <row r="73" spans="3:51" s="11" customFormat="1" x14ac:dyDescent="0.25">
      <c r="C73" s="12"/>
      <c r="D73" s="13"/>
      <c r="E73" s="13"/>
      <c r="F73" s="13"/>
      <c r="G73" s="13"/>
      <c r="H73" s="13"/>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row>
    <row r="74" spans="3:51" s="11" customFormat="1" x14ac:dyDescent="0.25">
      <c r="C74" s="12"/>
      <c r="D74" s="13"/>
      <c r="E74" s="13"/>
      <c r="F74" s="13"/>
      <c r="G74" s="13"/>
      <c r="H74" s="13"/>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row>
    <row r="75" spans="3:51" s="11" customFormat="1" x14ac:dyDescent="0.25">
      <c r="C75" s="12"/>
      <c r="D75" s="13"/>
      <c r="E75" s="13"/>
      <c r="F75" s="13"/>
      <c r="G75" s="13"/>
      <c r="H75" s="13"/>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row>
    <row r="76" spans="3:51" s="11" customFormat="1" x14ac:dyDescent="0.25">
      <c r="C76" s="12"/>
      <c r="D76" s="13"/>
      <c r="E76" s="13"/>
      <c r="F76" s="13"/>
      <c r="G76" s="13"/>
      <c r="H76" s="13"/>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row>
    <row r="77" spans="3:51" s="11" customFormat="1" x14ac:dyDescent="0.25">
      <c r="C77" s="12"/>
      <c r="D77" s="13"/>
      <c r="E77" s="13"/>
      <c r="F77" s="13"/>
      <c r="G77" s="13"/>
      <c r="H77" s="13"/>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row>
    <row r="78" spans="3:51" s="11" customFormat="1" x14ac:dyDescent="0.25">
      <c r="C78" s="12"/>
      <c r="D78" s="13"/>
      <c r="E78" s="13"/>
      <c r="F78" s="13"/>
      <c r="G78" s="13"/>
      <c r="H78" s="13"/>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row>
    <row r="79" spans="3:51" s="11" customFormat="1" x14ac:dyDescent="0.25">
      <c r="C79" s="12"/>
      <c r="D79" s="13"/>
      <c r="E79" s="13"/>
      <c r="F79" s="13"/>
      <c r="G79" s="13"/>
      <c r="H79" s="13"/>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row>
    <row r="80" spans="3:51" s="11" customFormat="1" x14ac:dyDescent="0.25">
      <c r="C80" s="12"/>
      <c r="D80" s="13"/>
      <c r="E80" s="13"/>
      <c r="F80" s="13"/>
      <c r="G80" s="13"/>
      <c r="H80" s="13"/>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row>
    <row r="81" spans="3:51" s="11" customFormat="1" x14ac:dyDescent="0.25">
      <c r="C81" s="12"/>
      <c r="D81" s="13"/>
      <c r="E81" s="13"/>
      <c r="F81" s="13"/>
      <c r="G81" s="13"/>
      <c r="H81" s="13"/>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row>
    <row r="82" spans="3:51" s="11" customFormat="1" x14ac:dyDescent="0.25">
      <c r="C82" s="12"/>
      <c r="D82" s="13"/>
      <c r="E82" s="13"/>
      <c r="F82" s="13"/>
      <c r="G82" s="13"/>
      <c r="H82" s="13"/>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row>
    <row r="83" spans="3:51" s="11" customFormat="1" x14ac:dyDescent="0.25">
      <c r="C83" s="12"/>
      <c r="D83" s="13"/>
      <c r="E83" s="13"/>
      <c r="F83" s="13"/>
      <c r="G83" s="13"/>
      <c r="H83" s="13"/>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row>
    <row r="84" spans="3:51" s="11" customFormat="1" x14ac:dyDescent="0.25">
      <c r="C84" s="12"/>
      <c r="D84" s="13"/>
      <c r="E84" s="13"/>
      <c r="F84" s="13"/>
      <c r="G84" s="13"/>
      <c r="H84" s="13"/>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row>
    <row r="85" spans="3:51" s="11" customFormat="1" x14ac:dyDescent="0.25">
      <c r="C85" s="12"/>
      <c r="D85" s="13"/>
      <c r="E85" s="13"/>
      <c r="F85" s="13"/>
      <c r="G85" s="13"/>
      <c r="H85" s="13"/>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row>
    <row r="86" spans="3:51" s="11" customFormat="1" x14ac:dyDescent="0.25">
      <c r="C86" s="12"/>
      <c r="D86" s="13"/>
      <c r="E86" s="13"/>
      <c r="F86" s="13"/>
      <c r="G86" s="13"/>
      <c r="H86" s="13"/>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row>
    <row r="87" spans="3:51" s="11" customFormat="1" x14ac:dyDescent="0.25">
      <c r="C87" s="12"/>
      <c r="D87" s="13"/>
      <c r="E87" s="13"/>
      <c r="F87" s="13"/>
      <c r="G87" s="13"/>
      <c r="H87" s="13"/>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row>
    <row r="88" spans="3:51" s="11" customFormat="1" x14ac:dyDescent="0.25">
      <c r="C88" s="12"/>
      <c r="D88" s="13"/>
      <c r="E88" s="13"/>
      <c r="F88" s="13"/>
      <c r="G88" s="13"/>
      <c r="H88" s="13"/>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row>
    <row r="89" spans="3:51" s="11" customFormat="1" x14ac:dyDescent="0.25">
      <c r="C89" s="12"/>
      <c r="D89" s="13"/>
      <c r="E89" s="13"/>
      <c r="F89" s="13"/>
      <c r="G89" s="13"/>
      <c r="H89" s="13"/>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row>
    <row r="90" spans="3:51" s="11" customFormat="1" x14ac:dyDescent="0.25">
      <c r="C90" s="12"/>
      <c r="D90" s="13"/>
      <c r="E90" s="13"/>
      <c r="F90" s="13"/>
      <c r="G90" s="13"/>
      <c r="H90" s="13"/>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row>
    <row r="91" spans="3:51" s="11" customFormat="1" x14ac:dyDescent="0.25">
      <c r="C91" s="12"/>
      <c r="D91" s="13"/>
      <c r="E91" s="13"/>
      <c r="F91" s="13"/>
      <c r="G91" s="13"/>
      <c r="H91" s="13"/>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row>
    <row r="92" spans="3:51" s="11" customFormat="1" x14ac:dyDescent="0.25">
      <c r="C92" s="12"/>
      <c r="D92" s="13"/>
      <c r="E92" s="13"/>
      <c r="F92" s="13"/>
      <c r="G92" s="13"/>
      <c r="H92" s="13"/>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row>
    <row r="93" spans="3:51" s="11" customFormat="1" x14ac:dyDescent="0.25">
      <c r="C93" s="12"/>
      <c r="D93" s="13"/>
      <c r="E93" s="13"/>
      <c r="F93" s="13"/>
      <c r="G93" s="13"/>
      <c r="H93" s="13"/>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row>
    <row r="94" spans="3:51" s="11" customFormat="1" x14ac:dyDescent="0.25">
      <c r="C94" s="12"/>
      <c r="D94" s="13"/>
      <c r="E94" s="13"/>
      <c r="F94" s="13"/>
      <c r="G94" s="13"/>
      <c r="H94" s="13"/>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row>
    <row r="95" spans="3:51" s="11" customFormat="1" x14ac:dyDescent="0.25">
      <c r="C95" s="12"/>
      <c r="D95" s="13"/>
      <c r="E95" s="13"/>
      <c r="F95" s="13"/>
      <c r="G95" s="13"/>
      <c r="H95" s="13"/>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row>
    <row r="96" spans="3:51" s="11" customFormat="1" x14ac:dyDescent="0.25">
      <c r="C96" s="12"/>
      <c r="D96" s="13"/>
      <c r="E96" s="13"/>
      <c r="F96" s="13"/>
      <c r="G96" s="13"/>
      <c r="H96" s="13"/>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row>
    <row r="97" spans="1:51" s="11" customFormat="1" x14ac:dyDescent="0.25">
      <c r="C97" s="12"/>
      <c r="D97" s="13"/>
      <c r="E97" s="13"/>
      <c r="F97" s="13"/>
      <c r="G97" s="13"/>
      <c r="H97" s="13"/>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row>
    <row r="98" spans="1:51" s="11" customFormat="1" x14ac:dyDescent="0.25">
      <c r="C98" s="12"/>
      <c r="D98" s="13"/>
      <c r="E98" s="13"/>
      <c r="F98" s="13"/>
      <c r="G98" s="13"/>
      <c r="H98" s="13"/>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row>
    <row r="99" spans="1:51" s="11" customFormat="1" x14ac:dyDescent="0.25">
      <c r="C99" s="12"/>
      <c r="D99" s="13"/>
      <c r="E99" s="13"/>
      <c r="F99" s="13"/>
      <c r="G99" s="13"/>
      <c r="H99" s="13"/>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row>
    <row r="100" spans="1:51" s="11" customFormat="1" x14ac:dyDescent="0.25">
      <c r="C100" s="12"/>
      <c r="D100" s="13"/>
      <c r="E100" s="13"/>
      <c r="F100" s="13"/>
      <c r="G100" s="13"/>
      <c r="H100" s="13"/>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row>
    <row r="101" spans="1:51" s="11" customFormat="1" x14ac:dyDescent="0.25">
      <c r="C101" s="12"/>
      <c r="D101" s="13"/>
      <c r="E101" s="13"/>
      <c r="F101" s="13"/>
      <c r="G101" s="13"/>
      <c r="H101" s="13"/>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row>
    <row r="102" spans="1:51" s="11" customFormat="1" x14ac:dyDescent="0.25">
      <c r="C102" s="12"/>
      <c r="D102" s="13"/>
      <c r="E102" s="13"/>
      <c r="F102" s="13"/>
      <c r="G102" s="13"/>
      <c r="H102" s="13"/>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row>
    <row r="103" spans="1:51" s="11" customFormat="1" x14ac:dyDescent="0.25">
      <c r="A103" s="1"/>
      <c r="B103" s="1"/>
      <c r="C103" s="2"/>
      <c r="D103" s="3"/>
      <c r="E103" s="3"/>
      <c r="F103" s="3"/>
      <c r="G103" s="3"/>
      <c r="H103" s="3"/>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row>
    <row r="104" spans="1:51" s="11" customFormat="1" x14ac:dyDescent="0.25">
      <c r="A104" s="1"/>
      <c r="B104" s="1"/>
      <c r="C104" s="2"/>
      <c r="D104" s="3"/>
      <c r="E104" s="3"/>
      <c r="F104" s="3"/>
      <c r="G104" s="3"/>
      <c r="H104" s="3"/>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row>
    <row r="105" spans="1:51" s="11" customFormat="1" x14ac:dyDescent="0.25">
      <c r="A105" s="1"/>
      <c r="B105" s="1"/>
      <c r="C105" s="2"/>
      <c r="D105" s="3"/>
      <c r="E105" s="3"/>
      <c r="F105" s="3"/>
      <c r="G105" s="3"/>
      <c r="H105" s="3"/>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row>
    <row r="106" spans="1:51" s="11" customFormat="1" x14ac:dyDescent="0.25">
      <c r="A106" s="1"/>
      <c r="B106" s="1"/>
      <c r="C106" s="2"/>
      <c r="D106" s="3"/>
      <c r="E106" s="3"/>
      <c r="F106" s="3"/>
      <c r="G106" s="3"/>
      <c r="H106" s="3"/>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row>
    <row r="107" spans="1:51" s="11" customFormat="1" x14ac:dyDescent="0.25">
      <c r="A107" s="1"/>
      <c r="B107" s="1"/>
      <c r="C107" s="2"/>
      <c r="D107" s="3"/>
      <c r="E107" s="3"/>
      <c r="F107" s="3"/>
      <c r="G107" s="3"/>
      <c r="H107" s="3"/>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row>
    <row r="108" spans="1:51" s="11" customFormat="1" x14ac:dyDescent="0.25">
      <c r="A108" s="1"/>
      <c r="B108" s="1"/>
      <c r="C108" s="2"/>
      <c r="D108" s="3"/>
      <c r="E108" s="3"/>
      <c r="F108" s="3"/>
      <c r="G108" s="3"/>
      <c r="H108" s="3"/>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row>
    <row r="109" spans="1:51" s="11" customFormat="1" x14ac:dyDescent="0.25">
      <c r="A109" s="1"/>
      <c r="B109" s="1"/>
      <c r="C109" s="2"/>
      <c r="D109" s="3"/>
      <c r="E109" s="3"/>
      <c r="F109" s="3"/>
      <c r="G109" s="3"/>
      <c r="H109" s="3"/>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row>
    <row r="110" spans="1:51" s="11" customFormat="1" x14ac:dyDescent="0.25">
      <c r="A110" s="1"/>
      <c r="B110" s="1"/>
      <c r="C110" s="2"/>
      <c r="D110" s="3"/>
      <c r="E110" s="3"/>
      <c r="F110" s="3"/>
      <c r="G110" s="3"/>
      <c r="H110" s="3"/>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row>
    <row r="111" spans="1:51" s="11" customFormat="1" x14ac:dyDescent="0.25">
      <c r="A111" s="1"/>
      <c r="B111" s="1"/>
      <c r="C111" s="2"/>
      <c r="D111" s="3"/>
      <c r="E111" s="3"/>
      <c r="F111" s="3"/>
      <c r="G111" s="3"/>
      <c r="H111" s="3"/>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row>
    <row r="112" spans="1:51" s="11" customFormat="1" x14ac:dyDescent="0.25">
      <c r="A112" s="1"/>
      <c r="B112" s="1"/>
      <c r="C112" s="2"/>
      <c r="D112" s="3"/>
      <c r="E112" s="3"/>
      <c r="F112" s="3"/>
      <c r="G112" s="3"/>
      <c r="H112" s="3"/>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row>
    <row r="113" spans="1:51" s="11" customFormat="1" x14ac:dyDescent="0.25">
      <c r="A113" s="1"/>
      <c r="B113" s="1"/>
      <c r="C113" s="2"/>
      <c r="D113" s="3"/>
      <c r="E113" s="3"/>
      <c r="F113" s="3"/>
      <c r="G113" s="3"/>
      <c r="H113" s="3"/>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row>
    <row r="114" spans="1:51" s="11" customFormat="1" x14ac:dyDescent="0.25">
      <c r="A114" s="1"/>
      <c r="B114" s="1"/>
      <c r="C114" s="2"/>
      <c r="D114" s="3"/>
      <c r="E114" s="3"/>
      <c r="F114" s="3"/>
      <c r="G114" s="3"/>
      <c r="H114" s="3"/>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row>
    <row r="115" spans="1:51" s="11" customFormat="1" x14ac:dyDescent="0.25">
      <c r="A115" s="1"/>
      <c r="B115" s="1"/>
      <c r="C115" s="2"/>
      <c r="D115" s="3"/>
      <c r="E115" s="3"/>
      <c r="F115" s="3"/>
      <c r="G115" s="3"/>
      <c r="H115" s="3"/>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row>
    <row r="116" spans="1:51" s="11" customFormat="1" x14ac:dyDescent="0.25">
      <c r="A116" s="1"/>
      <c r="B116" s="1"/>
      <c r="C116" s="2"/>
      <c r="D116" s="3"/>
      <c r="E116" s="3"/>
      <c r="F116" s="3"/>
      <c r="G116" s="3"/>
      <c r="H116" s="3"/>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row>
    <row r="117" spans="1:51" s="11" customFormat="1" x14ac:dyDescent="0.25">
      <c r="A117" s="1"/>
      <c r="B117" s="1"/>
      <c r="C117" s="2"/>
      <c r="D117" s="3"/>
      <c r="E117" s="3"/>
      <c r="F117" s="3"/>
      <c r="G117" s="3"/>
      <c r="H117" s="3"/>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row>
  </sheetData>
  <sheetProtection algorithmName="SHA-512" hashValue="Jp1kVWLMSci16MUDp9RygUFTLARjzG0yhu14rhyJ2xpzxYr262en0ByawUm8RP5kuvqRv+/vAsAyp2XXAyoYag==" saltValue="ebcJcwBsDKrEaqhUbJEBlg==" spinCount="100000" sheet="1" formatCells="0" formatColumns="0" formatRows="0" insertColumns="0" insertRows="0" insertHyperlinks="0" deleteColumns="0" deleteRows="0" sort="0" autoFilter="0" pivotTables="0"/>
  <protectedRanges>
    <protectedRange sqref="A1:H44" name="Range1"/>
  </protectedRanges>
  <mergeCells count="27">
    <mergeCell ref="B30:D30"/>
    <mergeCell ref="B31:D31"/>
    <mergeCell ref="A28:H28"/>
    <mergeCell ref="B29:D29"/>
    <mergeCell ref="A22:H22"/>
    <mergeCell ref="G25:G27"/>
    <mergeCell ref="A23:H23"/>
    <mergeCell ref="A44:H44"/>
    <mergeCell ref="A32:F32"/>
    <mergeCell ref="A43:H43"/>
    <mergeCell ref="A39:G39"/>
    <mergeCell ref="A40:H40"/>
    <mergeCell ref="A41:H41"/>
    <mergeCell ref="A42:H42"/>
    <mergeCell ref="D36:E36"/>
    <mergeCell ref="D37:E37"/>
    <mergeCell ref="A20:F20"/>
    <mergeCell ref="A1:H2"/>
    <mergeCell ref="A3:H7"/>
    <mergeCell ref="A8:H8"/>
    <mergeCell ref="A10:H10"/>
    <mergeCell ref="B19:D19"/>
    <mergeCell ref="B17:D17"/>
    <mergeCell ref="A11:H11"/>
    <mergeCell ref="A16:H16"/>
    <mergeCell ref="B18:D18"/>
    <mergeCell ref="A21:H21"/>
  </mergeCells>
  <conditionalFormatting sqref="G13:G15 G18:G20 G25:G27 G30:G32">
    <cfRule type="expression" priority="1">
      <formula>FALSE</formula>
    </cfRule>
  </conditionalFormatting>
  <pageMargins left="0.25" right="0.25" top="0.75" bottom="0.75" header="0.3" footer="0.3"/>
  <pageSetup paperSize="9" scale="55" orientation="landscape" r:id="rId1"/>
  <rowBreaks count="1" manualBreakCount="1">
    <brk id="35"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view="pageBreakPreview" zoomScale="50" zoomScaleNormal="100" zoomScaleSheetLayoutView="50" workbookViewId="0">
      <selection activeCell="H3" sqref="H3"/>
    </sheetView>
  </sheetViews>
  <sheetFormatPr defaultRowHeight="15" x14ac:dyDescent="0.25"/>
  <cols>
    <col min="1" max="1" width="39.42578125" customWidth="1"/>
    <col min="2" max="2" width="21.5703125" customWidth="1"/>
    <col min="3" max="3" width="20.42578125" customWidth="1"/>
    <col min="4" max="4" width="21.28515625" customWidth="1"/>
    <col min="5" max="5" width="45.85546875" customWidth="1"/>
  </cols>
  <sheetData>
    <row r="1" spans="1:5" x14ac:dyDescent="0.25">
      <c r="A1" s="11"/>
      <c r="B1" s="11"/>
      <c r="C1" s="11"/>
      <c r="D1" s="11"/>
      <c r="E1" s="11"/>
    </row>
    <row r="2" spans="1:5" x14ac:dyDescent="0.25">
      <c r="A2" s="297" t="s">
        <v>66</v>
      </c>
      <c r="B2" s="297"/>
      <c r="C2" s="297"/>
      <c r="D2" s="297"/>
      <c r="E2" s="297"/>
    </row>
    <row r="3" spans="1:5" x14ac:dyDescent="0.25">
      <c r="A3" s="11"/>
      <c r="B3" s="11"/>
      <c r="C3" s="11"/>
      <c r="D3" s="11"/>
      <c r="E3" s="11"/>
    </row>
    <row r="4" spans="1:5" x14ac:dyDescent="0.25">
      <c r="A4" s="11"/>
      <c r="B4" s="11"/>
      <c r="C4" s="11"/>
      <c r="D4" s="11"/>
      <c r="E4" s="11"/>
    </row>
    <row r="5" spans="1:5" x14ac:dyDescent="0.25">
      <c r="A5" s="11"/>
      <c r="B5" s="11"/>
      <c r="C5" s="11"/>
      <c r="D5" s="11"/>
      <c r="E5" s="11"/>
    </row>
    <row r="6" spans="1:5" x14ac:dyDescent="0.25">
      <c r="A6" s="11"/>
      <c r="B6" s="11"/>
      <c r="C6" s="11"/>
      <c r="D6" s="11"/>
      <c r="E6" s="11"/>
    </row>
    <row r="7" spans="1:5" x14ac:dyDescent="0.25">
      <c r="A7" s="11"/>
      <c r="B7" s="11"/>
      <c r="C7" s="11"/>
      <c r="D7" s="11"/>
      <c r="E7" s="11"/>
    </row>
    <row r="8" spans="1:5" x14ac:dyDescent="0.25">
      <c r="A8" s="11"/>
      <c r="B8" s="11"/>
      <c r="C8" s="11"/>
      <c r="D8" s="11"/>
      <c r="E8" s="11"/>
    </row>
    <row r="9" spans="1:5" x14ac:dyDescent="0.25">
      <c r="A9" s="11"/>
      <c r="B9" s="11"/>
      <c r="C9" s="11"/>
      <c r="D9" s="11"/>
      <c r="E9" s="11"/>
    </row>
    <row r="10" spans="1:5" x14ac:dyDescent="0.25">
      <c r="A10" s="11"/>
      <c r="B10" s="11"/>
      <c r="C10" s="11"/>
      <c r="D10" s="11"/>
      <c r="E10" s="11"/>
    </row>
    <row r="11" spans="1:5" ht="23.25" customHeight="1" x14ac:dyDescent="0.25">
      <c r="A11" s="298" t="s">
        <v>65</v>
      </c>
      <c r="B11" s="298"/>
      <c r="C11" s="298"/>
      <c r="D11" s="298"/>
      <c r="E11" s="298"/>
    </row>
    <row r="12" spans="1:5" ht="15" customHeight="1" x14ac:dyDescent="0.3">
      <c r="A12" s="76"/>
      <c r="B12" s="76"/>
      <c r="C12" s="76"/>
      <c r="D12" s="76"/>
      <c r="E12" s="76"/>
    </row>
    <row r="13" spans="1:5" ht="15" customHeight="1" x14ac:dyDescent="0.3">
      <c r="A13" s="76"/>
      <c r="B13" s="76"/>
      <c r="C13" s="76"/>
      <c r="D13" s="76"/>
      <c r="E13" s="76"/>
    </row>
    <row r="14" spans="1:5" ht="16.5" x14ac:dyDescent="0.25">
      <c r="A14" s="75" t="s">
        <v>0</v>
      </c>
      <c r="B14" s="299"/>
      <c r="C14" s="299"/>
      <c r="D14" s="299"/>
      <c r="E14" s="299"/>
    </row>
    <row r="15" spans="1:5" ht="16.5" x14ac:dyDescent="0.25">
      <c r="A15" s="75" t="s">
        <v>1</v>
      </c>
      <c r="B15" s="300"/>
      <c r="C15" s="300"/>
      <c r="D15" s="300"/>
      <c r="E15" s="300"/>
    </row>
    <row r="16" spans="1:5" ht="15" customHeight="1" x14ac:dyDescent="0.3">
      <c r="A16" s="62"/>
      <c r="B16" s="62"/>
      <c r="C16" s="62"/>
      <c r="D16" s="62"/>
      <c r="E16" s="62"/>
    </row>
    <row r="17" spans="1:6" ht="63" customHeight="1" x14ac:dyDescent="0.25">
      <c r="A17" s="301" t="s">
        <v>64</v>
      </c>
      <c r="B17" s="301"/>
      <c r="C17" s="301"/>
      <c r="D17" s="301"/>
      <c r="E17" s="301"/>
    </row>
    <row r="18" spans="1:6" ht="16.5" thickBot="1" x14ac:dyDescent="0.3">
      <c r="A18" s="74"/>
      <c r="B18" s="73"/>
      <c r="C18" s="73"/>
      <c r="D18" s="73"/>
      <c r="E18" s="73"/>
    </row>
    <row r="19" spans="1:6" ht="65.25" customHeight="1" thickBot="1" x14ac:dyDescent="0.3">
      <c r="A19" s="72" t="s">
        <v>67</v>
      </c>
      <c r="B19" s="71" t="s">
        <v>63</v>
      </c>
      <c r="C19" s="71" t="s">
        <v>62</v>
      </c>
      <c r="D19" s="71" t="s">
        <v>61</v>
      </c>
      <c r="E19" s="70" t="s">
        <v>60</v>
      </c>
      <c r="F19" s="69"/>
    </row>
    <row r="20" spans="1:6" ht="36" customHeight="1" x14ac:dyDescent="0.25">
      <c r="A20" s="302" t="s">
        <v>59</v>
      </c>
      <c r="B20" s="66" t="s">
        <v>58</v>
      </c>
      <c r="C20" s="66" t="s">
        <v>71</v>
      </c>
      <c r="D20" s="68">
        <v>5</v>
      </c>
      <c r="E20" s="294" t="s">
        <v>57</v>
      </c>
    </row>
    <row r="21" spans="1:6" ht="30.75" customHeight="1" x14ac:dyDescent="0.25">
      <c r="A21" s="303"/>
      <c r="B21" s="66" t="s">
        <v>56</v>
      </c>
      <c r="C21" s="66" t="s">
        <v>73</v>
      </c>
      <c r="D21" s="67">
        <v>10</v>
      </c>
      <c r="E21" s="295"/>
    </row>
    <row r="22" spans="1:6" ht="36" customHeight="1" thickBot="1" x14ac:dyDescent="0.3">
      <c r="A22" s="304"/>
      <c r="B22" s="77" t="s">
        <v>55</v>
      </c>
      <c r="C22" s="77" t="s">
        <v>72</v>
      </c>
      <c r="D22" s="65">
        <v>15</v>
      </c>
      <c r="E22" s="296"/>
    </row>
    <row r="23" spans="1:6" ht="16.5" x14ac:dyDescent="0.3">
      <c r="A23" s="62"/>
      <c r="B23" s="64"/>
      <c r="C23" s="64"/>
      <c r="D23" s="64"/>
      <c r="E23" s="64"/>
    </row>
    <row r="24" spans="1:6" ht="13.5" customHeight="1" x14ac:dyDescent="0.3">
      <c r="A24" s="62"/>
      <c r="B24" s="64"/>
      <c r="C24" s="64"/>
      <c r="D24" s="64"/>
      <c r="E24" s="64"/>
    </row>
    <row r="25" spans="1:6" ht="120.75" customHeight="1" x14ac:dyDescent="0.25">
      <c r="A25" s="292" t="s">
        <v>54</v>
      </c>
      <c r="B25" s="293"/>
      <c r="C25" s="293"/>
      <c r="D25" s="293"/>
      <c r="E25" s="293"/>
    </row>
    <row r="26" spans="1:6" ht="12" customHeight="1" x14ac:dyDescent="0.25">
      <c r="A26" s="63"/>
      <c r="B26" s="63"/>
      <c r="C26" s="63"/>
      <c r="D26" s="63"/>
      <c r="E26" s="63"/>
    </row>
    <row r="27" spans="1:6" ht="14.25" customHeight="1" thickBot="1" x14ac:dyDescent="0.35">
      <c r="A27" s="62"/>
      <c r="B27" s="62"/>
      <c r="C27" s="62"/>
      <c r="D27" s="62"/>
      <c r="E27" s="62"/>
    </row>
    <row r="28" spans="1:6" ht="38.1" customHeight="1" thickBot="1" x14ac:dyDescent="0.3">
      <c r="A28" s="307" t="s">
        <v>53</v>
      </c>
      <c r="B28" s="308"/>
      <c r="C28" s="308"/>
      <c r="D28" s="308"/>
      <c r="E28" s="309"/>
    </row>
    <row r="29" spans="1:6" ht="33.950000000000003" customHeight="1" x14ac:dyDescent="0.25">
      <c r="A29" s="310" t="s">
        <v>52</v>
      </c>
      <c r="B29" s="311"/>
      <c r="C29" s="312">
        <f>IF(AND(OR('Podrobný rozpočet - RVV'!H34=0,'Podrobný rozpočet - RVV'!H34="")),'Podrobný rozpočet - ZVV'!H38,'Podrobný rozpočet - RVV'!H34)</f>
        <v>0</v>
      </c>
      <c r="D29" s="313"/>
      <c r="E29" s="314"/>
    </row>
    <row r="30" spans="1:6" ht="33.950000000000003" customHeight="1" x14ac:dyDescent="0.25">
      <c r="A30" s="316" t="s">
        <v>51</v>
      </c>
      <c r="B30" s="317"/>
      <c r="C30" s="318"/>
      <c r="D30" s="319"/>
      <c r="E30" s="320"/>
    </row>
    <row r="31" spans="1:6" ht="33.950000000000003" customHeight="1" thickBot="1" x14ac:dyDescent="0.3">
      <c r="A31" s="321" t="s">
        <v>50</v>
      </c>
      <c r="B31" s="322"/>
      <c r="C31" s="323" t="e">
        <f>C29/C30</f>
        <v>#DIV/0!</v>
      </c>
      <c r="D31" s="324"/>
      <c r="E31" s="325"/>
    </row>
    <row r="32" spans="1:6" ht="16.5" x14ac:dyDescent="0.3">
      <c r="A32" s="62"/>
      <c r="B32" s="62"/>
      <c r="C32" s="62"/>
      <c r="D32" s="62"/>
      <c r="E32" s="62"/>
    </row>
    <row r="33" spans="1:5" ht="16.5" x14ac:dyDescent="0.3">
      <c r="A33" s="62"/>
      <c r="B33" s="62"/>
      <c r="C33" s="62"/>
      <c r="D33" s="62"/>
      <c r="E33" s="62"/>
    </row>
    <row r="34" spans="1:5" ht="16.5" x14ac:dyDescent="0.3">
      <c r="A34" s="62"/>
      <c r="B34" s="62"/>
      <c r="C34" s="62"/>
      <c r="D34" s="62"/>
      <c r="E34" s="62"/>
    </row>
    <row r="35" spans="1:5" ht="16.5" x14ac:dyDescent="0.3">
      <c r="A35" s="61"/>
      <c r="B35" s="61"/>
      <c r="C35" s="61"/>
      <c r="D35" s="61"/>
      <c r="E35" s="61"/>
    </row>
    <row r="36" spans="1:5" ht="16.5" x14ac:dyDescent="0.3">
      <c r="A36" s="60" t="s">
        <v>49</v>
      </c>
      <c r="B36" s="59"/>
      <c r="C36" s="59"/>
      <c r="D36" s="315" t="s">
        <v>25</v>
      </c>
      <c r="E36" s="315"/>
    </row>
    <row r="37" spans="1:5" ht="16.5" x14ac:dyDescent="0.3">
      <c r="A37" s="60"/>
      <c r="B37" s="59"/>
      <c r="C37" s="59"/>
      <c r="D37" s="306"/>
      <c r="E37" s="306"/>
    </row>
    <row r="38" spans="1:5" x14ac:dyDescent="0.25">
      <c r="A38" s="1"/>
      <c r="B38" s="1"/>
      <c r="C38" s="1"/>
      <c r="D38" s="1"/>
      <c r="E38" s="1"/>
    </row>
    <row r="39" spans="1:5" ht="37.5" customHeight="1" x14ac:dyDescent="0.25">
      <c r="A39" s="305"/>
      <c r="B39" s="305"/>
      <c r="C39" s="305"/>
      <c r="D39" s="305"/>
      <c r="E39" s="305"/>
    </row>
  </sheetData>
  <mergeCells count="18">
    <mergeCell ref="A39:E39"/>
    <mergeCell ref="D37:E37"/>
    <mergeCell ref="A28:E28"/>
    <mergeCell ref="A29:B29"/>
    <mergeCell ref="C29:E29"/>
    <mergeCell ref="D36:E36"/>
    <mergeCell ref="A30:B30"/>
    <mergeCell ref="C30:E30"/>
    <mergeCell ref="A31:B31"/>
    <mergeCell ref="C31:E31"/>
    <mergeCell ref="A25:E25"/>
    <mergeCell ref="E20:E22"/>
    <mergeCell ref="A2:E2"/>
    <mergeCell ref="A11:E11"/>
    <mergeCell ref="B14:E14"/>
    <mergeCell ref="B15:E15"/>
    <mergeCell ref="A17:E17"/>
    <mergeCell ref="A20:A22"/>
  </mergeCells>
  <pageMargins left="0.7" right="0.7" top="0.75" bottom="0.75" header="0.3" footer="0.3"/>
  <pageSetup paperSize="9" scale="5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Prieskum trhu</vt:lpstr>
      <vt:lpstr>Podrobný rozpočet - RVV</vt:lpstr>
      <vt:lpstr>Podrobný rozpočet - ZVV</vt:lpstr>
      <vt:lpstr>Zoznam budov</vt:lpstr>
      <vt:lpstr>Value for Money</vt:lpstr>
      <vt:lpstr>'Podrobný rozpočet - RVV'!Print_Area</vt:lpstr>
      <vt:lpstr>'Podrobný rozpočet - ZVV'!Print_Area</vt:lpstr>
      <vt:lpstr>'Prieskum trhu'!Print_Area</vt:lpstr>
      <vt:lpstr>'Value for Money'!Print_Area</vt:lpstr>
      <vt:lpstr>'Zoznam budov'!Print_Area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SnowFlake</cp:lastModifiedBy>
  <cp:lastPrinted>2019-06-29T09:31:43Z</cp:lastPrinted>
  <dcterms:created xsi:type="dcterms:W3CDTF">2015-05-13T12:53:37Z</dcterms:created>
  <dcterms:modified xsi:type="dcterms:W3CDTF">2019-07-22T06:52:19Z</dcterms:modified>
</cp:coreProperties>
</file>