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2.Aktual_vyzvy_c_27_SC311A -navrh\1 Navrh vyzvy\Priloha_vyz_c_2_Prirucka_pre_ziad\Priloha PPZ_c_1_zav_form_ZoNFP\"/>
    </mc:Choice>
  </mc:AlternateContent>
  <bookViews>
    <workbookView xWindow="0" yWindow="0" windowWidth="28800" windowHeight="11235" firstSheet="6" activeTab="7"/>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C30" i="6" l="1"/>
  <c r="C32" i="6" s="1"/>
  <c r="G49" i="23"/>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C25" i="6" s="1"/>
  <c r="C27" i="6" s="1"/>
  <c r="H64" i="15" l="1"/>
  <c r="F67" i="15"/>
  <c r="F32" i="6"/>
  <c r="G49" i="15"/>
  <c r="F71" i="15"/>
  <c r="G63" i="15"/>
  <c r="E70" i="15" s="1"/>
  <c r="F27" i="6" l="1"/>
  <c r="G64" i="15"/>
  <c r="E71" i="15" s="1"/>
  <c r="E67" i="15"/>
  <c r="C34" i="6"/>
  <c r="C36" i="6" s="1"/>
  <c r="C38" i="6" s="1"/>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<sst xmlns="http://schemas.openxmlformats.org/spreadsheetml/2006/main" count="491" uniqueCount="195">
  <si>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</si>
  <si>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</si>
  <si>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</si>
  <si>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</si>
  <si>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</si>
  <si>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</si>
  <si>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</si>
  <si>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</si>
  <si>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</si>
  <si>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</si>
  <si>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</si>
  <si>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</si>
  <si>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</si>
  <si>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</si>
  <si>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</si>
  <si>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</si>
  <si>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</si>
  <si>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</si>
  <si>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</si>
  <si>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</si>
  <si>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</si>
  <si>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</si>
  <si>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</si>
  <si>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</si>
  <si>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</si>
  <si>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</si>
  <si>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</si>
  <si>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</si>
  <si>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</si>
  <si>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</si>
  <si>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</si>
  <si>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</si>
  <si>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</si>
  <si>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</si>
  <si>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</si>
  <si>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</si>
  <si>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</si>
  <si>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</si>
  <si>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</si>
  <si>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</si>
  <si>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</si>
  <si>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</si>
  <si>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</si>
  <si>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</si>
  <si>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</si>
  <si>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</si>
  <si>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</si>
  <si>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</si>
  <si>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</si>
  <si>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</si>
  <si>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</si>
  <si>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</si>
  <si>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</si>
  <si>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</si>
  <si>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</si>
  <si>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</si>
  <si>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</si>
  <si>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</si>
  <si>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</si>
  <si>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</si>
  <si>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</si>
  <si>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</si>
  <si>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</si>
  <si>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</si>
  <si>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</si>
  <si>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</si>
  <si>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</si>
  <si>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</si>
  <si>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</si>
  <si>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</si>
  <si>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</si>
  <si>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</si>
  <si>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</si>
  <si>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</si>
  <si>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</si>
  <si>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</si>
  <si>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</si>
  <si>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</si>
  <si>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</si>
  <si>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</si>
  <si>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</si>
  <si>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</si>
  <si>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</si>
  <si>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</si>
  <si>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</si>
  <si>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</si>
  <si>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</si>
  <si>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</si>
  <si>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</si>
  <si>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</si>
  <si>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</si>
  <si>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</si>
  <si>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</si>
  <si>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</si>
  <si>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</si>
  <si>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</si>
  <si>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</si>
  <si>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</si>
  <si>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</si>
  <si>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</si>
  <si>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</si>
  <si>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</si>
  <si>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</si>
  <si>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</si>
  <si>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</si>
  <si>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</si>
  <si>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</si>
  <si>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</si>
  <si>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</si>
  <si>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</si>
  <si>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</si>
  <si>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</si>
  <si>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</si>
  <si>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</si>
  <si>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</si>
  <si>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</si>
  <si>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</si>
  <si>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</si>
  <si>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</si>
  <si>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</si>
  <si>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</si>
  <si>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</si>
  <si>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</si>
  <si>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</si>
  <si>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 xml:space="preserve">Výsledný počet bodov v odbornom hodnotení za kritérium 1.2*  </t>
  </si>
  <si>
    <t xml:space="preserve">Počet bodov v odbornom hodnotení za kritérium 1.2 
                </t>
  </si>
  <si>
    <t>nad 10 mil. €</t>
  </si>
  <si>
    <t>pod 7 mil. €</t>
  </si>
  <si>
    <t>nad 7 mil. € do 10 mil.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</si>
  <si>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</si>
  <si>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</si>
  <si>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</si>
  <si>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</si>
  <si>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</si>
  <si>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</si>
  <si>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Výpočet hodnoty Value for Money pre podaktivity A1+A2</t>
  </si>
  <si>
    <t>Výpočet hodnoty Value for Money pre podaktivitu A3</t>
  </si>
  <si>
    <t>Celkové oprávnené výdavky na hlavné aktivity bez DPH (podaktivity A1+A2+A3)</t>
  </si>
  <si>
    <r>
      <t>k</t>
    </r>
    <r>
      <rPr>
        <vertAlign val="subscript"/>
        <sz val="11"/>
        <color theme="1"/>
        <rFont val="Times New Roman"/>
        <family val="1"/>
        <charset val="238"/>
      </rPr>
      <t>(A1+A2)</t>
    </r>
    <r>
      <rPr>
        <sz val="11"/>
        <color theme="1"/>
        <rFont val="Times New Roman"/>
        <family val="1"/>
        <charset val="238"/>
      </rPr>
      <t xml:space="preserve"> - koeficient platný pre podaktivity A1 a A2</t>
    </r>
  </si>
  <si>
    <r>
      <t>k</t>
    </r>
    <r>
      <rPr>
        <vertAlign val="subscript"/>
        <sz val="11"/>
        <color theme="1"/>
        <rFont val="Times New Roman"/>
        <family val="1"/>
        <charset val="238"/>
      </rPr>
      <t>(A3)</t>
    </r>
    <r>
      <rPr>
        <sz val="11"/>
        <color theme="1"/>
        <rFont val="Times New Roman"/>
        <family val="1"/>
        <charset val="238"/>
      </rPr>
      <t xml:space="preserve"> - koeficient platný pre podaktivitu A3</t>
    </r>
  </si>
  <si>
    <r>
      <t>MU</t>
    </r>
    <r>
      <rPr>
        <vertAlign val="subscript"/>
        <sz val="11"/>
        <color theme="1"/>
        <rFont val="Times New Roman"/>
        <family val="1"/>
        <charset val="238"/>
      </rPr>
      <t>(A1+A2)</t>
    </r>
    <r>
      <rPr>
        <sz val="11"/>
        <color theme="1"/>
        <rFont val="Times New Roman"/>
        <family val="1"/>
        <charset val="238"/>
      </rPr>
      <t xml:space="preserve"> - cieľová hodnota povinného merateľného ukazovateľa projektu vzťahujúceho sa na realizáciu podaktivít A1+A2 (spolu)</t>
    </r>
  </si>
  <si>
    <r>
      <t>MU</t>
    </r>
    <r>
      <rPr>
        <vertAlign val="subscript"/>
        <sz val="11"/>
        <color theme="1"/>
        <rFont val="Times New Roman"/>
        <family val="1"/>
        <charset val="238"/>
      </rPr>
      <t>(A3)</t>
    </r>
    <r>
      <rPr>
        <sz val="11"/>
        <color theme="1"/>
        <rFont val="Times New Roman"/>
        <family val="1"/>
        <charset val="238"/>
      </rPr>
      <t xml:space="preserve"> - cieľová hodnota povinného merateľného ukazovateľa projektu vzťahujúceho sa na realizáciu podaktivitu A3</t>
    </r>
  </si>
  <si>
    <t>Limitné hodnoty 
(EUR/model bez DPH)</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</si>
  <si>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</si>
  <si>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</si>
  <si>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</si>
  <si>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</si>
  <si>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</si>
  <si>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</si>
  <si>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</si>
  <si>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</si>
  <si>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</si>
  <si>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</si>
  <si>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</si>
  <si>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 xml:space="preserve">Vypočítajte hodnotu príspevku projektu k príslušnému špecifickému cieľu OP KŽP pre podaktivity A1 a A2 ako pomer celkových oprávnených výdavkov na hlavné aktivity projektu v sume vyjadrenej bez DPH a deklarovanej cieľovej hodnoty ukazovateľa projektu - </t>
    </r>
    <r>
      <rPr>
        <i/>
        <sz val="11"/>
        <color theme="1"/>
        <rFont val="Times New Roman"/>
        <family val="1"/>
        <charset val="238"/>
      </rPr>
      <t xml:space="preserve">Počet vytvorených modelov vývoja mimoriadnych udalostí ovplyvnených zmenou klímy </t>
    </r>
    <r>
      <rPr>
        <sz val="11"/>
        <color theme="1"/>
        <rFont val="Times New Roman"/>
        <family val="1"/>
        <charset val="238"/>
      </rPr>
      <t xml:space="preserve">ako priamy dôsledok zrealizovaných projektov. Pre podaktivitu A3 je to pomer celkových oprávnených výdavkov na hlavné aktivity projektu v sume vyjadrenej bez DPH a deklarovanej cieľovej hodnoty ukazovateľa projektu - </t>
    </r>
    <r>
      <rPr>
        <i/>
        <sz val="11"/>
        <color theme="1"/>
        <rFont val="Times New Roman"/>
        <family val="1"/>
        <charset val="238"/>
      </rPr>
      <t xml:space="preserve">Počet navrhovaných druhov preventívnych opatrení na elimináciu rizík viazaných na zmenu klímy a jej dôsledkov.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</si>
  <si>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Identifikácia, zber dát a údajov, tvorba databáz pre potreby modelovania vývoja mimoriadnych udalostí, monitorovania, monitorovania a vyhodnocovania rizík viazaných na zmenu klímy </t>
    </r>
    <r>
      <rPr>
        <sz val="11"/>
        <color rgb="FFFF0000"/>
        <rFont val="Times New Roman"/>
        <family val="1"/>
        <charset val="238"/>
      </rPr>
      <t xml:space="preserve">a zároveň </t>
    </r>
    <r>
      <rPr>
        <sz val="11"/>
        <rFont val="Times New Roman"/>
        <family val="1"/>
        <charset val="238"/>
      </rPr>
      <t xml:space="preserve">modelovanie vývoja mimoriadnych udalostí, monitorovanie a vyhodnocovanie rizík viazaných na zmenu klímy a jej dôsledkov </t>
    </r>
    <r>
      <rPr>
        <sz val="11"/>
        <color rgb="FFFF0000"/>
        <rFont val="Times New Roman"/>
        <family val="1"/>
        <charset val="238"/>
      </rPr>
      <t>a zároveň</t>
    </r>
    <r>
      <rPr>
        <sz val="11"/>
        <rFont val="Times New Roman"/>
        <family val="1"/>
        <charset val="238"/>
      </rPr>
      <t xml:space="preserve"> identifikácia, plánovanie a realizácia preventívnych opatrení na elimináciu rizík viazaných na zmenu klímy a jej dôsledkov.</t>
    </r>
  </si>
  <si>
    <t>Počet vytvorených modelov vývoja mimoriadnych udalostí ovplyvnených zmenou klímy/Počet navrhovaných druhov preventívnych opatrení na elimináciu rizík viazaných na zmenu klímy a jej dôsledkov</t>
  </si>
  <si>
    <t>Predmet projektu v rámci podaktivity (A1+A2+A3)</t>
  </si>
  <si>
    <r>
      <t>Výsledná hodnota VfM = (A</t>
    </r>
    <r>
      <rPr>
        <vertAlign val="subscript"/>
        <sz val="11"/>
        <color theme="1"/>
        <rFont val="Times New Roman"/>
        <family val="1"/>
        <charset val="238"/>
      </rPr>
      <t xml:space="preserve">A1+A2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A1+A2 </t>
    </r>
    <r>
      <rPr>
        <sz val="11"/>
        <color theme="1"/>
        <rFont val="Times New Roman"/>
        <family val="1"/>
        <charset val="238"/>
      </rPr>
      <t>+ A</t>
    </r>
    <r>
      <rPr>
        <vertAlign val="subscript"/>
        <sz val="11"/>
        <color theme="1"/>
        <rFont val="Times New Roman"/>
        <family val="1"/>
        <charset val="238"/>
      </rPr>
      <t xml:space="preserve">A3 </t>
    </r>
    <r>
      <rPr>
        <sz val="11"/>
        <color theme="1"/>
        <rFont val="Times New Roman"/>
        <family val="1"/>
        <charset val="238"/>
      </rPr>
      <t>x k</t>
    </r>
    <r>
      <rPr>
        <vertAlign val="subscript"/>
        <sz val="11"/>
        <color theme="1"/>
        <rFont val="Times New Roman"/>
        <family val="1"/>
        <charset val="238"/>
      </rPr>
      <t>A3</t>
    </r>
    <r>
      <rPr>
        <sz val="11"/>
        <color theme="1"/>
        <rFont val="Times New Roman"/>
        <family val="1"/>
        <charset val="238"/>
      </rPr>
      <t>)</t>
    </r>
  </si>
  <si>
    <t>Výsledná hodnota Value for Money (A1+A2+A3)</t>
  </si>
  <si>
    <r>
      <t>A</t>
    </r>
    <r>
      <rPr>
        <vertAlign val="subscript"/>
        <sz val="11"/>
        <color theme="1"/>
        <rFont val="Times New Roman"/>
        <family val="1"/>
        <charset val="238"/>
      </rPr>
      <t>(A3)</t>
    </r>
    <r>
      <rPr>
        <sz val="11"/>
        <color theme="1"/>
        <rFont val="Times New Roman"/>
        <family val="1"/>
        <charset val="238"/>
      </rPr>
      <t xml:space="preserve">  - hodnota Value for Money za podaktivitu A3</t>
    </r>
  </si>
  <si>
    <r>
      <t>A</t>
    </r>
    <r>
      <rPr>
        <vertAlign val="subscript"/>
        <sz val="11"/>
        <color theme="1"/>
        <rFont val="Times New Roman"/>
        <family val="1"/>
        <charset val="238"/>
      </rPr>
      <t>(A1+A2)</t>
    </r>
    <r>
      <rPr>
        <sz val="11"/>
        <color theme="1"/>
        <rFont val="Times New Roman"/>
        <family val="1"/>
        <charset val="238"/>
      </rPr>
      <t xml:space="preserve"> - hodnota Value for Money za podaktivity A1 a A2</t>
    </r>
  </si>
  <si>
    <r>
      <t>Súčet koeficientov k</t>
    </r>
    <r>
      <rPr>
        <vertAlign val="subscript"/>
        <sz val="11"/>
        <color theme="1"/>
        <rFont val="Times New Roman"/>
        <family val="1"/>
        <charset val="238"/>
      </rPr>
      <t>(A1+A2)</t>
    </r>
    <r>
      <rPr>
        <sz val="11"/>
        <color theme="1"/>
        <rFont val="Times New Roman"/>
        <family val="1"/>
        <charset val="238"/>
      </rPr>
      <t xml:space="preserve"> + k</t>
    </r>
    <r>
      <rPr>
        <vertAlign val="subscript"/>
        <sz val="11"/>
        <color theme="1"/>
        <rFont val="Times New Roman"/>
        <family val="1"/>
        <charset val="238"/>
      </rPr>
      <t>A3</t>
    </r>
    <r>
      <rPr>
        <sz val="11"/>
        <color theme="1"/>
        <rFont val="Times New Roman"/>
        <family val="1"/>
        <charset val="238"/>
      </rPr>
      <t xml:space="preserve"> sa rovná 1</t>
    </r>
  </si>
  <si>
    <t>* vážený aritmetický priemer hodnoty Value for Money pre poaktivity A1, A2 a 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</si>
  <si>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</si>
  <si>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</si>
  <si>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</si>
  <si>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</si>
  <si>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</si>
  <si>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</si>
  <si>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</si>
  <si>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r>
      <t>COV</t>
    </r>
    <r>
      <rPr>
        <vertAlign val="subscript"/>
        <sz val="11"/>
        <color theme="1"/>
        <rFont val="Times New Roman"/>
        <family val="1"/>
        <charset val="238"/>
      </rPr>
      <t xml:space="preserve">(A1+A2) </t>
    </r>
    <r>
      <rPr>
        <sz val="11"/>
        <color theme="1"/>
        <rFont val="Times New Roman"/>
        <family val="1"/>
        <charset val="238"/>
      </rPr>
      <t>- hodnota celkových oprávnených výdavkov vzťahujúcich sa na realizáciu výdavkov súvisiacich s podaktivitami A1 a A2 (spolu)</t>
    </r>
  </si>
  <si>
    <r>
      <t>COV</t>
    </r>
    <r>
      <rPr>
        <vertAlign val="subscript"/>
        <sz val="11"/>
        <color theme="1"/>
        <rFont val="Times New Roman"/>
        <family val="1"/>
        <charset val="238"/>
      </rPr>
      <t xml:space="preserve">(A3) </t>
    </r>
    <r>
      <rPr>
        <sz val="11"/>
        <color theme="1"/>
        <rFont val="Times New Roman"/>
        <family val="1"/>
        <charset val="238"/>
      </rPr>
      <t xml:space="preserve">- hodnota celkových oprávnených výdavkov vzťahujúcich sa na realizáciu výdavkov súvisiacich s podaktivitou A3 </t>
    </r>
  </si>
  <si>
    <r>
      <t>VfM(</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t>
    </r>
    <r>
      <rPr>
        <sz val="11"/>
        <color theme="1"/>
        <rFont val="Times New Roman"/>
        <family val="1"/>
        <charset val="238"/>
      </rPr>
      <t>/MU(</t>
    </r>
    <r>
      <rPr>
        <vertAlign val="subscript"/>
        <sz val="11"/>
        <color theme="1"/>
        <rFont val="Times New Roman"/>
        <family val="1"/>
        <charset val="238"/>
      </rPr>
      <t>A1+A2)</t>
    </r>
  </si>
  <si>
    <r>
      <t>VfM</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 xml:space="preserve">(A3) </t>
    </r>
    <r>
      <rPr>
        <sz val="11"/>
        <color theme="1"/>
        <rFont val="Times New Roman"/>
        <family val="1"/>
        <charset val="238"/>
      </rPr>
      <t>/ MU(</t>
    </r>
    <r>
      <rPr>
        <vertAlign val="subscript"/>
        <sz val="11"/>
        <color theme="1"/>
        <rFont val="Times New Roman"/>
        <family val="1"/>
        <charset val="238"/>
      </rPr>
      <t>A3</t>
    </r>
    <r>
      <rPr>
        <sz val="11"/>
        <color theme="1"/>
        <rFont val="Times New Roman"/>
        <family val="1"/>
        <charset val="238"/>
      </rPr>
      <t>)</t>
    </r>
  </si>
  <si>
    <r>
      <t>k</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(A1+A2+A3)</t>
    </r>
  </si>
  <si>
    <r>
      <t>k</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(A3)</t>
    </r>
    <r>
      <rPr>
        <sz val="11"/>
        <color theme="1"/>
        <rFont val="Times New Roman"/>
        <family val="1"/>
        <charset val="238"/>
      </rPr>
      <t xml:space="preserve"> / COV</t>
    </r>
    <r>
      <rPr>
        <vertAlign val="subscript"/>
        <sz val="11"/>
        <color theme="1"/>
        <rFont val="Times New Roman"/>
        <family val="1"/>
        <charset val="238"/>
      </rPr>
      <t>(A1+A2+A3)</t>
    </r>
  </si>
  <si>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</si>
  <si>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</si>
  <si>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</si>
  <si>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</si>
  <si>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</si>
  <si>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</si>
  <si>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</si>
  <si>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</si>
  <si>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</si>
  <si>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</si>
  <si>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</si>
  <si>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</si>
  <si>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</si>
  <si>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</si>
  <si>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</si>
  <si>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15 000 EUR</t>
    </r>
    <r>
      <rPr>
        <b/>
        <sz val="11"/>
        <color theme="1"/>
        <rFont val="Times New Roman"/>
        <family val="1"/>
        <charset val="238"/>
      </rPr>
      <t>), znalecké alebo odborné posudky, prípadne uzavreté zmluvy s úspešnými uchádzačmi ako výsledok vykonaného verejného obstarávania.</t>
    </r>
    <r>
      <rPr>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</si>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</sst>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1" fillId="0" borderId="0" xfId="0" applyFont="1" applyAlignment="1"/>
    <xf numFmtId="0" fontId="0" fillId="0" borderId="0" xfId="0" applyAlignment="1"/>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4" borderId="2" xfId="0" applyNumberFormat="1" applyFont="1" applyFill="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134554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D7" zoomScale="85" zoomScaleNormal="85" workbookViewId="0">
      <selection activeCell="D89" sqref="D89"/>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29.7109375" style="1" customWidth="1"/>
    <col min="11" max="16384" width="9.140625" style="1"/>
  </cols>
  <sheetData>
    <row r="2" spans="1:10" x14ac:dyDescent="0.25">
      <c r="A2" s="211" t="s">
        <v>179</v>
      </c>
      <c r="B2" s="212"/>
      <c r="C2" s="212"/>
      <c r="D2" s="212"/>
      <c r="E2" s="212"/>
      <c r="F2" s="212"/>
      <c r="G2" s="212"/>
      <c r="H2" s="212"/>
      <c r="I2" s="212"/>
    </row>
    <row r="3" spans="1:10" x14ac:dyDescent="0.25">
      <c r="D3" s="25"/>
      <c r="E3" s="25"/>
      <c r="F3" s="25"/>
      <c r="G3" s="25"/>
      <c r="H3" s="13"/>
      <c r="I3" s="13"/>
    </row>
    <row r="4" spans="1:10" ht="44.25" customHeight="1" x14ac:dyDescent="0.25">
      <c r="A4" s="218"/>
      <c r="B4" s="219"/>
      <c r="C4" s="219"/>
      <c r="D4" s="219"/>
      <c r="E4" s="219"/>
      <c r="F4" s="219"/>
      <c r="G4" s="219"/>
      <c r="H4" s="219"/>
      <c r="I4" s="219"/>
    </row>
    <row r="5" spans="1:10" x14ac:dyDescent="0.25">
      <c r="D5" s="25"/>
      <c r="E5" s="25"/>
      <c r="F5" s="25"/>
      <c r="G5" s="25" t="s">
        <v>103</v>
      </c>
      <c r="H5" s="1"/>
      <c r="I5" s="1"/>
    </row>
    <row r="6" spans="1:10" ht="20.25" x14ac:dyDescent="0.3">
      <c r="B6" s="213" t="s">
        <v>52</v>
      </c>
      <c r="C6" s="213"/>
      <c r="D6" s="213"/>
      <c r="E6" s="213"/>
      <c r="F6" s="213"/>
      <c r="G6" s="213"/>
      <c r="H6" s="213"/>
      <c r="I6" s="213"/>
    </row>
    <row r="7" spans="1:10" ht="15" customHeight="1" x14ac:dyDescent="0.3">
      <c r="B7" s="44"/>
      <c r="C7" s="44"/>
      <c r="D7" s="105"/>
      <c r="E7" s="105"/>
      <c r="F7" s="105"/>
      <c r="G7" s="105"/>
      <c r="H7" s="44"/>
      <c r="I7" s="44"/>
    </row>
    <row r="8" spans="1:10" ht="15.75" thickBot="1" x14ac:dyDescent="0.3"/>
    <row r="9" spans="1:10" ht="15.75" thickBot="1" x14ac:dyDescent="0.3">
      <c r="A9" s="214" t="s">
        <v>0</v>
      </c>
      <c r="B9" s="215"/>
      <c r="C9" s="220"/>
      <c r="D9" s="220"/>
      <c r="E9" s="220"/>
      <c r="F9" s="220"/>
      <c r="G9" s="220"/>
      <c r="H9" s="220"/>
      <c r="I9" s="220"/>
    </row>
    <row r="10" spans="1:10" ht="15.75" thickBot="1" x14ac:dyDescent="0.3">
      <c r="A10" s="216" t="s">
        <v>1</v>
      </c>
      <c r="B10" s="217"/>
      <c r="C10" s="220"/>
      <c r="D10" s="220"/>
      <c r="E10" s="220"/>
      <c r="F10" s="220"/>
      <c r="G10" s="220"/>
      <c r="H10" s="220"/>
      <c r="I10" s="220"/>
      <c r="J10" s="45"/>
    </row>
    <row r="11" spans="1:10" x14ac:dyDescent="0.25">
      <c r="B11" s="206"/>
      <c r="C11" s="207"/>
      <c r="D11" s="207"/>
      <c r="E11" s="207"/>
      <c r="F11" s="207"/>
      <c r="G11" s="207"/>
      <c r="H11" s="207"/>
      <c r="I11" s="207"/>
    </row>
    <row r="12" spans="1:10" ht="15.75" thickBot="1" x14ac:dyDescent="0.3">
      <c r="B12" s="208"/>
      <c r="C12" s="208"/>
      <c r="D12" s="208"/>
      <c r="E12" s="208"/>
      <c r="F12" s="208"/>
      <c r="G12" s="208"/>
      <c r="H12" s="208"/>
      <c r="I12" s="208"/>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09" t="s">
        <v>167</v>
      </c>
      <c r="B14" s="210"/>
      <c r="C14" s="210"/>
      <c r="D14" s="210"/>
      <c r="E14" s="210"/>
      <c r="F14" s="210"/>
      <c r="G14" s="210"/>
      <c r="H14" s="210"/>
      <c r="I14" s="210"/>
    </row>
    <row r="15" spans="1:10" x14ac:dyDescent="0.25">
      <c r="A15" s="64">
        <v>42370</v>
      </c>
      <c r="B15" s="132"/>
      <c r="C15" s="133"/>
      <c r="D15" s="139"/>
      <c r="E15" s="140">
        <v>0</v>
      </c>
      <c r="F15" s="126">
        <v>0</v>
      </c>
      <c r="G15" s="126">
        <v>0</v>
      </c>
      <c r="H15" s="127"/>
      <c r="I15" s="127"/>
    </row>
    <row r="16" spans="1:10" x14ac:dyDescent="0.25">
      <c r="A16" s="65">
        <v>42401</v>
      </c>
      <c r="B16" s="41"/>
      <c r="C16" s="120"/>
      <c r="D16" s="106"/>
      <c r="E16" s="107">
        <v>0</v>
      </c>
      <c r="F16" s="117">
        <v>0</v>
      </c>
      <c r="G16" s="117">
        <f>E16*F16</f>
        <v>0</v>
      </c>
      <c r="H16" s="10"/>
      <c r="I16" s="10"/>
    </row>
    <row r="17" spans="1:10" x14ac:dyDescent="0.25">
      <c r="A17" s="66">
        <v>42430</v>
      </c>
      <c r="B17" s="41"/>
      <c r="C17" s="120"/>
      <c r="D17" s="108"/>
      <c r="E17" s="107">
        <v>0</v>
      </c>
      <c r="F17" s="122">
        <v>0</v>
      </c>
      <c r="G17" s="117">
        <v>0</v>
      </c>
      <c r="H17" s="10"/>
      <c r="I17" s="10"/>
    </row>
    <row r="18" spans="1:10" x14ac:dyDescent="0.25">
      <c r="A18" s="66">
        <v>42461</v>
      </c>
      <c r="B18" s="41"/>
      <c r="C18" s="120"/>
      <c r="D18" s="108"/>
      <c r="E18" s="107">
        <v>0</v>
      </c>
      <c r="F18" s="117">
        <v>0</v>
      </c>
      <c r="G18" s="117">
        <f t="shared" ref="G18:G23" si="0">E18*F18</f>
        <v>0</v>
      </c>
      <c r="H18" s="10"/>
      <c r="I18" s="10"/>
    </row>
    <row r="19" spans="1:10" x14ac:dyDescent="0.25">
      <c r="A19" s="66">
        <v>42491</v>
      </c>
      <c r="B19" s="41"/>
      <c r="C19" s="120"/>
      <c r="D19" s="108"/>
      <c r="E19" s="107">
        <v>0</v>
      </c>
      <c r="F19" s="117">
        <v>0</v>
      </c>
      <c r="G19" s="117">
        <f t="shared" si="0"/>
        <v>0</v>
      </c>
      <c r="H19" s="10"/>
      <c r="I19" s="10"/>
    </row>
    <row r="20" spans="1:10" x14ac:dyDescent="0.25">
      <c r="A20" s="66">
        <v>42522</v>
      </c>
      <c r="B20" s="41"/>
      <c r="C20" s="120"/>
      <c r="D20" s="108"/>
      <c r="E20" s="107">
        <v>0</v>
      </c>
      <c r="F20" s="117">
        <v>0</v>
      </c>
      <c r="G20" s="117">
        <f t="shared" si="0"/>
        <v>0</v>
      </c>
      <c r="H20" s="10"/>
      <c r="I20" s="10"/>
    </row>
    <row r="21" spans="1:10" x14ac:dyDescent="0.25">
      <c r="A21" s="66">
        <v>42552</v>
      </c>
      <c r="B21" s="41"/>
      <c r="C21" s="120"/>
      <c r="D21" s="108"/>
      <c r="E21" s="107">
        <v>0</v>
      </c>
      <c r="F21" s="117">
        <v>0</v>
      </c>
      <c r="G21" s="117">
        <f t="shared" si="0"/>
        <v>0</v>
      </c>
      <c r="H21" s="10"/>
      <c r="I21" s="10"/>
    </row>
    <row r="22" spans="1:10" x14ac:dyDescent="0.25">
      <c r="A22" s="66">
        <v>42583</v>
      </c>
      <c r="B22" s="41"/>
      <c r="C22" s="120"/>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21" t="s">
        <v>62</v>
      </c>
      <c r="B24" s="222"/>
      <c r="C24" s="222"/>
      <c r="D24" s="222"/>
      <c r="E24" s="222"/>
      <c r="F24" s="222"/>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09" t="s">
        <v>164</v>
      </c>
      <c r="B26" s="210"/>
      <c r="C26" s="210"/>
      <c r="D26" s="210"/>
      <c r="E26" s="210"/>
      <c r="F26" s="210"/>
      <c r="G26" s="210"/>
      <c r="H26" s="210"/>
      <c r="I26" s="210"/>
    </row>
    <row r="27" spans="1:10" x14ac:dyDescent="0.25">
      <c r="A27" s="64">
        <v>42370</v>
      </c>
      <c r="B27" s="132"/>
      <c r="C27" s="133"/>
      <c r="D27" s="139"/>
      <c r="E27" s="140">
        <v>0</v>
      </c>
      <c r="F27" s="126">
        <v>0</v>
      </c>
      <c r="G27" s="126">
        <v>0</v>
      </c>
      <c r="H27" s="127"/>
      <c r="I27" s="127"/>
    </row>
    <row r="28" spans="1:10" x14ac:dyDescent="0.25">
      <c r="A28" s="65">
        <v>42401</v>
      </c>
      <c r="B28" s="41"/>
      <c r="C28" s="168"/>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21" t="s">
        <v>62</v>
      </c>
      <c r="B36" s="222"/>
      <c r="C36" s="222"/>
      <c r="D36" s="222"/>
      <c r="E36" s="222"/>
      <c r="F36" s="222"/>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09" t="s">
        <v>165</v>
      </c>
      <c r="B38" s="210"/>
      <c r="C38" s="210"/>
      <c r="D38" s="210"/>
      <c r="E38" s="210"/>
      <c r="F38" s="210"/>
      <c r="G38" s="210"/>
      <c r="H38" s="210"/>
      <c r="I38" s="210"/>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21" t="s">
        <v>62</v>
      </c>
      <c r="B48" s="222"/>
      <c r="C48" s="222"/>
      <c r="D48" s="222"/>
      <c r="E48" s="222"/>
      <c r="F48" s="222"/>
      <c r="G48" s="138">
        <f>SUM(G39:G47)</f>
        <v>0</v>
      </c>
      <c r="H48" s="138">
        <f>SUM(H39:H47)</f>
        <v>0</v>
      </c>
      <c r="I48" s="138">
        <f>SUM(I39:I47)</f>
        <v>0</v>
      </c>
    </row>
    <row r="49" spans="1:10" ht="16.5" customHeight="1" thickBot="1" x14ac:dyDescent="0.3">
      <c r="A49" s="228" t="s">
        <v>98</v>
      </c>
      <c r="B49" s="210"/>
      <c r="C49" s="210"/>
      <c r="D49" s="210"/>
      <c r="E49" s="210"/>
      <c r="F49" s="210"/>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29" t="s">
        <v>143</v>
      </c>
      <c r="B51" s="230"/>
      <c r="C51" s="230"/>
      <c r="D51" s="230"/>
      <c r="E51" s="230"/>
      <c r="F51" s="230"/>
      <c r="G51" s="230"/>
      <c r="H51" s="230"/>
      <c r="I51" s="230"/>
    </row>
    <row r="52" spans="1:10" ht="15.75" thickBot="1" x14ac:dyDescent="0.3">
      <c r="A52" s="231" t="s">
        <v>31</v>
      </c>
      <c r="B52" s="232"/>
      <c r="C52" s="232"/>
      <c r="D52" s="232"/>
      <c r="E52" s="232"/>
      <c r="F52" s="232"/>
      <c r="G52" s="232"/>
      <c r="H52" s="232"/>
      <c r="I52" s="232"/>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33" t="s">
        <v>32</v>
      </c>
      <c r="B56" s="234"/>
      <c r="C56" s="234"/>
      <c r="D56" s="234"/>
      <c r="E56" s="234"/>
      <c r="F56" s="234"/>
      <c r="G56" s="11">
        <f>G53+G54+G55</f>
        <v>0</v>
      </c>
      <c r="H56" s="11">
        <f t="shared" ref="H56:I56" si="4">H53+H54+H55</f>
        <v>0</v>
      </c>
      <c r="I56" s="11">
        <f t="shared" si="4"/>
        <v>0</v>
      </c>
    </row>
    <row r="57" spans="1:10" ht="15.75" thickBot="1" x14ac:dyDescent="0.3">
      <c r="A57" s="237" t="s">
        <v>20</v>
      </c>
      <c r="B57" s="210"/>
      <c r="C57" s="210"/>
      <c r="D57" s="210"/>
      <c r="E57" s="210"/>
      <c r="F57" s="210"/>
      <c r="G57" s="210"/>
      <c r="H57" s="210"/>
      <c r="I57" s="210"/>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38" t="s">
        <v>33</v>
      </c>
      <c r="B62" s="222"/>
      <c r="C62" s="222"/>
      <c r="D62" s="222"/>
      <c r="E62" s="222"/>
      <c r="F62" s="239"/>
      <c r="G62" s="145">
        <f>G58+G59+G60+G61</f>
        <v>0</v>
      </c>
      <c r="H62" s="130">
        <f t="shared" ref="H62:I62" si="6">H58+H59+H60+H61</f>
        <v>0</v>
      </c>
      <c r="I62" s="146">
        <f t="shared" si="6"/>
        <v>0</v>
      </c>
    </row>
    <row r="63" spans="1:10" ht="16.5" thickBot="1" x14ac:dyDescent="0.3">
      <c r="A63" s="228" t="s">
        <v>97</v>
      </c>
      <c r="B63" s="210"/>
      <c r="C63" s="210"/>
      <c r="D63" s="210"/>
      <c r="E63" s="210"/>
      <c r="F63" s="210"/>
      <c r="G63" s="124">
        <f>G56+G62</f>
        <v>0</v>
      </c>
      <c r="H63" s="54">
        <f t="shared" ref="H63" si="7">H56+H62</f>
        <v>0</v>
      </c>
      <c r="I63" s="54">
        <v>0</v>
      </c>
    </row>
    <row r="64" spans="1:10" ht="19.5" customHeight="1" thickBot="1" x14ac:dyDescent="0.35">
      <c r="A64" s="258" t="s">
        <v>64</v>
      </c>
      <c r="B64" s="259"/>
      <c r="C64" s="259"/>
      <c r="D64" s="259"/>
      <c r="E64" s="259"/>
      <c r="F64" s="260"/>
      <c r="G64" s="16">
        <f>G49+G63</f>
        <v>0</v>
      </c>
      <c r="H64" s="16">
        <f>H49+H63</f>
        <v>0</v>
      </c>
      <c r="I64" s="86">
        <f>I49+I63</f>
        <v>0</v>
      </c>
    </row>
    <row r="65" spans="1:9" ht="15.75" thickBot="1" x14ac:dyDescent="0.3">
      <c r="A65" s="45"/>
    </row>
    <row r="66" spans="1:9" ht="45.75" thickBot="1" x14ac:dyDescent="0.3">
      <c r="A66" s="235" t="s">
        <v>34</v>
      </c>
      <c r="B66" s="230"/>
      <c r="C66" s="230"/>
      <c r="D66" s="236"/>
      <c r="E66" s="173" t="s">
        <v>130</v>
      </c>
      <c r="F66" s="173" t="s">
        <v>30</v>
      </c>
      <c r="G66" s="174" t="s">
        <v>55</v>
      </c>
      <c r="H66" s="14" t="s">
        <v>60</v>
      </c>
      <c r="I66" s="1"/>
    </row>
    <row r="67" spans="1:9" ht="15.75" x14ac:dyDescent="0.25">
      <c r="A67" s="240" t="s">
        <v>144</v>
      </c>
      <c r="B67" s="241"/>
      <c r="C67" s="241"/>
      <c r="D67" s="242"/>
      <c r="E67" s="175">
        <f>G49</f>
        <v>0</v>
      </c>
      <c r="F67" s="176">
        <f>H49</f>
        <v>0</v>
      </c>
      <c r="G67" s="176">
        <f>I49</f>
        <v>0</v>
      </c>
      <c r="H67" s="177"/>
      <c r="I67" s="1"/>
    </row>
    <row r="68" spans="1:9" ht="15.75" customHeight="1" x14ac:dyDescent="0.25">
      <c r="A68" s="261" t="s">
        <v>145</v>
      </c>
      <c r="B68" s="262"/>
      <c r="C68" s="262"/>
      <c r="D68" s="263"/>
      <c r="E68" s="182">
        <f>G24+G36</f>
        <v>0</v>
      </c>
      <c r="F68" s="182">
        <f>H24+H36</f>
        <v>0</v>
      </c>
      <c r="G68" s="182">
        <f>I24+I36</f>
        <v>0</v>
      </c>
      <c r="H68" s="178"/>
      <c r="I68" s="1"/>
    </row>
    <row r="69" spans="1:9" ht="15.75" customHeight="1" thickBot="1" x14ac:dyDescent="0.3">
      <c r="A69" s="264" t="s">
        <v>166</v>
      </c>
      <c r="B69" s="265"/>
      <c r="C69" s="265"/>
      <c r="D69" s="266"/>
      <c r="E69" s="183">
        <f>G48</f>
        <v>0</v>
      </c>
      <c r="F69" s="183">
        <f t="shared" ref="F69:G69" si="8">H48</f>
        <v>0</v>
      </c>
      <c r="G69" s="183">
        <f t="shared" si="8"/>
        <v>0</v>
      </c>
      <c r="H69" s="179"/>
      <c r="I69" s="166"/>
    </row>
    <row r="70" spans="1:9" ht="15.75" x14ac:dyDescent="0.25">
      <c r="A70" s="243" t="s">
        <v>97</v>
      </c>
      <c r="B70" s="226"/>
      <c r="C70" s="226"/>
      <c r="D70" s="244"/>
      <c r="E70" s="170">
        <f t="shared" ref="E70:G71" si="9">G63</f>
        <v>0</v>
      </c>
      <c r="F70" s="171">
        <f t="shared" si="9"/>
        <v>0</v>
      </c>
      <c r="G70" s="171">
        <f t="shared" si="9"/>
        <v>0</v>
      </c>
      <c r="H70" s="172" t="e">
        <f>(G70/G67)*100</f>
        <v>#DIV/0!</v>
      </c>
      <c r="I70" s="1"/>
    </row>
    <row r="71" spans="1:9" ht="19.5" customHeight="1" thickBot="1" x14ac:dyDescent="0.35">
      <c r="A71" s="255" t="s">
        <v>64</v>
      </c>
      <c r="B71" s="256"/>
      <c r="C71" s="256"/>
      <c r="D71" s="257"/>
      <c r="E71" s="15">
        <f t="shared" si="9"/>
        <v>0</v>
      </c>
      <c r="F71" s="123">
        <f t="shared" si="9"/>
        <v>0</v>
      </c>
      <c r="G71" s="123">
        <f t="shared" si="9"/>
        <v>0</v>
      </c>
      <c r="H71" s="38"/>
      <c r="I71" s="1"/>
    </row>
    <row r="72" spans="1:9" x14ac:dyDescent="0.25">
      <c r="B72" s="269"/>
      <c r="C72" s="269"/>
      <c r="D72" s="269"/>
      <c r="E72" s="269"/>
      <c r="F72" s="269"/>
      <c r="G72" s="269"/>
      <c r="H72" s="269"/>
      <c r="I72" s="269"/>
    </row>
    <row r="73" spans="1:9" ht="44.25" customHeight="1" x14ac:dyDescent="0.25">
      <c r="A73" s="223" t="s">
        <v>76</v>
      </c>
      <c r="B73" s="224"/>
      <c r="C73" s="224"/>
      <c r="D73" s="224"/>
      <c r="E73" s="225"/>
      <c r="F73" s="226"/>
      <c r="G73" s="226"/>
      <c r="H73" s="226"/>
      <c r="I73" s="226"/>
    </row>
    <row r="74" spans="1:9" x14ac:dyDescent="0.25">
      <c r="A74" s="95"/>
      <c r="B74" s="95"/>
      <c r="C74" s="95"/>
      <c r="D74" s="114"/>
      <c r="E74" s="227" t="s">
        <v>40</v>
      </c>
      <c r="F74" s="224"/>
      <c r="G74" s="224"/>
      <c r="H74" s="224"/>
      <c r="I74" s="224"/>
    </row>
    <row r="75" spans="1:9" x14ac:dyDescent="0.25">
      <c r="A75" s="95"/>
      <c r="B75" s="95"/>
      <c r="C75" s="95"/>
      <c r="D75" s="114"/>
      <c r="E75" s="115"/>
      <c r="F75" s="119"/>
      <c r="G75" s="119"/>
      <c r="H75" s="98"/>
      <c r="I75" s="98"/>
    </row>
    <row r="76" spans="1:9" x14ac:dyDescent="0.25">
      <c r="A76" s="95"/>
      <c r="B76" s="95"/>
      <c r="C76" s="95"/>
      <c r="D76" s="114"/>
      <c r="E76" s="115"/>
      <c r="F76" s="115"/>
      <c r="G76" s="115"/>
      <c r="H76" s="96"/>
      <c r="I76" s="96"/>
    </row>
    <row r="77" spans="1:9" ht="15.75" x14ac:dyDescent="0.25">
      <c r="A77" s="267" t="s">
        <v>105</v>
      </c>
      <c r="B77" s="268"/>
      <c r="C77" s="268"/>
      <c r="D77" s="268"/>
      <c r="E77" s="101"/>
      <c r="F77" s="121"/>
      <c r="G77" s="102"/>
      <c r="H77" s="97"/>
      <c r="I77" s="97"/>
    </row>
    <row r="78" spans="1:9" ht="51.75" customHeight="1" x14ac:dyDescent="0.25">
      <c r="A78" s="253" t="s">
        <v>7</v>
      </c>
      <c r="B78" s="254"/>
      <c r="C78" s="249" t="s">
        <v>146</v>
      </c>
      <c r="D78" s="250"/>
      <c r="E78" s="250"/>
      <c r="F78" s="250"/>
      <c r="G78" s="250"/>
      <c r="H78" s="250"/>
      <c r="I78" s="250"/>
    </row>
    <row r="79" spans="1:9" ht="48" customHeight="1" x14ac:dyDescent="0.25">
      <c r="A79" s="253" t="s">
        <v>80</v>
      </c>
      <c r="B79" s="254"/>
      <c r="C79" s="249" t="s">
        <v>106</v>
      </c>
      <c r="D79" s="250"/>
      <c r="E79" s="250"/>
      <c r="F79" s="250"/>
      <c r="G79" s="250"/>
      <c r="H79" s="250"/>
      <c r="I79" s="250"/>
    </row>
    <row r="80" spans="1:9" ht="84" customHeight="1" x14ac:dyDescent="0.25">
      <c r="A80" s="247" t="s">
        <v>2</v>
      </c>
      <c r="B80" s="248"/>
      <c r="C80" s="249" t="s">
        <v>82</v>
      </c>
      <c r="D80" s="250"/>
      <c r="E80" s="250"/>
      <c r="F80" s="250"/>
      <c r="G80" s="250"/>
      <c r="H80" s="250"/>
      <c r="I80" s="250"/>
    </row>
    <row r="81" spans="1:9" ht="34.5" customHeight="1" x14ac:dyDescent="0.25">
      <c r="A81" s="247" t="s">
        <v>81</v>
      </c>
      <c r="B81" s="248"/>
      <c r="C81" s="249" t="s">
        <v>88</v>
      </c>
      <c r="D81" s="250"/>
      <c r="E81" s="250"/>
      <c r="F81" s="250"/>
      <c r="G81" s="250"/>
      <c r="H81" s="250"/>
      <c r="I81" s="250"/>
    </row>
    <row r="82" spans="1:9" ht="47.25" customHeight="1" x14ac:dyDescent="0.25">
      <c r="A82" s="247" t="s">
        <v>3</v>
      </c>
      <c r="B82" s="248"/>
      <c r="C82" s="249" t="s">
        <v>194</v>
      </c>
      <c r="D82" s="250"/>
      <c r="E82" s="250"/>
      <c r="F82" s="250"/>
      <c r="G82" s="250"/>
      <c r="H82" s="250"/>
      <c r="I82" s="250"/>
    </row>
    <row r="83" spans="1:9" ht="95.25" customHeight="1" x14ac:dyDescent="0.25">
      <c r="A83" s="251" t="s">
        <v>89</v>
      </c>
      <c r="B83" s="252"/>
      <c r="C83" s="249" t="s">
        <v>85</v>
      </c>
      <c r="D83" s="250"/>
      <c r="E83" s="250"/>
      <c r="F83" s="250"/>
      <c r="G83" s="250"/>
      <c r="H83" s="250"/>
      <c r="I83" s="250"/>
    </row>
    <row r="84" spans="1:9" ht="29.25" customHeight="1" x14ac:dyDescent="0.25">
      <c r="A84" s="247" t="s">
        <v>86</v>
      </c>
      <c r="B84" s="248"/>
      <c r="C84" s="249" t="s">
        <v>87</v>
      </c>
      <c r="D84" s="250"/>
      <c r="E84" s="250"/>
      <c r="F84" s="250"/>
      <c r="G84" s="250"/>
      <c r="H84" s="250"/>
      <c r="I84" s="250"/>
    </row>
    <row r="85" spans="1:9" ht="123.75" customHeight="1" x14ac:dyDescent="0.25">
      <c r="A85" s="245" t="s">
        <v>120</v>
      </c>
      <c r="B85" s="246"/>
      <c r="C85" s="246"/>
      <c r="D85" s="246"/>
      <c r="E85" s="246"/>
      <c r="F85" s="246"/>
      <c r="G85" s="246"/>
      <c r="H85" s="246"/>
      <c r="I85" s="246"/>
    </row>
  </sheetData>
  <mergeCells count="49">
    <mergeCell ref="A71:D71"/>
    <mergeCell ref="A48:F48"/>
    <mergeCell ref="A49:F49"/>
    <mergeCell ref="A64:F64"/>
    <mergeCell ref="A78:B78"/>
    <mergeCell ref="C78:I78"/>
    <mergeCell ref="A68:D68"/>
    <mergeCell ref="A69:D69"/>
    <mergeCell ref="A77:D77"/>
    <mergeCell ref="B72:I72"/>
    <mergeCell ref="A82:B82"/>
    <mergeCell ref="C82:I82"/>
    <mergeCell ref="A79:B79"/>
    <mergeCell ref="C79:I79"/>
    <mergeCell ref="A80:B80"/>
    <mergeCell ref="C80:I80"/>
    <mergeCell ref="C81:I81"/>
    <mergeCell ref="A81:B81"/>
    <mergeCell ref="A85:I85"/>
    <mergeCell ref="A84:B84"/>
    <mergeCell ref="C84:I84"/>
    <mergeCell ref="A83:B83"/>
    <mergeCell ref="C83:I83"/>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B11:I11"/>
    <mergeCell ref="B12:I12"/>
    <mergeCell ref="A14:I14"/>
    <mergeCell ref="A2:I2"/>
    <mergeCell ref="B6:I6"/>
    <mergeCell ref="A9:B9"/>
    <mergeCell ref="A10:B10"/>
    <mergeCell ref="A4:I4"/>
    <mergeCell ref="C9:I9"/>
    <mergeCell ref="C10:I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D1"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29.7109375" style="1" customWidth="1"/>
    <col min="11" max="16384" width="9.140625" style="1"/>
  </cols>
  <sheetData>
    <row r="2" spans="1:10" x14ac:dyDescent="0.25">
      <c r="A2" s="271" t="s">
        <v>179</v>
      </c>
      <c r="B2" s="272"/>
      <c r="C2" s="272"/>
      <c r="D2" s="272"/>
      <c r="E2" s="272"/>
      <c r="F2" s="272"/>
      <c r="G2" s="272"/>
      <c r="H2" s="272"/>
      <c r="I2" s="272"/>
    </row>
    <row r="3" spans="1:10" x14ac:dyDescent="0.25">
      <c r="D3" s="25"/>
      <c r="E3" s="25"/>
      <c r="F3" s="25"/>
      <c r="G3" s="25"/>
      <c r="H3" s="13"/>
      <c r="I3" s="13"/>
    </row>
    <row r="4" spans="1:10" ht="44.25" customHeight="1" x14ac:dyDescent="0.25">
      <c r="A4" s="218"/>
      <c r="B4" s="219"/>
      <c r="C4" s="219"/>
      <c r="D4" s="219"/>
      <c r="E4" s="219"/>
      <c r="F4" s="219"/>
      <c r="G4" s="219"/>
      <c r="H4" s="219"/>
      <c r="I4" s="219"/>
    </row>
    <row r="5" spans="1:10" x14ac:dyDescent="0.25">
      <c r="D5" s="25"/>
      <c r="E5" s="25"/>
      <c r="F5" s="25"/>
      <c r="G5" s="25" t="s">
        <v>103</v>
      </c>
      <c r="H5" s="1"/>
      <c r="I5" s="1"/>
    </row>
    <row r="6" spans="1:10" ht="20.25" x14ac:dyDescent="0.3">
      <c r="B6" s="213" t="s">
        <v>56</v>
      </c>
      <c r="C6" s="213"/>
      <c r="D6" s="213"/>
      <c r="E6" s="213"/>
      <c r="F6" s="213"/>
      <c r="G6" s="213"/>
      <c r="H6" s="213"/>
      <c r="I6" s="213"/>
    </row>
    <row r="7" spans="1:10" ht="15" customHeight="1" x14ac:dyDescent="0.3">
      <c r="B7" s="167"/>
      <c r="C7" s="167"/>
      <c r="D7" s="169"/>
      <c r="E7" s="169"/>
      <c r="F7" s="169"/>
      <c r="G7" s="169"/>
      <c r="H7" s="167"/>
      <c r="I7" s="167"/>
    </row>
    <row r="8" spans="1:10" ht="15.75" thickBot="1" x14ac:dyDescent="0.3"/>
    <row r="9" spans="1:10" ht="15.75" thickBot="1" x14ac:dyDescent="0.3">
      <c r="A9" s="214" t="s">
        <v>53</v>
      </c>
      <c r="B9" s="215"/>
      <c r="C9" s="220"/>
      <c r="D9" s="220"/>
      <c r="E9" s="220"/>
      <c r="F9" s="220"/>
      <c r="G9" s="220"/>
      <c r="H9" s="220"/>
      <c r="I9" s="220"/>
    </row>
    <row r="10" spans="1:10" ht="15.75" thickBot="1" x14ac:dyDescent="0.3">
      <c r="A10" s="216" t="s">
        <v>1</v>
      </c>
      <c r="B10" s="217"/>
      <c r="C10" s="220"/>
      <c r="D10" s="220"/>
      <c r="E10" s="220"/>
      <c r="F10" s="220"/>
      <c r="G10" s="220"/>
      <c r="H10" s="220"/>
      <c r="I10" s="220"/>
      <c r="J10" s="45"/>
    </row>
    <row r="11" spans="1:10" x14ac:dyDescent="0.25">
      <c r="B11" s="206"/>
      <c r="C11" s="207"/>
      <c r="D11" s="207"/>
      <c r="E11" s="207"/>
      <c r="F11" s="207"/>
      <c r="G11" s="207"/>
      <c r="H11" s="207"/>
      <c r="I11" s="207"/>
    </row>
    <row r="12" spans="1:10" ht="15.75" thickBot="1" x14ac:dyDescent="0.3">
      <c r="B12" s="208"/>
      <c r="C12" s="208"/>
      <c r="D12" s="208"/>
      <c r="E12" s="208"/>
      <c r="F12" s="208"/>
      <c r="G12" s="208"/>
      <c r="H12" s="208"/>
      <c r="I12" s="208"/>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09" t="s">
        <v>167</v>
      </c>
      <c r="B14" s="210"/>
      <c r="C14" s="210"/>
      <c r="D14" s="210"/>
      <c r="E14" s="210"/>
      <c r="F14" s="210"/>
      <c r="G14" s="210"/>
      <c r="H14" s="210"/>
      <c r="I14" s="210"/>
    </row>
    <row r="15" spans="1:10" x14ac:dyDescent="0.25">
      <c r="A15" s="64">
        <v>42370</v>
      </c>
      <c r="B15" s="132"/>
      <c r="C15" s="133"/>
      <c r="D15" s="139"/>
      <c r="E15" s="140">
        <v>0</v>
      </c>
      <c r="F15" s="126">
        <v>0</v>
      </c>
      <c r="G15" s="126">
        <f>E15*F15</f>
        <v>0</v>
      </c>
      <c r="H15" s="127"/>
      <c r="I15" s="127"/>
    </row>
    <row r="16" spans="1:10" x14ac:dyDescent="0.25">
      <c r="A16" s="65">
        <v>42401</v>
      </c>
      <c r="B16" s="41"/>
      <c r="C16" s="168"/>
      <c r="D16" s="106"/>
      <c r="E16" s="107">
        <v>0</v>
      </c>
      <c r="F16" s="117">
        <v>0</v>
      </c>
      <c r="G16" s="117">
        <f>E16*F16</f>
        <v>0</v>
      </c>
      <c r="H16" s="10"/>
      <c r="I16" s="10"/>
    </row>
    <row r="17" spans="1:10" x14ac:dyDescent="0.25">
      <c r="A17" s="66">
        <v>42430</v>
      </c>
      <c r="B17" s="41"/>
      <c r="C17" s="168"/>
      <c r="D17" s="108"/>
      <c r="E17" s="107">
        <v>0</v>
      </c>
      <c r="F17" s="122">
        <v>0</v>
      </c>
      <c r="G17" s="117">
        <v>0</v>
      </c>
      <c r="H17" s="10"/>
      <c r="I17" s="10"/>
    </row>
    <row r="18" spans="1:10" x14ac:dyDescent="0.25">
      <c r="A18" s="66">
        <v>42461</v>
      </c>
      <c r="B18" s="41"/>
      <c r="C18" s="168"/>
      <c r="D18" s="108"/>
      <c r="E18" s="107">
        <v>0</v>
      </c>
      <c r="F18" s="117">
        <v>0</v>
      </c>
      <c r="G18" s="117">
        <f t="shared" ref="G18:G23" si="0">E18*F18</f>
        <v>0</v>
      </c>
      <c r="H18" s="10"/>
      <c r="I18" s="10"/>
    </row>
    <row r="19" spans="1:10" x14ac:dyDescent="0.25">
      <c r="A19" s="66">
        <v>42491</v>
      </c>
      <c r="B19" s="41"/>
      <c r="C19" s="168"/>
      <c r="D19" s="108"/>
      <c r="E19" s="107">
        <v>0</v>
      </c>
      <c r="F19" s="117">
        <v>0</v>
      </c>
      <c r="G19" s="117">
        <f t="shared" si="0"/>
        <v>0</v>
      </c>
      <c r="H19" s="10"/>
      <c r="I19" s="10"/>
    </row>
    <row r="20" spans="1:10" x14ac:dyDescent="0.25">
      <c r="A20" s="66">
        <v>42522</v>
      </c>
      <c r="B20" s="41"/>
      <c r="C20" s="168"/>
      <c r="D20" s="108"/>
      <c r="E20" s="107">
        <v>0</v>
      </c>
      <c r="F20" s="117">
        <v>0</v>
      </c>
      <c r="G20" s="117">
        <f t="shared" si="0"/>
        <v>0</v>
      </c>
      <c r="H20" s="10"/>
      <c r="I20" s="10"/>
    </row>
    <row r="21" spans="1:10" x14ac:dyDescent="0.25">
      <c r="A21" s="66">
        <v>42552</v>
      </c>
      <c r="B21" s="41"/>
      <c r="C21" s="168"/>
      <c r="D21" s="108"/>
      <c r="E21" s="107">
        <v>0</v>
      </c>
      <c r="F21" s="117">
        <v>0</v>
      </c>
      <c r="G21" s="117">
        <f t="shared" si="0"/>
        <v>0</v>
      </c>
      <c r="H21" s="10"/>
      <c r="I21" s="10"/>
    </row>
    <row r="22" spans="1:10" x14ac:dyDescent="0.25">
      <c r="A22" s="66">
        <v>42583</v>
      </c>
      <c r="B22" s="41"/>
      <c r="C22" s="168"/>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21" t="s">
        <v>62</v>
      </c>
      <c r="B24" s="222"/>
      <c r="C24" s="222"/>
      <c r="D24" s="222"/>
      <c r="E24" s="222"/>
      <c r="F24" s="222"/>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09" t="s">
        <v>164</v>
      </c>
      <c r="B26" s="270"/>
      <c r="C26" s="270"/>
      <c r="D26" s="270"/>
      <c r="E26" s="270"/>
      <c r="F26" s="270"/>
      <c r="G26" s="270"/>
      <c r="H26" s="270"/>
      <c r="I26" s="270"/>
    </row>
    <row r="27" spans="1:10" x14ac:dyDescent="0.25">
      <c r="A27" s="64">
        <v>42370</v>
      </c>
      <c r="B27" s="132"/>
      <c r="C27" s="133"/>
      <c r="D27" s="139"/>
      <c r="E27" s="140">
        <v>0</v>
      </c>
      <c r="F27" s="126">
        <v>0</v>
      </c>
      <c r="G27" s="126">
        <f>E27*F27</f>
        <v>0</v>
      </c>
      <c r="H27" s="127"/>
      <c r="I27" s="127"/>
    </row>
    <row r="28" spans="1:10" x14ac:dyDescent="0.25">
      <c r="A28" s="65">
        <v>42401</v>
      </c>
      <c r="B28" s="41"/>
      <c r="C28" s="180"/>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21" t="s">
        <v>62</v>
      </c>
      <c r="B36" s="222"/>
      <c r="C36" s="222"/>
      <c r="D36" s="222"/>
      <c r="E36" s="222"/>
      <c r="F36" s="222"/>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09" t="s">
        <v>165</v>
      </c>
      <c r="B38" s="210"/>
      <c r="C38" s="210"/>
      <c r="D38" s="210"/>
      <c r="E38" s="210"/>
      <c r="F38" s="210"/>
      <c r="G38" s="210"/>
      <c r="H38" s="210"/>
      <c r="I38" s="210"/>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21" t="s">
        <v>62</v>
      </c>
      <c r="B48" s="222"/>
      <c r="C48" s="222"/>
      <c r="D48" s="222"/>
      <c r="E48" s="222"/>
      <c r="F48" s="222"/>
      <c r="G48" s="138">
        <f>SUM(G39:G47)</f>
        <v>0</v>
      </c>
      <c r="H48" s="138">
        <f>SUM(H39:H47)</f>
        <v>0</v>
      </c>
      <c r="I48" s="138">
        <f>SUM(I39:I47)</f>
        <v>0</v>
      </c>
    </row>
    <row r="49" spans="1:10" ht="16.5" customHeight="1" thickBot="1" x14ac:dyDescent="0.3">
      <c r="A49" s="228" t="s">
        <v>98</v>
      </c>
      <c r="B49" s="210"/>
      <c r="C49" s="210"/>
      <c r="D49" s="210"/>
      <c r="E49" s="210"/>
      <c r="F49" s="210"/>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29" t="s">
        <v>129</v>
      </c>
      <c r="B51" s="230"/>
      <c r="C51" s="230"/>
      <c r="D51" s="230"/>
      <c r="E51" s="230"/>
      <c r="F51" s="230"/>
      <c r="G51" s="230"/>
      <c r="H51" s="230"/>
      <c r="I51" s="230"/>
    </row>
    <row r="52" spans="1:10" ht="15.75" thickBot="1" x14ac:dyDescent="0.3">
      <c r="A52" s="231" t="s">
        <v>31</v>
      </c>
      <c r="B52" s="232"/>
      <c r="C52" s="232"/>
      <c r="D52" s="232"/>
      <c r="E52" s="232"/>
      <c r="F52" s="232"/>
      <c r="G52" s="232"/>
      <c r="H52" s="232"/>
      <c r="I52" s="232"/>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33" t="s">
        <v>32</v>
      </c>
      <c r="B56" s="234"/>
      <c r="C56" s="234"/>
      <c r="D56" s="234"/>
      <c r="E56" s="234"/>
      <c r="F56" s="234"/>
      <c r="G56" s="11">
        <f>G53+G54+G55</f>
        <v>0</v>
      </c>
      <c r="H56" s="11">
        <f t="shared" ref="H56:I56" si="4">H53+H54+H55</f>
        <v>0</v>
      </c>
      <c r="I56" s="11">
        <f t="shared" si="4"/>
        <v>0</v>
      </c>
    </row>
    <row r="57" spans="1:10" ht="15.75" thickBot="1" x14ac:dyDescent="0.3">
      <c r="A57" s="237" t="s">
        <v>20</v>
      </c>
      <c r="B57" s="210"/>
      <c r="C57" s="210"/>
      <c r="D57" s="210"/>
      <c r="E57" s="210"/>
      <c r="F57" s="210"/>
      <c r="G57" s="210"/>
      <c r="H57" s="210"/>
      <c r="I57" s="210"/>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38" t="s">
        <v>33</v>
      </c>
      <c r="B62" s="222"/>
      <c r="C62" s="222"/>
      <c r="D62" s="222"/>
      <c r="E62" s="222"/>
      <c r="F62" s="239"/>
      <c r="G62" s="145">
        <f>G58+G59+G60+G61</f>
        <v>0</v>
      </c>
      <c r="H62" s="130">
        <f t="shared" ref="H62:I62" si="6">H58+H59+H60+H61</f>
        <v>0</v>
      </c>
      <c r="I62" s="146">
        <f t="shared" si="6"/>
        <v>0</v>
      </c>
    </row>
    <row r="63" spans="1:10" ht="16.5" thickBot="1" x14ac:dyDescent="0.3">
      <c r="A63" s="228" t="s">
        <v>97</v>
      </c>
      <c r="B63" s="210"/>
      <c r="C63" s="210"/>
      <c r="D63" s="210"/>
      <c r="E63" s="210"/>
      <c r="F63" s="210"/>
      <c r="G63" s="124">
        <f>G56+G62</f>
        <v>0</v>
      </c>
      <c r="H63" s="54">
        <f t="shared" ref="H63" si="7">H56+H62</f>
        <v>0</v>
      </c>
      <c r="I63" s="54">
        <v>0</v>
      </c>
    </row>
    <row r="64" spans="1:10" ht="19.5" customHeight="1" thickBot="1" x14ac:dyDescent="0.35">
      <c r="A64" s="258" t="s">
        <v>64</v>
      </c>
      <c r="B64" s="259"/>
      <c r="C64" s="259"/>
      <c r="D64" s="259"/>
      <c r="E64" s="259"/>
      <c r="F64" s="260"/>
      <c r="G64" s="16">
        <f>G49+G63</f>
        <v>0</v>
      </c>
      <c r="H64" s="16">
        <f>H49+H63</f>
        <v>0</v>
      </c>
      <c r="I64" s="86">
        <f>I49+I63</f>
        <v>0</v>
      </c>
    </row>
    <row r="65" spans="1:9" ht="15.75" thickBot="1" x14ac:dyDescent="0.3">
      <c r="A65" s="45"/>
    </row>
    <row r="66" spans="1:9" ht="60.75" thickBot="1" x14ac:dyDescent="0.3">
      <c r="A66" s="235" t="s">
        <v>34</v>
      </c>
      <c r="B66" s="230"/>
      <c r="C66" s="230"/>
      <c r="D66" s="236"/>
      <c r="E66" s="173" t="s">
        <v>130</v>
      </c>
      <c r="F66" s="173" t="s">
        <v>30</v>
      </c>
      <c r="G66" s="174" t="s">
        <v>55</v>
      </c>
      <c r="H66" s="14" t="s">
        <v>60</v>
      </c>
      <c r="I66" s="1"/>
    </row>
    <row r="67" spans="1:9" ht="15.75" x14ac:dyDescent="0.25">
      <c r="A67" s="240" t="s">
        <v>144</v>
      </c>
      <c r="B67" s="241"/>
      <c r="C67" s="241"/>
      <c r="D67" s="242"/>
      <c r="E67" s="175">
        <f>G49</f>
        <v>0</v>
      </c>
      <c r="F67" s="176">
        <f>H49</f>
        <v>0</v>
      </c>
      <c r="G67" s="176">
        <f>I49</f>
        <v>0</v>
      </c>
      <c r="H67" s="177"/>
      <c r="I67" s="1"/>
    </row>
    <row r="68" spans="1:9" ht="15.75" customHeight="1" x14ac:dyDescent="0.25">
      <c r="A68" s="261" t="s">
        <v>145</v>
      </c>
      <c r="B68" s="262"/>
      <c r="C68" s="262"/>
      <c r="D68" s="263"/>
      <c r="E68" s="182">
        <f>G24+G36</f>
        <v>0</v>
      </c>
      <c r="F68" s="182">
        <f>H24+H36</f>
        <v>0</v>
      </c>
      <c r="G68" s="182">
        <f>I24+I36</f>
        <v>0</v>
      </c>
      <c r="H68" s="178"/>
      <c r="I68" s="1"/>
    </row>
    <row r="69" spans="1:9" ht="15.75" customHeight="1" thickBot="1" x14ac:dyDescent="0.3">
      <c r="A69" s="264" t="s">
        <v>166</v>
      </c>
      <c r="B69" s="265"/>
      <c r="C69" s="265"/>
      <c r="D69" s="266"/>
      <c r="E69" s="183">
        <f>G48</f>
        <v>0</v>
      </c>
      <c r="F69" s="183">
        <f t="shared" ref="F69:G69" si="8">H48</f>
        <v>0</v>
      </c>
      <c r="G69" s="183">
        <f t="shared" si="8"/>
        <v>0</v>
      </c>
      <c r="H69" s="179"/>
      <c r="I69" s="166"/>
    </row>
    <row r="70" spans="1:9" ht="15.75" x14ac:dyDescent="0.25">
      <c r="A70" s="243" t="s">
        <v>97</v>
      </c>
      <c r="B70" s="226"/>
      <c r="C70" s="226"/>
      <c r="D70" s="244"/>
      <c r="E70" s="170">
        <f t="shared" ref="E70:G71" si="9">G63</f>
        <v>0</v>
      </c>
      <c r="F70" s="171">
        <f t="shared" si="9"/>
        <v>0</v>
      </c>
      <c r="G70" s="171">
        <f t="shared" si="9"/>
        <v>0</v>
      </c>
      <c r="H70" s="172" t="e">
        <f>(G70/G67)*100</f>
        <v>#DIV/0!</v>
      </c>
      <c r="I70" s="1"/>
    </row>
    <row r="71" spans="1:9" ht="19.5" customHeight="1" thickBot="1" x14ac:dyDescent="0.35">
      <c r="A71" s="255" t="s">
        <v>64</v>
      </c>
      <c r="B71" s="256"/>
      <c r="C71" s="256"/>
      <c r="D71" s="257"/>
      <c r="E71" s="15">
        <f t="shared" si="9"/>
        <v>0</v>
      </c>
      <c r="F71" s="123">
        <f t="shared" si="9"/>
        <v>0</v>
      </c>
      <c r="G71" s="123">
        <f t="shared" si="9"/>
        <v>0</v>
      </c>
      <c r="H71" s="38"/>
      <c r="I71" s="1"/>
    </row>
    <row r="72" spans="1:9" x14ac:dyDescent="0.25">
      <c r="B72" s="269"/>
      <c r="C72" s="269"/>
      <c r="D72" s="269"/>
      <c r="E72" s="269"/>
      <c r="F72" s="269"/>
      <c r="G72" s="269"/>
      <c r="H72" s="269"/>
      <c r="I72" s="269"/>
    </row>
    <row r="73" spans="1:9" ht="44.25" customHeight="1" x14ac:dyDescent="0.25">
      <c r="A73" s="223" t="s">
        <v>76</v>
      </c>
      <c r="B73" s="224"/>
      <c r="C73" s="224"/>
      <c r="D73" s="224"/>
      <c r="E73" s="225"/>
      <c r="F73" s="226"/>
      <c r="G73" s="226"/>
      <c r="H73" s="226"/>
      <c r="I73" s="226"/>
    </row>
    <row r="74" spans="1:9" x14ac:dyDescent="0.25">
      <c r="A74" s="95"/>
      <c r="B74" s="95"/>
      <c r="C74" s="95"/>
      <c r="D74" s="114"/>
      <c r="E74" s="227" t="s">
        <v>75</v>
      </c>
      <c r="F74" s="224"/>
      <c r="G74" s="224"/>
      <c r="H74" s="224"/>
      <c r="I74" s="224"/>
    </row>
    <row r="75" spans="1:9" x14ac:dyDescent="0.25">
      <c r="A75" s="95"/>
      <c r="B75" s="95"/>
      <c r="C75" s="95"/>
      <c r="D75" s="114"/>
      <c r="E75" s="115"/>
      <c r="F75" s="119"/>
      <c r="G75" s="119"/>
      <c r="H75" s="164"/>
      <c r="I75" s="164"/>
    </row>
    <row r="76" spans="1:9" x14ac:dyDescent="0.25">
      <c r="A76" s="95"/>
      <c r="B76" s="95"/>
      <c r="C76" s="95"/>
      <c r="D76" s="114"/>
      <c r="E76" s="115"/>
      <c r="F76" s="115"/>
      <c r="G76" s="115"/>
      <c r="H76" s="165"/>
      <c r="I76" s="165"/>
    </row>
    <row r="77" spans="1:9" ht="15.75" x14ac:dyDescent="0.25">
      <c r="A77" s="267" t="s">
        <v>105</v>
      </c>
      <c r="B77" s="268"/>
      <c r="C77" s="268"/>
      <c r="D77" s="268"/>
      <c r="E77" s="121"/>
      <c r="F77" s="121"/>
      <c r="G77" s="121"/>
      <c r="H77" s="97"/>
      <c r="I77" s="97"/>
    </row>
    <row r="78" spans="1:9" ht="31.5" customHeight="1" x14ac:dyDescent="0.25">
      <c r="A78" s="273" t="s">
        <v>7</v>
      </c>
      <c r="B78" s="274"/>
      <c r="C78" s="249" t="s">
        <v>147</v>
      </c>
      <c r="D78" s="250"/>
      <c r="E78" s="250"/>
      <c r="F78" s="250"/>
      <c r="G78" s="250"/>
      <c r="H78" s="250"/>
      <c r="I78" s="250"/>
    </row>
    <row r="79" spans="1:9" ht="45.75" customHeight="1" x14ac:dyDescent="0.25">
      <c r="A79" s="273" t="s">
        <v>80</v>
      </c>
      <c r="B79" s="274"/>
      <c r="C79" s="249" t="s">
        <v>107</v>
      </c>
      <c r="D79" s="250"/>
      <c r="E79" s="250"/>
      <c r="F79" s="250"/>
      <c r="G79" s="250"/>
      <c r="H79" s="250"/>
      <c r="I79" s="250"/>
    </row>
    <row r="80" spans="1:9" ht="97.5" customHeight="1" x14ac:dyDescent="0.25">
      <c r="A80" s="275" t="s">
        <v>2</v>
      </c>
      <c r="B80" s="276"/>
      <c r="C80" s="249" t="s">
        <v>187</v>
      </c>
      <c r="D80" s="250"/>
      <c r="E80" s="250"/>
      <c r="F80" s="250"/>
      <c r="G80" s="250"/>
      <c r="H80" s="250"/>
      <c r="I80" s="250"/>
    </row>
    <row r="81" spans="1:9" ht="18" customHeight="1" x14ac:dyDescent="0.25">
      <c r="A81" s="275" t="s">
        <v>81</v>
      </c>
      <c r="B81" s="276"/>
      <c r="C81" s="277" t="s">
        <v>93</v>
      </c>
      <c r="D81" s="278"/>
      <c r="E81" s="278"/>
      <c r="F81" s="278"/>
      <c r="G81" s="278"/>
      <c r="H81" s="278"/>
      <c r="I81" s="278"/>
    </row>
    <row r="82" spans="1:9" ht="47.25" customHeight="1" x14ac:dyDescent="0.25">
      <c r="A82" s="275" t="s">
        <v>3</v>
      </c>
      <c r="B82" s="276"/>
      <c r="C82" s="249" t="s">
        <v>170</v>
      </c>
      <c r="D82" s="250"/>
      <c r="E82" s="250"/>
      <c r="F82" s="250"/>
      <c r="G82" s="250"/>
      <c r="H82" s="250"/>
      <c r="I82" s="250"/>
    </row>
    <row r="83" spans="1:9" ht="95.25" customHeight="1" x14ac:dyDescent="0.25">
      <c r="A83" s="279" t="s">
        <v>89</v>
      </c>
      <c r="B83" s="280"/>
      <c r="C83" s="249" t="s">
        <v>131</v>
      </c>
      <c r="D83" s="250"/>
      <c r="E83" s="250"/>
      <c r="F83" s="250"/>
      <c r="G83" s="250"/>
      <c r="H83" s="250"/>
      <c r="I83" s="250"/>
    </row>
    <row r="84" spans="1:9" ht="45" customHeight="1" x14ac:dyDescent="0.25">
      <c r="A84" s="247" t="s">
        <v>86</v>
      </c>
      <c r="B84" s="248"/>
      <c r="C84" s="249" t="s">
        <v>134</v>
      </c>
      <c r="D84" s="250"/>
      <c r="E84" s="250"/>
      <c r="F84" s="250"/>
      <c r="G84" s="250"/>
      <c r="H84" s="250"/>
      <c r="I84" s="250"/>
    </row>
    <row r="85" spans="1:9" ht="126.75" customHeight="1" x14ac:dyDescent="0.25">
      <c r="A85" s="245" t="s">
        <v>121</v>
      </c>
      <c r="B85" s="246"/>
      <c r="C85" s="246"/>
      <c r="D85" s="246"/>
      <c r="E85" s="246"/>
      <c r="F85" s="246"/>
      <c r="G85" s="246"/>
      <c r="H85" s="246"/>
      <c r="I85" s="246"/>
    </row>
  </sheetData>
  <mergeCells count="49">
    <mergeCell ref="A84:B84"/>
    <mergeCell ref="C84:I84"/>
    <mergeCell ref="A85:I85"/>
    <mergeCell ref="A81:B81"/>
    <mergeCell ref="C81:I81"/>
    <mergeCell ref="A82:B82"/>
    <mergeCell ref="C82:I82"/>
    <mergeCell ref="A83:B83"/>
    <mergeCell ref="C83:I83"/>
    <mergeCell ref="A78:B78"/>
    <mergeCell ref="C78:I78"/>
    <mergeCell ref="A79:B79"/>
    <mergeCell ref="C79:I79"/>
    <mergeCell ref="A80:B80"/>
    <mergeCell ref="C80:I80"/>
    <mergeCell ref="A77:D77"/>
    <mergeCell ref="A64:F64"/>
    <mergeCell ref="A66:D66"/>
    <mergeCell ref="A67:D67"/>
    <mergeCell ref="A68:D68"/>
    <mergeCell ref="A69:D69"/>
    <mergeCell ref="A70:D70"/>
    <mergeCell ref="A71:D71"/>
    <mergeCell ref="B72:I72"/>
    <mergeCell ref="A73:D73"/>
    <mergeCell ref="E73:I73"/>
    <mergeCell ref="E74:I74"/>
    <mergeCell ref="A63:F63"/>
    <mergeCell ref="A36:F36"/>
    <mergeCell ref="A38:I38"/>
    <mergeCell ref="A48:F48"/>
    <mergeCell ref="A49:F49"/>
    <mergeCell ref="A51:I51"/>
    <mergeCell ref="A52:I52"/>
    <mergeCell ref="A56:F56"/>
    <mergeCell ref="A57:I57"/>
    <mergeCell ref="A62:F62"/>
    <mergeCell ref="A26:I26"/>
    <mergeCell ref="A2:I2"/>
    <mergeCell ref="A4:I4"/>
    <mergeCell ref="B6:I6"/>
    <mergeCell ref="A9:B9"/>
    <mergeCell ref="C9:I9"/>
    <mergeCell ref="A10:B10"/>
    <mergeCell ref="C10:I10"/>
    <mergeCell ref="B11:I11"/>
    <mergeCell ref="B12:I12"/>
    <mergeCell ref="A14:I14"/>
    <mergeCell ref="A24:F24"/>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49"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14" t="s">
        <v>178</v>
      </c>
      <c r="B2" s="315"/>
      <c r="C2" s="315"/>
      <c r="D2" s="315"/>
      <c r="E2" s="315"/>
      <c r="F2" s="315"/>
    </row>
    <row r="3" spans="1:6" ht="13.9" x14ac:dyDescent="0.25">
      <c r="E3" s="12"/>
      <c r="F3" s="1"/>
    </row>
    <row r="5" spans="1:6" ht="47.25" customHeight="1" x14ac:dyDescent="0.3">
      <c r="A5" s="218"/>
      <c r="B5" s="219"/>
      <c r="C5" s="219"/>
      <c r="D5" s="219"/>
      <c r="E5" s="219"/>
      <c r="F5" s="219"/>
    </row>
    <row r="7" spans="1:6" ht="13.9" x14ac:dyDescent="0.25">
      <c r="F7" s="1"/>
    </row>
    <row r="8" spans="1:6" ht="20.25" x14ac:dyDescent="0.3">
      <c r="B8" s="213" t="s">
        <v>51</v>
      </c>
      <c r="C8" s="213"/>
      <c r="D8" s="213"/>
      <c r="E8" s="213"/>
      <c r="F8" s="213"/>
    </row>
    <row r="9" spans="1:6" ht="20.45" x14ac:dyDescent="0.35">
      <c r="B9" s="181"/>
      <c r="C9" s="181"/>
      <c r="D9" s="181"/>
      <c r="E9" s="181"/>
      <c r="F9" s="181"/>
    </row>
    <row r="10" spans="1:6" ht="14.45" thickBot="1" x14ac:dyDescent="0.3"/>
    <row r="11" spans="1:6" ht="15.75" thickBot="1" x14ac:dyDescent="0.3">
      <c r="A11" s="216" t="s">
        <v>54</v>
      </c>
      <c r="B11" s="217"/>
      <c r="C11" s="309"/>
      <c r="D11" s="310"/>
      <c r="E11" s="310"/>
      <c r="F11" s="311"/>
    </row>
    <row r="12" spans="1:6" ht="15.75" thickBot="1" x14ac:dyDescent="0.3">
      <c r="A12" s="216" t="s">
        <v>53</v>
      </c>
      <c r="B12" s="217"/>
      <c r="C12" s="309"/>
      <c r="D12" s="310"/>
      <c r="E12" s="310"/>
      <c r="F12" s="311"/>
    </row>
    <row r="13" spans="1:6" ht="15.75" thickBot="1" x14ac:dyDescent="0.3">
      <c r="A13" s="216" t="s">
        <v>1</v>
      </c>
      <c r="B13" s="217"/>
      <c r="C13" s="309"/>
      <c r="D13" s="310"/>
      <c r="E13" s="310"/>
      <c r="F13" s="311"/>
    </row>
    <row r="14" spans="1:6" ht="14.45" x14ac:dyDescent="0.3">
      <c r="B14" s="206"/>
      <c r="C14" s="206"/>
      <c r="D14" s="207"/>
      <c r="E14" s="207"/>
      <c r="F14" s="207"/>
    </row>
    <row r="15" spans="1:6" ht="13.9" x14ac:dyDescent="0.25">
      <c r="A15" s="55"/>
      <c r="B15" s="208"/>
      <c r="C15" s="208"/>
      <c r="D15" s="208"/>
      <c r="E15" s="208"/>
      <c r="F15" s="208"/>
    </row>
    <row r="16" spans="1:6" ht="29.25" thickBot="1" x14ac:dyDescent="0.3">
      <c r="A16" s="91" t="s">
        <v>65</v>
      </c>
      <c r="B16" s="312"/>
      <c r="C16" s="313"/>
      <c r="D16" s="39" t="s">
        <v>57</v>
      </c>
      <c r="E16" s="39" t="s">
        <v>58</v>
      </c>
      <c r="F16" s="39" t="s">
        <v>59</v>
      </c>
    </row>
    <row r="17" spans="1:6" ht="18.75" x14ac:dyDescent="0.3">
      <c r="A17" s="305" t="s">
        <v>168</v>
      </c>
      <c r="B17" s="241"/>
      <c r="C17" s="241"/>
      <c r="D17" s="241"/>
      <c r="E17" s="241"/>
      <c r="F17" s="306"/>
    </row>
    <row r="18" spans="1:6" x14ac:dyDescent="0.25">
      <c r="A18" s="69">
        <v>42370</v>
      </c>
      <c r="B18" s="299"/>
      <c r="C18" s="300"/>
      <c r="D18" s="4">
        <v>0</v>
      </c>
      <c r="E18" s="4">
        <v>0</v>
      </c>
      <c r="F18" s="4">
        <f>D18+E18</f>
        <v>0</v>
      </c>
    </row>
    <row r="19" spans="1:6" ht="14.45" x14ac:dyDescent="0.25">
      <c r="A19" s="70">
        <v>42401</v>
      </c>
      <c r="B19" s="307"/>
      <c r="C19" s="308"/>
      <c r="D19" s="5">
        <v>0</v>
      </c>
      <c r="E19" s="5">
        <v>0</v>
      </c>
      <c r="F19" s="4">
        <f t="shared" ref="F19:F25" si="0">D19+E19</f>
        <v>0</v>
      </c>
    </row>
    <row r="20" spans="1:6" ht="14.45" x14ac:dyDescent="0.25">
      <c r="A20" s="70">
        <v>42430</v>
      </c>
      <c r="B20" s="307"/>
      <c r="C20" s="308"/>
      <c r="D20" s="5">
        <v>0</v>
      </c>
      <c r="E20" s="5">
        <v>0</v>
      </c>
      <c r="F20" s="4">
        <f t="shared" si="0"/>
        <v>0</v>
      </c>
    </row>
    <row r="21" spans="1:6" ht="14.45" x14ac:dyDescent="0.25">
      <c r="A21" s="70">
        <v>42461</v>
      </c>
      <c r="B21" s="307"/>
      <c r="C21" s="308"/>
      <c r="D21" s="5">
        <v>0</v>
      </c>
      <c r="E21" s="5">
        <v>0</v>
      </c>
      <c r="F21" s="4">
        <f t="shared" si="0"/>
        <v>0</v>
      </c>
    </row>
    <row r="22" spans="1:6" ht="14.45" x14ac:dyDescent="0.25">
      <c r="A22" s="70">
        <v>42491</v>
      </c>
      <c r="B22" s="307"/>
      <c r="C22" s="308"/>
      <c r="D22" s="5">
        <v>0</v>
      </c>
      <c r="E22" s="5">
        <v>0</v>
      </c>
      <c r="F22" s="4">
        <f t="shared" si="0"/>
        <v>0</v>
      </c>
    </row>
    <row r="23" spans="1:6" ht="14.45" x14ac:dyDescent="0.25">
      <c r="A23" s="70">
        <v>42522</v>
      </c>
      <c r="B23" s="307"/>
      <c r="C23" s="308"/>
      <c r="D23" s="5">
        <v>0</v>
      </c>
      <c r="E23" s="5">
        <v>0</v>
      </c>
      <c r="F23" s="4">
        <f t="shared" si="0"/>
        <v>0</v>
      </c>
    </row>
    <row r="24" spans="1:6" ht="14.45" x14ac:dyDescent="0.25">
      <c r="A24" s="70">
        <v>42552</v>
      </c>
      <c r="B24" s="307"/>
      <c r="C24" s="308"/>
      <c r="D24" s="5">
        <v>0</v>
      </c>
      <c r="E24" s="5">
        <v>0</v>
      </c>
      <c r="F24" s="4">
        <f t="shared" si="0"/>
        <v>0</v>
      </c>
    </row>
    <row r="25" spans="1:6" thickBot="1" x14ac:dyDescent="0.3">
      <c r="A25" s="71">
        <v>42583</v>
      </c>
      <c r="B25" s="307"/>
      <c r="C25" s="308"/>
      <c r="D25" s="32">
        <v>0</v>
      </c>
      <c r="E25" s="50">
        <v>0</v>
      </c>
      <c r="F25" s="56">
        <f t="shared" si="0"/>
        <v>0</v>
      </c>
    </row>
    <row r="26" spans="1:6" ht="16.149999999999999" thickBot="1" x14ac:dyDescent="0.35">
      <c r="A26" s="228" t="s">
        <v>63</v>
      </c>
      <c r="B26" s="220"/>
      <c r="C26" s="57"/>
      <c r="D26" s="58"/>
      <c r="E26" s="59"/>
      <c r="F26" s="60">
        <f>SUM(F18:F25)</f>
        <v>0</v>
      </c>
    </row>
    <row r="27" spans="1:6" ht="16.149999999999999" thickBot="1" x14ac:dyDescent="0.35">
      <c r="B27" s="6"/>
      <c r="C27" s="6"/>
      <c r="D27" s="61"/>
      <c r="E27" s="6"/>
      <c r="F27" s="62"/>
    </row>
    <row r="28" spans="1:6" ht="18.75" x14ac:dyDescent="0.3">
      <c r="A28" s="305" t="s">
        <v>164</v>
      </c>
      <c r="B28" s="241"/>
      <c r="C28" s="241"/>
      <c r="D28" s="241"/>
      <c r="E28" s="241"/>
      <c r="F28" s="306"/>
    </row>
    <row r="29" spans="1:6" x14ac:dyDescent="0.25">
      <c r="A29" s="69">
        <v>42370</v>
      </c>
      <c r="B29" s="299"/>
      <c r="C29" s="300"/>
      <c r="D29" s="4">
        <v>0</v>
      </c>
      <c r="E29" s="4">
        <v>0</v>
      </c>
      <c r="F29" s="4">
        <f>D29+E29</f>
        <v>0</v>
      </c>
    </row>
    <row r="30" spans="1:6" ht="14.45" x14ac:dyDescent="0.25">
      <c r="A30" s="70">
        <v>42401</v>
      </c>
      <c r="B30" s="307"/>
      <c r="C30" s="308"/>
      <c r="D30" s="5">
        <v>0</v>
      </c>
      <c r="E30" s="5">
        <v>0</v>
      </c>
      <c r="F30" s="4">
        <f t="shared" ref="F30:F36" si="1">D30+E30</f>
        <v>0</v>
      </c>
    </row>
    <row r="31" spans="1:6" ht="14.45" x14ac:dyDescent="0.25">
      <c r="A31" s="70">
        <v>42430</v>
      </c>
      <c r="B31" s="307"/>
      <c r="C31" s="308"/>
      <c r="D31" s="5">
        <v>0</v>
      </c>
      <c r="E31" s="5">
        <v>0</v>
      </c>
      <c r="F31" s="4">
        <f t="shared" si="1"/>
        <v>0</v>
      </c>
    </row>
    <row r="32" spans="1:6" ht="14.45" x14ac:dyDescent="0.25">
      <c r="A32" s="70">
        <v>42461</v>
      </c>
      <c r="B32" s="307"/>
      <c r="C32" s="308"/>
      <c r="D32" s="5">
        <v>0</v>
      </c>
      <c r="E32" s="5">
        <v>0</v>
      </c>
      <c r="F32" s="4">
        <f t="shared" si="1"/>
        <v>0</v>
      </c>
    </row>
    <row r="33" spans="1:6" ht="14.45" x14ac:dyDescent="0.25">
      <c r="A33" s="70">
        <v>42491</v>
      </c>
      <c r="B33" s="307"/>
      <c r="C33" s="308"/>
      <c r="D33" s="5">
        <v>0</v>
      </c>
      <c r="E33" s="5">
        <v>0</v>
      </c>
      <c r="F33" s="4">
        <f t="shared" si="1"/>
        <v>0</v>
      </c>
    </row>
    <row r="34" spans="1:6" ht="14.45" x14ac:dyDescent="0.25">
      <c r="A34" s="70">
        <v>42522</v>
      </c>
      <c r="B34" s="307"/>
      <c r="C34" s="308"/>
      <c r="D34" s="5">
        <v>0</v>
      </c>
      <c r="E34" s="5">
        <v>0</v>
      </c>
      <c r="F34" s="4">
        <f t="shared" si="1"/>
        <v>0</v>
      </c>
    </row>
    <row r="35" spans="1:6" x14ac:dyDescent="0.25">
      <c r="A35" s="70">
        <v>42552</v>
      </c>
      <c r="B35" s="307"/>
      <c r="C35" s="308"/>
      <c r="D35" s="5">
        <v>0</v>
      </c>
      <c r="E35" s="5">
        <v>0</v>
      </c>
      <c r="F35" s="4">
        <f t="shared" si="1"/>
        <v>0</v>
      </c>
    </row>
    <row r="36" spans="1:6" ht="15.75" thickBot="1" x14ac:dyDescent="0.3">
      <c r="A36" s="71">
        <v>42583</v>
      </c>
      <c r="B36" s="307"/>
      <c r="C36" s="308"/>
      <c r="D36" s="32">
        <v>0</v>
      </c>
      <c r="E36" s="50">
        <v>0</v>
      </c>
      <c r="F36" s="56">
        <f t="shared" si="1"/>
        <v>0</v>
      </c>
    </row>
    <row r="37" spans="1:6" ht="16.5" thickBot="1" x14ac:dyDescent="0.3">
      <c r="A37" s="228" t="s">
        <v>63</v>
      </c>
      <c r="B37" s="220"/>
      <c r="C37" s="57"/>
      <c r="D37" s="58"/>
      <c r="E37" s="59"/>
      <c r="F37" s="60">
        <f>SUM(F29:F36)</f>
        <v>0</v>
      </c>
    </row>
    <row r="38" spans="1:6" ht="16.5" thickBot="1" x14ac:dyDescent="0.3">
      <c r="B38" s="6"/>
      <c r="C38" s="6"/>
      <c r="D38" s="61"/>
      <c r="E38" s="6"/>
      <c r="F38" s="62"/>
    </row>
    <row r="39" spans="1:6" ht="18.75" x14ac:dyDescent="0.3">
      <c r="A39" s="305" t="s">
        <v>165</v>
      </c>
      <c r="B39" s="241"/>
      <c r="C39" s="241"/>
      <c r="D39" s="241"/>
      <c r="E39" s="241"/>
      <c r="F39" s="306"/>
    </row>
    <row r="40" spans="1:6" x14ac:dyDescent="0.25">
      <c r="A40" s="69">
        <v>42370</v>
      </c>
      <c r="B40" s="299"/>
      <c r="C40" s="300"/>
      <c r="D40" s="4">
        <v>0</v>
      </c>
      <c r="E40" s="4">
        <v>0</v>
      </c>
      <c r="F40" s="4">
        <f>D40+E40</f>
        <v>0</v>
      </c>
    </row>
    <row r="41" spans="1:6" x14ac:dyDescent="0.25">
      <c r="A41" s="70">
        <v>42401</v>
      </c>
      <c r="B41" s="307"/>
      <c r="C41" s="308"/>
      <c r="D41" s="5">
        <v>0</v>
      </c>
      <c r="E41" s="5">
        <v>0</v>
      </c>
      <c r="F41" s="4">
        <f t="shared" ref="F41:F47" si="2">D41+E41</f>
        <v>0</v>
      </c>
    </row>
    <row r="42" spans="1:6" x14ac:dyDescent="0.25">
      <c r="A42" s="70">
        <v>42430</v>
      </c>
      <c r="B42" s="307"/>
      <c r="C42" s="308"/>
      <c r="D42" s="5">
        <v>0</v>
      </c>
      <c r="E42" s="5">
        <v>0</v>
      </c>
      <c r="F42" s="4">
        <f t="shared" si="2"/>
        <v>0</v>
      </c>
    </row>
    <row r="43" spans="1:6" x14ac:dyDescent="0.25">
      <c r="A43" s="70">
        <v>42461</v>
      </c>
      <c r="B43" s="307"/>
      <c r="C43" s="308"/>
      <c r="D43" s="5">
        <v>0</v>
      </c>
      <c r="E43" s="5">
        <v>0</v>
      </c>
      <c r="F43" s="4">
        <f t="shared" si="2"/>
        <v>0</v>
      </c>
    </row>
    <row r="44" spans="1:6" x14ac:dyDescent="0.25">
      <c r="A44" s="70">
        <v>42491</v>
      </c>
      <c r="B44" s="307"/>
      <c r="C44" s="308"/>
      <c r="D44" s="5">
        <v>0</v>
      </c>
      <c r="E44" s="5">
        <v>0</v>
      </c>
      <c r="F44" s="4">
        <f t="shared" si="2"/>
        <v>0</v>
      </c>
    </row>
    <row r="45" spans="1:6" x14ac:dyDescent="0.25">
      <c r="A45" s="70">
        <v>42522</v>
      </c>
      <c r="B45" s="307"/>
      <c r="C45" s="308"/>
      <c r="D45" s="5">
        <v>0</v>
      </c>
      <c r="E45" s="5">
        <v>0</v>
      </c>
      <c r="F45" s="4">
        <f t="shared" si="2"/>
        <v>0</v>
      </c>
    </row>
    <row r="46" spans="1:6" x14ac:dyDescent="0.25">
      <c r="A46" s="70">
        <v>42552</v>
      </c>
      <c r="B46" s="307"/>
      <c r="C46" s="308"/>
      <c r="D46" s="5">
        <v>0</v>
      </c>
      <c r="E46" s="5">
        <v>0</v>
      </c>
      <c r="F46" s="4">
        <f t="shared" si="2"/>
        <v>0</v>
      </c>
    </row>
    <row r="47" spans="1:6" ht="15.75" thickBot="1" x14ac:dyDescent="0.3">
      <c r="A47" s="71">
        <v>42583</v>
      </c>
      <c r="B47" s="307"/>
      <c r="C47" s="308"/>
      <c r="D47" s="32">
        <v>0</v>
      </c>
      <c r="E47" s="50">
        <v>0</v>
      </c>
      <c r="F47" s="56">
        <f t="shared" si="2"/>
        <v>0</v>
      </c>
    </row>
    <row r="48" spans="1:6" ht="16.5" thickBot="1" x14ac:dyDescent="0.3">
      <c r="A48" s="228" t="s">
        <v>63</v>
      </c>
      <c r="B48" s="220"/>
      <c r="C48" s="57"/>
      <c r="D48" s="58"/>
      <c r="E48" s="59"/>
      <c r="F48" s="60">
        <f>SUM(F40:F47)</f>
        <v>0</v>
      </c>
    </row>
    <row r="49" spans="1:6" ht="16.5" thickBot="1" x14ac:dyDescent="0.3">
      <c r="B49" s="6"/>
      <c r="C49" s="6"/>
      <c r="D49" s="61"/>
      <c r="E49" s="6"/>
      <c r="F49" s="62"/>
    </row>
    <row r="50" spans="1:6" ht="19.5" thickBot="1" x14ac:dyDescent="0.35">
      <c r="A50" s="303" t="s">
        <v>8</v>
      </c>
      <c r="B50" s="220"/>
      <c r="C50" s="220"/>
      <c r="D50" s="220"/>
      <c r="E50" s="220"/>
      <c r="F50" s="217"/>
    </row>
    <row r="51" spans="1:6" ht="15.75" customHeight="1" thickBot="1" x14ac:dyDescent="0.3">
      <c r="A51" s="304" t="s">
        <v>31</v>
      </c>
      <c r="B51" s="220"/>
      <c r="C51" s="220"/>
      <c r="D51" s="220"/>
      <c r="E51" s="220"/>
      <c r="F51" s="217"/>
    </row>
    <row r="52" spans="1:6" x14ac:dyDescent="0.25">
      <c r="A52" s="149">
        <v>42371</v>
      </c>
      <c r="B52" s="299"/>
      <c r="C52" s="300"/>
      <c r="D52" s="4">
        <v>0</v>
      </c>
      <c r="E52" s="4">
        <v>0</v>
      </c>
      <c r="F52" s="49">
        <f>D52+E52</f>
        <v>0</v>
      </c>
    </row>
    <row r="53" spans="1:6" x14ac:dyDescent="0.25">
      <c r="A53" s="150">
        <v>42402</v>
      </c>
      <c r="B53" s="299"/>
      <c r="C53" s="300"/>
      <c r="D53" s="5">
        <v>0</v>
      </c>
      <c r="E53" s="5">
        <v>0</v>
      </c>
      <c r="F53" s="42">
        <f t="shared" ref="F53:F54" si="3">D53+E53</f>
        <v>0</v>
      </c>
    </row>
    <row r="54" spans="1:6" ht="15.75" thickBot="1" x14ac:dyDescent="0.3">
      <c r="A54" s="150">
        <v>42431</v>
      </c>
      <c r="B54" s="299"/>
      <c r="C54" s="300"/>
      <c r="D54" s="32">
        <v>0</v>
      </c>
      <c r="E54" s="32">
        <v>0</v>
      </c>
      <c r="F54" s="42">
        <f t="shared" si="3"/>
        <v>0</v>
      </c>
    </row>
    <row r="55" spans="1:6" ht="15.75" thickBot="1" x14ac:dyDescent="0.3">
      <c r="A55" s="301" t="s">
        <v>32</v>
      </c>
      <c r="B55" s="220"/>
      <c r="C55" s="220"/>
      <c r="D55" s="220"/>
      <c r="E55" s="217"/>
      <c r="F55" s="33">
        <f>SUM(F52:F54)</f>
        <v>0</v>
      </c>
    </row>
    <row r="56" spans="1:6" ht="15.75" thickBot="1" x14ac:dyDescent="0.3">
      <c r="A56" s="237" t="s">
        <v>20</v>
      </c>
      <c r="B56" s="220"/>
      <c r="C56" s="220"/>
      <c r="D56" s="220"/>
      <c r="E56" s="220"/>
      <c r="F56" s="217"/>
    </row>
    <row r="57" spans="1:6" x14ac:dyDescent="0.25">
      <c r="A57" s="151">
        <v>42372</v>
      </c>
      <c r="B57" s="299"/>
      <c r="C57" s="300"/>
      <c r="D57" s="4">
        <v>0</v>
      </c>
      <c r="E57" s="4">
        <v>0</v>
      </c>
      <c r="F57" s="49">
        <f>E57+D57</f>
        <v>0</v>
      </c>
    </row>
    <row r="58" spans="1:6" x14ac:dyDescent="0.25">
      <c r="A58" s="152">
        <v>42403</v>
      </c>
      <c r="B58" s="299"/>
      <c r="C58" s="300"/>
      <c r="D58" s="5">
        <v>0</v>
      </c>
      <c r="E58" s="5">
        <v>0</v>
      </c>
      <c r="F58" s="49">
        <f t="shared" ref="F58:F60" si="4">E58+D58</f>
        <v>0</v>
      </c>
    </row>
    <row r="59" spans="1:6" x14ac:dyDescent="0.25">
      <c r="A59" s="152">
        <v>42432</v>
      </c>
      <c r="B59" s="299"/>
      <c r="C59" s="300"/>
      <c r="D59" s="5">
        <v>0</v>
      </c>
      <c r="E59" s="5">
        <v>0</v>
      </c>
      <c r="F59" s="49">
        <f t="shared" si="4"/>
        <v>0</v>
      </c>
    </row>
    <row r="60" spans="1:6" ht="15.75" thickBot="1" x14ac:dyDescent="0.3">
      <c r="A60" s="149">
        <v>42463</v>
      </c>
      <c r="B60" s="299"/>
      <c r="C60" s="300"/>
      <c r="D60" s="32">
        <v>0</v>
      </c>
      <c r="E60" s="32">
        <v>0</v>
      </c>
      <c r="F60" s="49">
        <f t="shared" si="4"/>
        <v>0</v>
      </c>
    </row>
    <row r="61" spans="1:6" ht="15.75" thickBot="1" x14ac:dyDescent="0.3">
      <c r="A61" s="301" t="s">
        <v>33</v>
      </c>
      <c r="B61" s="220"/>
      <c r="C61" s="220"/>
      <c r="D61" s="220"/>
      <c r="E61" s="217"/>
      <c r="F61" s="33">
        <f>SUM(F57:F60)</f>
        <v>0</v>
      </c>
    </row>
    <row r="62" spans="1:6" ht="16.5" thickBot="1" x14ac:dyDescent="0.3">
      <c r="A62" s="228" t="s">
        <v>9</v>
      </c>
      <c r="B62" s="220"/>
      <c r="C62" s="220"/>
      <c r="D62" s="220"/>
      <c r="E62" s="217"/>
      <c r="F62" s="34">
        <f>SUM(F55+F61)</f>
        <v>0</v>
      </c>
    </row>
    <row r="63" spans="1:6" ht="19.5" thickBot="1" x14ac:dyDescent="0.35">
      <c r="A63" s="258" t="s">
        <v>64</v>
      </c>
      <c r="B63" s="220"/>
      <c r="C63" s="220"/>
      <c r="D63" s="220"/>
      <c r="E63" s="217"/>
      <c r="F63" s="35">
        <f>F26+F62+F37+F48</f>
        <v>0</v>
      </c>
    </row>
    <row r="64" spans="1:6" ht="15.75" thickBot="1" x14ac:dyDescent="0.3">
      <c r="A64" s="45"/>
      <c r="B64" s="8"/>
      <c r="C64" s="8"/>
      <c r="D64" s="8"/>
      <c r="E64" s="8"/>
      <c r="F64" s="153"/>
    </row>
    <row r="65" spans="1:6" ht="15.75" thickBot="1" x14ac:dyDescent="0.3">
      <c r="A65" s="302" t="s">
        <v>34</v>
      </c>
      <c r="B65" s="220"/>
      <c r="C65" s="220"/>
      <c r="D65" s="220"/>
      <c r="E65" s="220"/>
      <c r="F65" s="217"/>
    </row>
    <row r="66" spans="1:6" ht="16.5" thickBot="1" x14ac:dyDescent="0.3">
      <c r="A66" s="296" t="s">
        <v>148</v>
      </c>
      <c r="B66" s="220"/>
      <c r="C66" s="220"/>
      <c r="D66" s="220"/>
      <c r="E66" s="217"/>
      <c r="F66" s="34">
        <f>F26+F37+F48</f>
        <v>0</v>
      </c>
    </row>
    <row r="67" spans="1:6" ht="16.5" thickBot="1" x14ac:dyDescent="0.3">
      <c r="A67" s="296" t="s">
        <v>149</v>
      </c>
      <c r="B67" s="210"/>
      <c r="C67" s="210"/>
      <c r="D67" s="210"/>
      <c r="E67" s="297"/>
      <c r="F67" s="34">
        <f>F37+F26</f>
        <v>0</v>
      </c>
    </row>
    <row r="68" spans="1:6" ht="16.5" thickBot="1" x14ac:dyDescent="0.3">
      <c r="A68" s="296" t="s">
        <v>169</v>
      </c>
      <c r="B68" s="210"/>
      <c r="C68" s="210"/>
      <c r="D68" s="210"/>
      <c r="E68" s="297"/>
      <c r="F68" s="34">
        <f>F48</f>
        <v>0</v>
      </c>
    </row>
    <row r="69" spans="1:6" ht="16.5" thickBot="1" x14ac:dyDescent="0.3">
      <c r="A69" s="296" t="s">
        <v>9</v>
      </c>
      <c r="B69" s="220"/>
      <c r="C69" s="220"/>
      <c r="D69" s="220"/>
      <c r="E69" s="217"/>
      <c r="F69" s="34">
        <f>F62</f>
        <v>0</v>
      </c>
    </row>
    <row r="70" spans="1:6" ht="19.5" thickBot="1" x14ac:dyDescent="0.35">
      <c r="A70" s="298" t="s">
        <v>5</v>
      </c>
      <c r="B70" s="220"/>
      <c r="C70" s="220"/>
      <c r="D70" s="220"/>
      <c r="E70" s="217"/>
      <c r="F70" s="35">
        <f>SUM(F66:F69)</f>
        <v>0</v>
      </c>
    </row>
    <row r="71" spans="1:6" ht="15.75" thickBot="1" x14ac:dyDescent="0.3">
      <c r="B71" s="269"/>
      <c r="C71" s="269"/>
      <c r="D71" s="269"/>
      <c r="E71" s="269"/>
      <c r="F71" s="269"/>
    </row>
    <row r="72" spans="1:6" x14ac:dyDescent="0.25">
      <c r="A72" s="284" t="s">
        <v>66</v>
      </c>
      <c r="B72" s="285"/>
      <c r="C72" s="285"/>
      <c r="D72" s="285"/>
      <c r="E72" s="285"/>
      <c r="F72" s="286"/>
    </row>
    <row r="73" spans="1:6" x14ac:dyDescent="0.25">
      <c r="A73" s="287" t="s">
        <v>68</v>
      </c>
      <c r="B73" s="288"/>
      <c r="C73" s="288"/>
      <c r="D73" s="288"/>
      <c r="E73" s="288"/>
      <c r="F73" s="289"/>
    </row>
    <row r="74" spans="1:6" x14ac:dyDescent="0.25">
      <c r="A74" s="290" t="s">
        <v>69</v>
      </c>
      <c r="B74" s="291"/>
      <c r="C74" s="291"/>
      <c r="D74" s="291"/>
      <c r="E74" s="291"/>
      <c r="F74" s="292"/>
    </row>
    <row r="75" spans="1:6" ht="15.75" thickBot="1" x14ac:dyDescent="0.3">
      <c r="A75" s="293" t="s">
        <v>67</v>
      </c>
      <c r="B75" s="294"/>
      <c r="C75" s="294"/>
      <c r="D75" s="294"/>
      <c r="E75" s="294"/>
      <c r="F75" s="295"/>
    </row>
    <row r="78" spans="1:6" x14ac:dyDescent="0.25">
      <c r="A78" s="223" t="s">
        <v>76</v>
      </c>
      <c r="B78" s="224"/>
      <c r="C78" s="224"/>
      <c r="D78" s="281"/>
      <c r="E78" s="226"/>
      <c r="F78" s="226"/>
    </row>
    <row r="79" spans="1:6" x14ac:dyDescent="0.25">
      <c r="A79" s="95"/>
      <c r="B79" s="97"/>
      <c r="C79" s="97"/>
      <c r="D79" s="282" t="s">
        <v>40</v>
      </c>
      <c r="E79" s="283"/>
      <c r="F79" s="283"/>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G19" zoomScale="90" zoomScaleNormal="90" workbookViewId="0">
      <selection activeCell="E44" sqref="E44"/>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11" t="s">
        <v>179</v>
      </c>
      <c r="B2" s="212"/>
      <c r="C2" s="212"/>
      <c r="D2" s="212"/>
      <c r="E2" s="212"/>
      <c r="F2" s="212"/>
      <c r="G2" s="212"/>
      <c r="H2" s="212"/>
      <c r="I2" s="212"/>
      <c r="J2" s="212"/>
      <c r="K2" s="212"/>
      <c r="L2" s="212"/>
    </row>
    <row r="3" spans="1:13" x14ac:dyDescent="0.25">
      <c r="D3" s="25"/>
      <c r="E3" s="25"/>
      <c r="F3" s="25"/>
      <c r="G3" s="25"/>
      <c r="H3" s="13"/>
      <c r="I3" s="13"/>
      <c r="J3" s="13"/>
      <c r="K3" s="13"/>
    </row>
    <row r="4" spans="1:13" ht="44.25" customHeight="1" x14ac:dyDescent="0.25">
      <c r="A4" s="218"/>
      <c r="B4" s="219"/>
      <c r="C4" s="219"/>
      <c r="D4" s="219"/>
      <c r="E4" s="219"/>
      <c r="F4" s="219"/>
      <c r="G4" s="219"/>
      <c r="H4" s="219"/>
      <c r="I4" s="219"/>
      <c r="J4" s="219"/>
      <c r="K4" s="219"/>
      <c r="L4" s="219"/>
    </row>
    <row r="5" spans="1:13" x14ac:dyDescent="0.25">
      <c r="D5" s="25"/>
      <c r="E5" s="25"/>
      <c r="F5" s="25"/>
      <c r="G5" s="25" t="s">
        <v>103</v>
      </c>
      <c r="H5" s="1"/>
      <c r="I5" s="1"/>
      <c r="J5" s="1"/>
      <c r="K5" s="1"/>
    </row>
    <row r="6" spans="1:13" ht="20.25" x14ac:dyDescent="0.3">
      <c r="B6" s="213" t="s">
        <v>180</v>
      </c>
      <c r="C6" s="213"/>
      <c r="D6" s="213"/>
      <c r="E6" s="213"/>
      <c r="F6" s="213"/>
      <c r="G6" s="213"/>
      <c r="H6" s="213"/>
      <c r="I6" s="213"/>
      <c r="J6" s="213"/>
      <c r="K6" s="213"/>
      <c r="L6" s="213"/>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14" t="s">
        <v>0</v>
      </c>
      <c r="B9" s="215"/>
      <c r="C9" s="220"/>
      <c r="D9" s="220"/>
      <c r="E9" s="220"/>
      <c r="F9" s="220"/>
      <c r="G9" s="220"/>
      <c r="H9" s="220"/>
      <c r="I9" s="220"/>
      <c r="J9" s="220"/>
      <c r="K9" s="220"/>
      <c r="L9" s="217"/>
    </row>
    <row r="10" spans="1:13" ht="15.75" thickBot="1" x14ac:dyDescent="0.3">
      <c r="A10" s="216" t="s">
        <v>1</v>
      </c>
      <c r="B10" s="217"/>
      <c r="C10" s="220"/>
      <c r="D10" s="220"/>
      <c r="E10" s="220"/>
      <c r="F10" s="220"/>
      <c r="G10" s="220"/>
      <c r="H10" s="220"/>
      <c r="I10" s="220"/>
      <c r="J10" s="220"/>
      <c r="K10" s="220"/>
      <c r="L10" s="217"/>
      <c r="M10" s="45"/>
    </row>
    <row r="11" spans="1:13" x14ac:dyDescent="0.25">
      <c r="B11" s="206"/>
      <c r="C11" s="207"/>
      <c r="D11" s="207"/>
      <c r="E11" s="207"/>
      <c r="F11" s="207"/>
      <c r="G11" s="207"/>
      <c r="H11" s="207"/>
      <c r="I11" s="207"/>
      <c r="J11" s="207"/>
      <c r="K11" s="207"/>
      <c r="L11" s="207"/>
    </row>
    <row r="12" spans="1:13" ht="15.75" thickBot="1" x14ac:dyDescent="0.3">
      <c r="B12" s="208"/>
      <c r="C12" s="208"/>
      <c r="D12" s="208"/>
      <c r="E12" s="208"/>
      <c r="F12" s="208"/>
      <c r="G12" s="208"/>
      <c r="H12" s="208"/>
      <c r="I12" s="208"/>
      <c r="J12" s="208"/>
      <c r="K12" s="208"/>
      <c r="L12" s="208"/>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9" t="s">
        <v>190</v>
      </c>
      <c r="B14" s="210"/>
      <c r="C14" s="210"/>
      <c r="D14" s="210"/>
      <c r="E14" s="210"/>
      <c r="F14" s="210"/>
      <c r="G14" s="210"/>
      <c r="H14" s="210"/>
      <c r="I14" s="210"/>
      <c r="J14" s="210"/>
      <c r="K14" s="210"/>
      <c r="L14" s="297"/>
    </row>
    <row r="15" spans="1:13" x14ac:dyDescent="0.25">
      <c r="A15" s="64">
        <v>42370</v>
      </c>
      <c r="B15" s="132"/>
      <c r="C15" s="133"/>
      <c r="D15" s="139"/>
      <c r="E15" s="140">
        <v>0</v>
      </c>
      <c r="F15" s="126">
        <v>0</v>
      </c>
      <c r="G15" s="117">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7">
        <f t="shared" si="0"/>
        <v>0</v>
      </c>
      <c r="H23" s="51"/>
      <c r="I23" s="51"/>
      <c r="J23" s="129"/>
      <c r="K23" s="82"/>
      <c r="L23" s="43"/>
    </row>
    <row r="24" spans="1:13" ht="16.5" customHeight="1" thickBot="1" x14ac:dyDescent="0.3">
      <c r="A24" s="228" t="s">
        <v>98</v>
      </c>
      <c r="B24" s="210"/>
      <c r="C24" s="210"/>
      <c r="D24" s="210"/>
      <c r="E24" s="210"/>
      <c r="F24" s="210"/>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29" t="s">
        <v>183</v>
      </c>
      <c r="B26" s="230"/>
      <c r="C26" s="230"/>
      <c r="D26" s="230"/>
      <c r="E26" s="230"/>
      <c r="F26" s="230"/>
      <c r="G26" s="230"/>
      <c r="H26" s="230"/>
      <c r="I26" s="230"/>
      <c r="J26" s="230"/>
      <c r="K26" s="230"/>
      <c r="L26" s="318"/>
    </row>
    <row r="27" spans="1:13" ht="15.75" thickBot="1" x14ac:dyDescent="0.3">
      <c r="A27" s="231" t="s">
        <v>31</v>
      </c>
      <c r="B27" s="232"/>
      <c r="C27" s="232"/>
      <c r="D27" s="232"/>
      <c r="E27" s="232"/>
      <c r="F27" s="232"/>
      <c r="G27" s="232"/>
      <c r="H27" s="232"/>
      <c r="I27" s="232"/>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33" t="s">
        <v>32</v>
      </c>
      <c r="B31" s="234"/>
      <c r="C31" s="234"/>
      <c r="D31" s="234"/>
      <c r="E31" s="234"/>
      <c r="F31" s="234"/>
      <c r="G31" s="11">
        <f>G28+G29+G30</f>
        <v>0</v>
      </c>
      <c r="H31" s="11">
        <f t="shared" ref="H31:I31" si="3">H28+H29+H30</f>
        <v>0</v>
      </c>
      <c r="I31" s="11">
        <f t="shared" si="3"/>
        <v>0</v>
      </c>
      <c r="J31" s="83"/>
      <c r="K31" s="83"/>
      <c r="L31" s="52"/>
    </row>
    <row r="32" spans="1:13" ht="15.75" thickBot="1" x14ac:dyDescent="0.3">
      <c r="A32" s="237" t="s">
        <v>20</v>
      </c>
      <c r="B32" s="210"/>
      <c r="C32" s="210"/>
      <c r="D32" s="210"/>
      <c r="E32" s="210"/>
      <c r="F32" s="210"/>
      <c r="G32" s="210"/>
      <c r="H32" s="210"/>
      <c r="I32" s="210"/>
      <c r="J32" s="210"/>
      <c r="K32" s="210"/>
      <c r="L32" s="297"/>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38" t="s">
        <v>33</v>
      </c>
      <c r="B37" s="222"/>
      <c r="C37" s="222"/>
      <c r="D37" s="222"/>
      <c r="E37" s="222"/>
      <c r="F37" s="239"/>
      <c r="G37" s="145">
        <f>G33+G34+G35+G36</f>
        <v>0</v>
      </c>
      <c r="H37" s="130">
        <f t="shared" ref="H37:I37" si="5">H33+H34+H35+H36</f>
        <v>0</v>
      </c>
      <c r="I37" s="146">
        <f t="shared" si="5"/>
        <v>0</v>
      </c>
      <c r="J37" s="84"/>
      <c r="K37" s="84"/>
      <c r="L37" s="36"/>
    </row>
    <row r="38" spans="1:12" ht="16.5" thickBot="1" x14ac:dyDescent="0.3">
      <c r="A38" s="228" t="s">
        <v>97</v>
      </c>
      <c r="B38" s="210"/>
      <c r="C38" s="210"/>
      <c r="D38" s="210"/>
      <c r="E38" s="210"/>
      <c r="F38" s="210"/>
      <c r="G38" s="124">
        <f>G31+G37</f>
        <v>0</v>
      </c>
      <c r="H38" s="54">
        <f t="shared" ref="H38" si="6">H31+H37</f>
        <v>0</v>
      </c>
      <c r="I38" s="54">
        <v>0</v>
      </c>
      <c r="J38" s="84"/>
      <c r="K38" s="84"/>
      <c r="L38" s="36"/>
    </row>
    <row r="39" spans="1:12" ht="19.5" customHeight="1" thickBot="1" x14ac:dyDescent="0.35">
      <c r="A39" s="258" t="s">
        <v>64</v>
      </c>
      <c r="B39" s="259"/>
      <c r="C39" s="259"/>
      <c r="D39" s="259"/>
      <c r="E39" s="259"/>
      <c r="F39" s="260"/>
      <c r="G39" s="16">
        <f>G24+G38</f>
        <v>0</v>
      </c>
      <c r="H39" s="16">
        <f>H24+H38</f>
        <v>0</v>
      </c>
      <c r="I39" s="86">
        <f>I24+I38</f>
        <v>0</v>
      </c>
      <c r="J39" s="85"/>
      <c r="K39" s="85"/>
      <c r="L39" s="36"/>
    </row>
    <row r="40" spans="1:12" ht="15.75" thickBot="1" x14ac:dyDescent="0.3">
      <c r="A40" s="45"/>
    </row>
    <row r="41" spans="1:12" ht="45.75" thickBot="1" x14ac:dyDescent="0.3">
      <c r="A41" s="302" t="s">
        <v>34</v>
      </c>
      <c r="B41" s="220"/>
      <c r="C41" s="220"/>
      <c r="D41" s="320"/>
      <c r="E41" s="201" t="s">
        <v>130</v>
      </c>
      <c r="F41" s="201" t="s">
        <v>30</v>
      </c>
      <c r="G41" s="202" t="s">
        <v>55</v>
      </c>
      <c r="H41" s="203" t="s">
        <v>60</v>
      </c>
      <c r="I41" s="1"/>
      <c r="J41" s="1"/>
      <c r="K41" s="1"/>
    </row>
    <row r="42" spans="1:12" ht="15.75" x14ac:dyDescent="0.25">
      <c r="A42" s="316" t="s">
        <v>182</v>
      </c>
      <c r="B42" s="317"/>
      <c r="C42" s="317"/>
      <c r="D42" s="317"/>
      <c r="E42" s="170">
        <f>G24</f>
        <v>0</v>
      </c>
      <c r="F42" s="171">
        <f>H24</f>
        <v>0</v>
      </c>
      <c r="G42" s="171">
        <f>I24</f>
        <v>0</v>
      </c>
      <c r="H42" s="171"/>
      <c r="I42" s="1"/>
      <c r="J42" s="1"/>
      <c r="K42" s="1"/>
    </row>
    <row r="43" spans="1:12" ht="15.75" x14ac:dyDescent="0.25">
      <c r="A43" s="243" t="s">
        <v>97</v>
      </c>
      <c r="B43" s="226"/>
      <c r="C43" s="226"/>
      <c r="D43" s="244"/>
      <c r="E43" s="170">
        <f t="shared" ref="E43:G43" si="7">G38</f>
        <v>0</v>
      </c>
      <c r="F43" s="171">
        <f t="shared" si="7"/>
        <v>0</v>
      </c>
      <c r="G43" s="171">
        <f t="shared" si="7"/>
        <v>0</v>
      </c>
      <c r="H43" s="172" t="e">
        <f>(G43/G42)*100</f>
        <v>#DIV/0!</v>
      </c>
      <c r="I43" s="1"/>
      <c r="J43" s="1"/>
      <c r="K43" s="1"/>
    </row>
    <row r="44" spans="1:12" ht="19.5" thickBot="1" x14ac:dyDescent="0.35">
      <c r="A44" s="255" t="s">
        <v>64</v>
      </c>
      <c r="B44" s="256"/>
      <c r="C44" s="256"/>
      <c r="D44" s="257"/>
      <c r="E44" s="15">
        <f>E42+E43</f>
        <v>0</v>
      </c>
      <c r="F44" s="15">
        <f t="shared" ref="F44:G44" si="8">F42+F43</f>
        <v>0</v>
      </c>
      <c r="G44" s="15">
        <f t="shared" si="8"/>
        <v>0</v>
      </c>
      <c r="H44" s="38"/>
      <c r="I44" s="1"/>
      <c r="J44" s="1"/>
      <c r="K44" s="1"/>
    </row>
    <row r="45" spans="1:12" x14ac:dyDescent="0.25">
      <c r="B45" s="269"/>
      <c r="C45" s="269"/>
      <c r="D45" s="269"/>
      <c r="E45" s="269"/>
      <c r="F45" s="269"/>
      <c r="G45" s="269"/>
      <c r="H45" s="269"/>
      <c r="I45" s="269"/>
      <c r="J45" s="269"/>
      <c r="K45" s="269"/>
      <c r="L45" s="269"/>
    </row>
    <row r="46" spans="1:12" x14ac:dyDescent="0.25">
      <c r="B46" s="196"/>
      <c r="C46" s="196"/>
      <c r="D46" s="196"/>
      <c r="E46" s="196"/>
      <c r="F46" s="196"/>
      <c r="G46" s="196"/>
      <c r="H46" s="196"/>
      <c r="I46" s="196"/>
      <c r="J46" s="196"/>
      <c r="K46" s="196"/>
      <c r="L46" s="196"/>
    </row>
    <row r="47" spans="1:12" x14ac:dyDescent="0.25">
      <c r="A47" s="223" t="s">
        <v>76</v>
      </c>
      <c r="B47" s="224"/>
      <c r="C47" s="224"/>
      <c r="D47" s="224"/>
      <c r="E47" s="225"/>
      <c r="F47" s="226"/>
      <c r="G47" s="226"/>
      <c r="H47" s="226"/>
      <c r="I47" s="226"/>
      <c r="J47" s="226"/>
      <c r="K47" s="226"/>
      <c r="L47" s="226"/>
    </row>
    <row r="48" spans="1:12" x14ac:dyDescent="0.25">
      <c r="A48" s="95"/>
      <c r="B48" s="95"/>
      <c r="C48" s="95"/>
      <c r="D48" s="114"/>
      <c r="E48" s="227" t="s">
        <v>40</v>
      </c>
      <c r="F48" s="224"/>
      <c r="G48" s="224"/>
      <c r="H48" s="224"/>
      <c r="I48" s="224"/>
      <c r="J48" s="224"/>
      <c r="K48" s="224"/>
      <c r="L48" s="224"/>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67" t="s">
        <v>105</v>
      </c>
      <c r="B51" s="268"/>
      <c r="C51" s="268"/>
      <c r="D51" s="268"/>
      <c r="E51" s="121"/>
      <c r="F51" s="121"/>
      <c r="G51" s="121"/>
      <c r="H51" s="97"/>
      <c r="I51" s="97"/>
      <c r="J51" s="97"/>
      <c r="K51" s="97"/>
      <c r="L51" s="97"/>
    </row>
    <row r="52" spans="1:12" ht="20.25" customHeight="1" x14ac:dyDescent="0.25">
      <c r="A52" s="253" t="s">
        <v>7</v>
      </c>
      <c r="B52" s="254"/>
      <c r="C52" s="249" t="s">
        <v>188</v>
      </c>
      <c r="D52" s="250"/>
      <c r="E52" s="250"/>
      <c r="F52" s="250"/>
      <c r="G52" s="250"/>
      <c r="H52" s="250"/>
      <c r="I52" s="250"/>
      <c r="J52" s="250"/>
      <c r="K52" s="250"/>
      <c r="L52" s="250"/>
    </row>
    <row r="53" spans="1:12" ht="33" customHeight="1" x14ac:dyDescent="0.25">
      <c r="A53" s="253" t="s">
        <v>80</v>
      </c>
      <c r="B53" s="254"/>
      <c r="C53" s="249" t="s">
        <v>106</v>
      </c>
      <c r="D53" s="250"/>
      <c r="E53" s="250"/>
      <c r="F53" s="250"/>
      <c r="G53" s="250"/>
      <c r="H53" s="250"/>
      <c r="I53" s="250"/>
      <c r="J53" s="250"/>
      <c r="K53" s="250"/>
      <c r="L53" s="250"/>
    </row>
    <row r="54" spans="1:12" ht="48" customHeight="1" x14ac:dyDescent="0.25">
      <c r="A54" s="247" t="s">
        <v>2</v>
      </c>
      <c r="B54" s="248"/>
      <c r="C54" s="249" t="s">
        <v>82</v>
      </c>
      <c r="D54" s="250"/>
      <c r="E54" s="250"/>
      <c r="F54" s="250"/>
      <c r="G54" s="250"/>
      <c r="H54" s="250"/>
      <c r="I54" s="250"/>
      <c r="J54" s="250"/>
      <c r="K54" s="250"/>
      <c r="L54" s="250"/>
    </row>
    <row r="55" spans="1:12" ht="33.75" customHeight="1" x14ac:dyDescent="0.25">
      <c r="A55" s="247" t="s">
        <v>81</v>
      </c>
      <c r="B55" s="248"/>
      <c r="C55" s="249" t="s">
        <v>88</v>
      </c>
      <c r="D55" s="250"/>
      <c r="E55" s="250"/>
      <c r="F55" s="250"/>
      <c r="G55" s="250"/>
      <c r="H55" s="250"/>
      <c r="I55" s="250"/>
      <c r="J55" s="250"/>
      <c r="K55" s="250"/>
      <c r="L55" s="250"/>
    </row>
    <row r="56" spans="1:12" ht="48.75" customHeight="1" x14ac:dyDescent="0.25">
      <c r="A56" s="247" t="s">
        <v>3</v>
      </c>
      <c r="B56" s="248"/>
      <c r="C56" s="249" t="s">
        <v>191</v>
      </c>
      <c r="D56" s="250"/>
      <c r="E56" s="250"/>
      <c r="F56" s="250"/>
      <c r="G56" s="250"/>
      <c r="H56" s="250"/>
      <c r="I56" s="250"/>
      <c r="J56" s="250"/>
      <c r="K56" s="250"/>
      <c r="L56" s="250"/>
    </row>
    <row r="57" spans="1:12" ht="49.5" customHeight="1" x14ac:dyDescent="0.25">
      <c r="A57" s="251" t="s">
        <v>89</v>
      </c>
      <c r="B57" s="252"/>
      <c r="C57" s="249" t="s">
        <v>85</v>
      </c>
      <c r="D57" s="250"/>
      <c r="E57" s="250"/>
      <c r="F57" s="250"/>
      <c r="G57" s="250"/>
      <c r="H57" s="250"/>
      <c r="I57" s="250"/>
      <c r="J57" s="250"/>
      <c r="K57" s="250"/>
      <c r="L57" s="250"/>
    </row>
    <row r="58" spans="1:12" ht="34.5" customHeight="1" x14ac:dyDescent="0.25">
      <c r="A58" s="247" t="s">
        <v>83</v>
      </c>
      <c r="B58" s="248"/>
      <c r="C58" s="249" t="s">
        <v>119</v>
      </c>
      <c r="D58" s="250"/>
      <c r="E58" s="250"/>
      <c r="F58" s="250"/>
      <c r="G58" s="250"/>
      <c r="H58" s="250"/>
      <c r="I58" s="250"/>
      <c r="J58" s="250"/>
      <c r="K58" s="250"/>
      <c r="L58" s="250"/>
    </row>
    <row r="59" spans="1:12" ht="77.25" customHeight="1" x14ac:dyDescent="0.25">
      <c r="A59" s="247" t="s">
        <v>84</v>
      </c>
      <c r="B59" s="248"/>
      <c r="C59" s="249" t="s">
        <v>177</v>
      </c>
      <c r="D59" s="250"/>
      <c r="E59" s="250"/>
      <c r="F59" s="250"/>
      <c r="G59" s="250"/>
      <c r="H59" s="250"/>
      <c r="I59" s="250"/>
      <c r="J59" s="250"/>
      <c r="K59" s="250"/>
      <c r="L59" s="250"/>
    </row>
    <row r="60" spans="1:12" ht="49.5" customHeight="1" x14ac:dyDescent="0.25">
      <c r="A60" s="247" t="s">
        <v>78</v>
      </c>
      <c r="B60" s="248"/>
      <c r="C60" s="249" t="s">
        <v>90</v>
      </c>
      <c r="D60" s="250"/>
      <c r="E60" s="250"/>
      <c r="F60" s="250"/>
      <c r="G60" s="250"/>
      <c r="H60" s="250"/>
      <c r="I60" s="250"/>
      <c r="J60" s="250"/>
      <c r="K60" s="250"/>
      <c r="L60" s="250"/>
    </row>
    <row r="61" spans="1:12" ht="33.75" customHeight="1" x14ac:dyDescent="0.25">
      <c r="A61" s="247" t="s">
        <v>86</v>
      </c>
      <c r="B61" s="248"/>
      <c r="C61" s="249" t="s">
        <v>87</v>
      </c>
      <c r="D61" s="250"/>
      <c r="E61" s="250"/>
      <c r="F61" s="250"/>
      <c r="G61" s="250"/>
      <c r="H61" s="250"/>
      <c r="I61" s="250"/>
      <c r="J61" s="250"/>
      <c r="K61" s="250"/>
      <c r="L61" s="250"/>
    </row>
    <row r="62" spans="1:12" ht="105.75" customHeight="1" x14ac:dyDescent="0.25">
      <c r="A62" s="245" t="s">
        <v>184</v>
      </c>
      <c r="B62" s="246"/>
      <c r="C62" s="246"/>
      <c r="D62" s="246"/>
      <c r="E62" s="246"/>
      <c r="F62" s="246"/>
      <c r="G62" s="246"/>
      <c r="H62" s="246"/>
      <c r="I62" s="246"/>
      <c r="J62" s="246"/>
      <c r="K62" s="246"/>
      <c r="L62" s="24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58"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11" t="s">
        <v>179</v>
      </c>
      <c r="B2" s="212"/>
      <c r="C2" s="212"/>
      <c r="D2" s="212"/>
      <c r="E2" s="212"/>
      <c r="F2" s="212"/>
      <c r="G2" s="212"/>
      <c r="H2" s="212"/>
      <c r="I2" s="212"/>
      <c r="J2" s="212"/>
      <c r="K2" s="212"/>
      <c r="L2" s="212"/>
    </row>
    <row r="3" spans="1:13" x14ac:dyDescent="0.25">
      <c r="D3" s="25"/>
      <c r="E3" s="25"/>
      <c r="F3" s="25"/>
      <c r="G3" s="25"/>
      <c r="H3" s="13"/>
      <c r="I3" s="13"/>
      <c r="J3" s="13"/>
      <c r="K3" s="13"/>
    </row>
    <row r="4" spans="1:13" ht="44.25" customHeight="1" x14ac:dyDescent="0.25">
      <c r="A4" s="218"/>
      <c r="B4" s="219"/>
      <c r="C4" s="219"/>
      <c r="D4" s="219"/>
      <c r="E4" s="219"/>
      <c r="F4" s="219"/>
      <c r="G4" s="219"/>
      <c r="H4" s="219"/>
      <c r="I4" s="219"/>
      <c r="J4" s="219"/>
      <c r="K4" s="219"/>
      <c r="L4" s="219"/>
    </row>
    <row r="5" spans="1:13" x14ac:dyDescent="0.25">
      <c r="D5" s="25"/>
      <c r="E5" s="25"/>
      <c r="F5" s="25"/>
      <c r="G5" s="25" t="s">
        <v>103</v>
      </c>
      <c r="H5" s="1"/>
      <c r="I5" s="1"/>
      <c r="J5" s="1"/>
      <c r="K5" s="1"/>
    </row>
    <row r="6" spans="1:13" ht="20.25" x14ac:dyDescent="0.3">
      <c r="B6" s="213" t="s">
        <v>181</v>
      </c>
      <c r="C6" s="213"/>
      <c r="D6" s="213"/>
      <c r="E6" s="213"/>
      <c r="F6" s="213"/>
      <c r="G6" s="213"/>
      <c r="H6" s="213"/>
      <c r="I6" s="213"/>
      <c r="J6" s="213"/>
      <c r="K6" s="213"/>
      <c r="L6" s="213"/>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14" t="s">
        <v>53</v>
      </c>
      <c r="B9" s="215"/>
      <c r="C9" s="220"/>
      <c r="D9" s="220"/>
      <c r="E9" s="220"/>
      <c r="F9" s="220"/>
      <c r="G9" s="220"/>
      <c r="H9" s="220"/>
      <c r="I9" s="220"/>
      <c r="J9" s="220"/>
      <c r="K9" s="220"/>
      <c r="L9" s="217"/>
    </row>
    <row r="10" spans="1:13" ht="15.75" thickBot="1" x14ac:dyDescent="0.3">
      <c r="A10" s="216" t="s">
        <v>1</v>
      </c>
      <c r="B10" s="217"/>
      <c r="C10" s="220"/>
      <c r="D10" s="220"/>
      <c r="E10" s="220"/>
      <c r="F10" s="220"/>
      <c r="G10" s="220"/>
      <c r="H10" s="220"/>
      <c r="I10" s="220"/>
      <c r="J10" s="220"/>
      <c r="K10" s="220"/>
      <c r="L10" s="217"/>
      <c r="M10" s="45"/>
    </row>
    <row r="11" spans="1:13" x14ac:dyDescent="0.25">
      <c r="B11" s="206"/>
      <c r="C11" s="207"/>
      <c r="D11" s="207"/>
      <c r="E11" s="207"/>
      <c r="F11" s="207"/>
      <c r="G11" s="207"/>
      <c r="H11" s="207"/>
      <c r="I11" s="207"/>
      <c r="J11" s="207"/>
      <c r="K11" s="207"/>
      <c r="L11" s="207"/>
    </row>
    <row r="12" spans="1:13" ht="15.75" thickBot="1" x14ac:dyDescent="0.3">
      <c r="B12" s="208"/>
      <c r="C12" s="208"/>
      <c r="D12" s="208"/>
      <c r="E12" s="208"/>
      <c r="F12" s="208"/>
      <c r="G12" s="208"/>
      <c r="H12" s="208"/>
      <c r="I12" s="208"/>
      <c r="J12" s="208"/>
      <c r="K12" s="208"/>
      <c r="L12" s="208"/>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9" t="s">
        <v>190</v>
      </c>
      <c r="B14" s="210"/>
      <c r="C14" s="210"/>
      <c r="D14" s="210"/>
      <c r="E14" s="210"/>
      <c r="F14" s="210"/>
      <c r="G14" s="210"/>
      <c r="H14" s="210"/>
      <c r="I14" s="210"/>
      <c r="J14" s="210"/>
      <c r="K14" s="210"/>
      <c r="L14" s="297"/>
    </row>
    <row r="15" spans="1:13" x14ac:dyDescent="0.25">
      <c r="A15" s="64">
        <v>42370</v>
      </c>
      <c r="B15" s="132"/>
      <c r="C15" s="133"/>
      <c r="D15" s="139"/>
      <c r="E15" s="140">
        <v>0</v>
      </c>
      <c r="F15" s="126">
        <v>0</v>
      </c>
      <c r="G15" s="205">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6">
        <f t="shared" si="0"/>
        <v>0</v>
      </c>
      <c r="H23" s="51"/>
      <c r="I23" s="51"/>
      <c r="J23" s="129"/>
      <c r="K23" s="82"/>
      <c r="L23" s="43"/>
    </row>
    <row r="24" spans="1:13" ht="16.5" customHeight="1" thickBot="1" x14ac:dyDescent="0.3">
      <c r="A24" s="228" t="s">
        <v>98</v>
      </c>
      <c r="B24" s="210"/>
      <c r="C24" s="210"/>
      <c r="D24" s="210"/>
      <c r="E24" s="210"/>
      <c r="F24" s="210"/>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29" t="s">
        <v>183</v>
      </c>
      <c r="B26" s="230"/>
      <c r="C26" s="230"/>
      <c r="D26" s="230"/>
      <c r="E26" s="230"/>
      <c r="F26" s="230"/>
      <c r="G26" s="230"/>
      <c r="H26" s="230"/>
      <c r="I26" s="230"/>
      <c r="J26" s="230"/>
      <c r="K26" s="230"/>
      <c r="L26" s="318"/>
    </row>
    <row r="27" spans="1:13" ht="15.75" thickBot="1" x14ac:dyDescent="0.3">
      <c r="A27" s="231" t="s">
        <v>31</v>
      </c>
      <c r="B27" s="232"/>
      <c r="C27" s="232"/>
      <c r="D27" s="232"/>
      <c r="E27" s="232"/>
      <c r="F27" s="232"/>
      <c r="G27" s="232"/>
      <c r="H27" s="232"/>
      <c r="I27" s="232"/>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33" t="s">
        <v>32</v>
      </c>
      <c r="B31" s="234"/>
      <c r="C31" s="234"/>
      <c r="D31" s="234"/>
      <c r="E31" s="234"/>
      <c r="F31" s="234"/>
      <c r="G31" s="11">
        <f>G28+G29+G30</f>
        <v>0</v>
      </c>
      <c r="H31" s="11">
        <f t="shared" ref="H31:I31" si="3">H28+H29+H30</f>
        <v>0</v>
      </c>
      <c r="I31" s="11">
        <f t="shared" si="3"/>
        <v>0</v>
      </c>
      <c r="J31" s="83"/>
      <c r="K31" s="83"/>
      <c r="L31" s="52"/>
    </row>
    <row r="32" spans="1:13" ht="15.75" thickBot="1" x14ac:dyDescent="0.3">
      <c r="A32" s="237" t="s">
        <v>20</v>
      </c>
      <c r="B32" s="210"/>
      <c r="C32" s="210"/>
      <c r="D32" s="210"/>
      <c r="E32" s="210"/>
      <c r="F32" s="210"/>
      <c r="G32" s="210"/>
      <c r="H32" s="210"/>
      <c r="I32" s="210"/>
      <c r="J32" s="210"/>
      <c r="K32" s="210"/>
      <c r="L32" s="297"/>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38" t="s">
        <v>33</v>
      </c>
      <c r="B37" s="222"/>
      <c r="C37" s="222"/>
      <c r="D37" s="222"/>
      <c r="E37" s="222"/>
      <c r="F37" s="239"/>
      <c r="G37" s="145">
        <f>G33+G34+G35+G36</f>
        <v>0</v>
      </c>
      <c r="H37" s="130">
        <f t="shared" ref="H37:I37" si="5">H33+H34+H35+H36</f>
        <v>0</v>
      </c>
      <c r="I37" s="146">
        <f t="shared" si="5"/>
        <v>0</v>
      </c>
      <c r="J37" s="84"/>
      <c r="K37" s="84"/>
      <c r="L37" s="36"/>
    </row>
    <row r="38" spans="1:12" ht="16.5" thickBot="1" x14ac:dyDescent="0.3">
      <c r="A38" s="228" t="s">
        <v>97</v>
      </c>
      <c r="B38" s="210"/>
      <c r="C38" s="210"/>
      <c r="D38" s="210"/>
      <c r="E38" s="210"/>
      <c r="F38" s="210"/>
      <c r="G38" s="124">
        <f>G31+G37</f>
        <v>0</v>
      </c>
      <c r="H38" s="54">
        <f t="shared" ref="H38" si="6">H31+H37</f>
        <v>0</v>
      </c>
      <c r="I38" s="54">
        <v>0</v>
      </c>
      <c r="J38" s="84"/>
      <c r="K38" s="84"/>
      <c r="L38" s="36"/>
    </row>
    <row r="39" spans="1:12" ht="19.5" customHeight="1" thickBot="1" x14ac:dyDescent="0.35">
      <c r="A39" s="258" t="s">
        <v>64</v>
      </c>
      <c r="B39" s="259"/>
      <c r="C39" s="259"/>
      <c r="D39" s="259"/>
      <c r="E39" s="259"/>
      <c r="F39" s="260"/>
      <c r="G39" s="16">
        <f>G24+G38</f>
        <v>0</v>
      </c>
      <c r="H39" s="16">
        <f>H24+H38</f>
        <v>0</v>
      </c>
      <c r="I39" s="86">
        <f>I24+I38</f>
        <v>0</v>
      </c>
      <c r="J39" s="85"/>
      <c r="K39" s="85"/>
      <c r="L39" s="36"/>
    </row>
    <row r="40" spans="1:12" ht="15.75" thickBot="1" x14ac:dyDescent="0.3">
      <c r="A40" s="45"/>
    </row>
    <row r="41" spans="1:12" ht="60.75" thickBot="1" x14ac:dyDescent="0.3">
      <c r="A41" s="235" t="s">
        <v>34</v>
      </c>
      <c r="B41" s="230"/>
      <c r="C41" s="230"/>
      <c r="D41" s="236"/>
      <c r="E41" s="173" t="s">
        <v>130</v>
      </c>
      <c r="F41" s="173" t="s">
        <v>30</v>
      </c>
      <c r="G41" s="174" t="s">
        <v>55</v>
      </c>
      <c r="H41" s="14" t="s">
        <v>60</v>
      </c>
      <c r="I41" s="1"/>
      <c r="J41" s="1"/>
      <c r="K41" s="1"/>
    </row>
    <row r="42" spans="1:12" ht="15.75" x14ac:dyDescent="0.25">
      <c r="A42" s="240" t="s">
        <v>182</v>
      </c>
      <c r="B42" s="241"/>
      <c r="C42" s="241"/>
      <c r="D42" s="242"/>
      <c r="E42" s="175">
        <f>G24</f>
        <v>0</v>
      </c>
      <c r="F42" s="176">
        <f>H24</f>
        <v>0</v>
      </c>
      <c r="G42" s="176">
        <f>I24</f>
        <v>0</v>
      </c>
      <c r="H42" s="177"/>
      <c r="I42" s="1"/>
      <c r="J42" s="1"/>
      <c r="K42" s="1"/>
    </row>
    <row r="43" spans="1:12" ht="15.75" x14ac:dyDescent="0.25">
      <c r="A43" s="321" t="s">
        <v>97</v>
      </c>
      <c r="B43" s="288"/>
      <c r="C43" s="288"/>
      <c r="D43" s="288"/>
      <c r="E43" s="199">
        <f t="shared" ref="E43:G43" si="7">G38</f>
        <v>0</v>
      </c>
      <c r="F43" s="200">
        <f t="shared" si="7"/>
        <v>0</v>
      </c>
      <c r="G43" s="200">
        <f t="shared" si="7"/>
        <v>0</v>
      </c>
      <c r="H43" s="204" t="e">
        <f>(G43/G42)*100</f>
        <v>#DIV/0!</v>
      </c>
      <c r="I43" s="1"/>
      <c r="J43" s="1"/>
      <c r="K43" s="1"/>
    </row>
    <row r="44" spans="1:12" ht="19.5" thickBot="1" x14ac:dyDescent="0.35">
      <c r="A44" s="255" t="s">
        <v>64</v>
      </c>
      <c r="B44" s="256"/>
      <c r="C44" s="256"/>
      <c r="D44" s="257"/>
      <c r="E44" s="15">
        <f>E42+E43</f>
        <v>0</v>
      </c>
      <c r="F44" s="15">
        <f t="shared" ref="F44:G44" si="8">F42+F43</f>
        <v>0</v>
      </c>
      <c r="G44" s="15">
        <f t="shared" si="8"/>
        <v>0</v>
      </c>
      <c r="H44" s="38"/>
      <c r="I44" s="1"/>
      <c r="J44" s="1"/>
      <c r="K44" s="1"/>
    </row>
    <row r="45" spans="1:12" x14ac:dyDescent="0.25">
      <c r="B45" s="269"/>
      <c r="C45" s="269"/>
      <c r="D45" s="269"/>
      <c r="E45" s="269"/>
      <c r="F45" s="269"/>
      <c r="G45" s="269"/>
      <c r="H45" s="269"/>
      <c r="I45" s="269"/>
      <c r="J45" s="269"/>
      <c r="K45" s="269"/>
      <c r="L45" s="269"/>
    </row>
    <row r="46" spans="1:12" x14ac:dyDescent="0.25">
      <c r="B46" s="196"/>
      <c r="C46" s="196"/>
      <c r="D46" s="196"/>
      <c r="E46" s="196"/>
      <c r="F46" s="196"/>
      <c r="G46" s="196"/>
      <c r="H46" s="196"/>
      <c r="I46" s="196"/>
      <c r="J46" s="196"/>
      <c r="K46" s="196"/>
      <c r="L46" s="196"/>
    </row>
    <row r="47" spans="1:12" x14ac:dyDescent="0.25">
      <c r="A47" s="223" t="s">
        <v>76</v>
      </c>
      <c r="B47" s="224"/>
      <c r="C47" s="224"/>
      <c r="D47" s="224"/>
      <c r="E47" s="225"/>
      <c r="F47" s="226"/>
      <c r="G47" s="226"/>
      <c r="H47" s="226"/>
      <c r="I47" s="226"/>
      <c r="J47" s="226"/>
      <c r="K47" s="226"/>
      <c r="L47" s="226"/>
    </row>
    <row r="48" spans="1:12" x14ac:dyDescent="0.25">
      <c r="A48" s="95"/>
      <c r="B48" s="95"/>
      <c r="C48" s="95"/>
      <c r="D48" s="114"/>
      <c r="E48" s="227" t="s">
        <v>75</v>
      </c>
      <c r="F48" s="224"/>
      <c r="G48" s="224"/>
      <c r="H48" s="224"/>
      <c r="I48" s="224"/>
      <c r="J48" s="224"/>
      <c r="K48" s="224"/>
      <c r="L48" s="224"/>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67" t="s">
        <v>105</v>
      </c>
      <c r="B51" s="268"/>
      <c r="C51" s="268"/>
      <c r="D51" s="268"/>
      <c r="E51" s="121"/>
      <c r="F51" s="121"/>
      <c r="G51" s="121"/>
      <c r="H51" s="97"/>
      <c r="I51" s="97"/>
      <c r="J51" s="97"/>
      <c r="K51" s="97"/>
      <c r="L51" s="97"/>
    </row>
    <row r="52" spans="1:12" ht="19.5" customHeight="1" x14ac:dyDescent="0.25">
      <c r="A52" s="273" t="s">
        <v>7</v>
      </c>
      <c r="B52" s="274"/>
      <c r="C52" s="249" t="s">
        <v>189</v>
      </c>
      <c r="D52" s="250"/>
      <c r="E52" s="250"/>
      <c r="F52" s="250"/>
      <c r="G52" s="250"/>
      <c r="H52" s="250"/>
      <c r="I52" s="250"/>
      <c r="J52" s="250"/>
      <c r="K52" s="250"/>
      <c r="L52" s="250"/>
    </row>
    <row r="53" spans="1:12" ht="33" customHeight="1" x14ac:dyDescent="0.25">
      <c r="A53" s="273" t="s">
        <v>80</v>
      </c>
      <c r="B53" s="274"/>
      <c r="C53" s="249" t="s">
        <v>107</v>
      </c>
      <c r="D53" s="250"/>
      <c r="E53" s="250"/>
      <c r="F53" s="250"/>
      <c r="G53" s="250"/>
      <c r="H53" s="250"/>
      <c r="I53" s="250"/>
      <c r="J53" s="250"/>
      <c r="K53" s="250"/>
      <c r="L53" s="250"/>
    </row>
    <row r="54" spans="1:12" ht="48.75" customHeight="1" x14ac:dyDescent="0.25">
      <c r="A54" s="275" t="s">
        <v>2</v>
      </c>
      <c r="B54" s="276"/>
      <c r="C54" s="249" t="s">
        <v>92</v>
      </c>
      <c r="D54" s="250"/>
      <c r="E54" s="250"/>
      <c r="F54" s="250"/>
      <c r="G54" s="250"/>
      <c r="H54" s="250"/>
      <c r="I54" s="250"/>
      <c r="J54" s="250"/>
      <c r="K54" s="250"/>
      <c r="L54" s="250"/>
    </row>
    <row r="55" spans="1:12" ht="20.25" customHeight="1" x14ac:dyDescent="0.25">
      <c r="A55" s="275" t="s">
        <v>81</v>
      </c>
      <c r="B55" s="276"/>
      <c r="C55" s="277" t="s">
        <v>93</v>
      </c>
      <c r="D55" s="278"/>
      <c r="E55" s="278"/>
      <c r="F55" s="278"/>
      <c r="G55" s="278"/>
      <c r="H55" s="278"/>
      <c r="I55" s="278"/>
      <c r="J55" s="278"/>
      <c r="K55" s="278"/>
      <c r="L55" s="278"/>
    </row>
    <row r="56" spans="1:12" ht="32.25" customHeight="1" x14ac:dyDescent="0.25">
      <c r="A56" s="275" t="s">
        <v>3</v>
      </c>
      <c r="B56" s="276"/>
      <c r="C56" s="249" t="s">
        <v>185</v>
      </c>
      <c r="D56" s="250"/>
      <c r="E56" s="250"/>
      <c r="F56" s="250"/>
      <c r="G56" s="250"/>
      <c r="H56" s="250"/>
      <c r="I56" s="250"/>
      <c r="J56" s="250"/>
      <c r="K56" s="250"/>
      <c r="L56" s="250"/>
    </row>
    <row r="57" spans="1:12" ht="97.5" customHeight="1" x14ac:dyDescent="0.25">
      <c r="A57" s="279" t="s">
        <v>89</v>
      </c>
      <c r="B57" s="280"/>
      <c r="C57" s="249" t="s">
        <v>131</v>
      </c>
      <c r="D57" s="250"/>
      <c r="E57" s="250"/>
      <c r="F57" s="250"/>
      <c r="G57" s="250"/>
      <c r="H57" s="250"/>
      <c r="I57" s="250"/>
      <c r="J57" s="250"/>
      <c r="K57" s="250"/>
      <c r="L57" s="250"/>
    </row>
    <row r="58" spans="1:12" ht="30.75" customHeight="1" x14ac:dyDescent="0.25">
      <c r="A58" s="275" t="s">
        <v>83</v>
      </c>
      <c r="B58" s="276"/>
      <c r="C58" s="249" t="s">
        <v>119</v>
      </c>
      <c r="D58" s="250"/>
      <c r="E58" s="250"/>
      <c r="F58" s="250"/>
      <c r="G58" s="250"/>
      <c r="H58" s="250"/>
      <c r="I58" s="250"/>
      <c r="J58" s="250"/>
      <c r="K58" s="250"/>
      <c r="L58" s="250"/>
    </row>
    <row r="59" spans="1:12" ht="221.25" customHeight="1" x14ac:dyDescent="0.25">
      <c r="A59" s="275" t="s">
        <v>84</v>
      </c>
      <c r="B59" s="276"/>
      <c r="C59" s="249" t="s">
        <v>132</v>
      </c>
      <c r="D59" s="250"/>
      <c r="E59" s="250"/>
      <c r="F59" s="250"/>
      <c r="G59" s="250"/>
      <c r="H59" s="250"/>
      <c r="I59" s="250"/>
      <c r="J59" s="250"/>
      <c r="K59" s="250"/>
      <c r="L59" s="250"/>
    </row>
    <row r="60" spans="1:12" ht="49.5" customHeight="1" x14ac:dyDescent="0.25">
      <c r="A60" s="247" t="s">
        <v>78</v>
      </c>
      <c r="B60" s="248"/>
      <c r="C60" s="249" t="s">
        <v>133</v>
      </c>
      <c r="D60" s="250"/>
      <c r="E60" s="250"/>
      <c r="F60" s="250"/>
      <c r="G60" s="250"/>
      <c r="H60" s="250"/>
      <c r="I60" s="250"/>
      <c r="J60" s="250"/>
      <c r="K60" s="250"/>
      <c r="L60" s="250"/>
    </row>
    <row r="61" spans="1:12" ht="35.25" customHeight="1" x14ac:dyDescent="0.25">
      <c r="A61" s="247" t="s">
        <v>86</v>
      </c>
      <c r="B61" s="248"/>
      <c r="C61" s="249" t="s">
        <v>134</v>
      </c>
      <c r="D61" s="250"/>
      <c r="E61" s="250"/>
      <c r="F61" s="250"/>
      <c r="G61" s="250"/>
      <c r="H61" s="250"/>
      <c r="I61" s="250"/>
      <c r="J61" s="250"/>
      <c r="K61" s="250"/>
      <c r="L61" s="250"/>
    </row>
    <row r="62" spans="1:12" ht="108.75" customHeight="1" x14ac:dyDescent="0.25">
      <c r="A62" s="245" t="s">
        <v>186</v>
      </c>
      <c r="B62" s="246"/>
      <c r="C62" s="246"/>
      <c r="D62" s="246"/>
      <c r="E62" s="246"/>
      <c r="F62" s="246"/>
      <c r="G62" s="246"/>
      <c r="H62" s="246"/>
      <c r="I62" s="246"/>
      <c r="J62" s="246"/>
      <c r="K62" s="246"/>
      <c r="L62" s="24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H34" zoomScaleNormal="100" workbookViewId="0">
      <selection activeCell="S40" sqref="S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4" t="s">
        <v>178</v>
      </c>
      <c r="G2" s="223"/>
      <c r="H2" s="223"/>
      <c r="I2" s="223"/>
    </row>
    <row r="5" spans="1:10" ht="54.75" customHeight="1" x14ac:dyDescent="0.3">
      <c r="B5" s="218"/>
      <c r="C5" s="219"/>
      <c r="D5" s="219"/>
      <c r="E5" s="219"/>
      <c r="F5" s="219"/>
      <c r="G5" s="219"/>
      <c r="H5" s="219"/>
      <c r="I5" s="219"/>
    </row>
    <row r="7" spans="1:10" ht="20.25" x14ac:dyDescent="0.3">
      <c r="A7" s="336" t="s">
        <v>22</v>
      </c>
      <c r="B7" s="336"/>
      <c r="C7" s="336"/>
      <c r="D7" s="336"/>
      <c r="E7" s="336"/>
      <c r="F7" s="336"/>
      <c r="G7" s="336"/>
      <c r="H7" s="336"/>
      <c r="I7" s="336"/>
    </row>
    <row r="10" spans="1:10" x14ac:dyDescent="0.25">
      <c r="A10" s="345" t="s">
        <v>0</v>
      </c>
      <c r="B10" s="345"/>
      <c r="C10" s="324"/>
      <c r="D10" s="324"/>
      <c r="E10" s="324"/>
      <c r="F10" s="324"/>
      <c r="G10" s="324"/>
      <c r="H10" s="324"/>
      <c r="I10" s="324"/>
    </row>
    <row r="11" spans="1:10" x14ac:dyDescent="0.25">
      <c r="A11" s="345" t="s">
        <v>1</v>
      </c>
      <c r="B11" s="345"/>
      <c r="C11" s="324"/>
      <c r="D11" s="324"/>
      <c r="E11" s="324"/>
      <c r="F11" s="324"/>
      <c r="G11" s="324"/>
      <c r="H11" s="324"/>
      <c r="I11" s="324"/>
    </row>
    <row r="12" spans="1:10" ht="13.9" x14ac:dyDescent="0.25">
      <c r="A12" s="17"/>
      <c r="B12" s="17"/>
      <c r="C12" s="18"/>
      <c r="D12" s="18"/>
      <c r="E12" s="18"/>
      <c r="F12" s="18"/>
      <c r="G12" s="18"/>
      <c r="H12" s="18"/>
      <c r="I12" s="18"/>
    </row>
    <row r="13" spans="1:10" x14ac:dyDescent="0.25">
      <c r="A13" s="337" t="s">
        <v>100</v>
      </c>
      <c r="B13" s="337"/>
      <c r="C13" s="337"/>
      <c r="D13" s="337"/>
      <c r="E13" s="324"/>
      <c r="F13" s="324"/>
      <c r="G13" s="324"/>
      <c r="H13" s="324"/>
      <c r="I13" s="324"/>
    </row>
    <row r="14" spans="1:10" x14ac:dyDescent="0.25">
      <c r="A14" s="337" t="s">
        <v>114</v>
      </c>
      <c r="B14" s="337"/>
      <c r="C14" s="337"/>
      <c r="D14" s="337"/>
      <c r="E14" s="324"/>
      <c r="F14" s="324"/>
      <c r="G14" s="324"/>
      <c r="H14" s="324"/>
      <c r="I14" s="324"/>
    </row>
    <row r="15" spans="1:10" x14ac:dyDescent="0.25">
      <c r="A15" s="337" t="s">
        <v>45</v>
      </c>
      <c r="B15" s="337"/>
      <c r="C15" s="337"/>
      <c r="D15" s="337"/>
      <c r="E15" s="324"/>
      <c r="F15" s="324"/>
      <c r="G15" s="324"/>
      <c r="H15" s="324"/>
      <c r="I15" s="324"/>
    </row>
    <row r="16" spans="1:10" x14ac:dyDescent="0.25">
      <c r="A16" s="338" t="s">
        <v>46</v>
      </c>
      <c r="B16" s="338"/>
      <c r="C16" s="338"/>
      <c r="D16" s="338"/>
      <c r="E16" s="342"/>
      <c r="F16" s="342"/>
      <c r="G16" s="342"/>
      <c r="H16" s="342"/>
      <c r="I16" s="342"/>
      <c r="J16" s="63"/>
    </row>
    <row r="17" spans="1:13" x14ac:dyDescent="0.25">
      <c r="A17" s="339" t="s">
        <v>47</v>
      </c>
      <c r="B17" s="340"/>
      <c r="C17" s="340"/>
      <c r="D17" s="341"/>
      <c r="E17" s="324"/>
      <c r="F17" s="324"/>
      <c r="G17" s="324"/>
      <c r="H17" s="324"/>
      <c r="I17" s="324"/>
    </row>
    <row r="18" spans="1:13" x14ac:dyDescent="0.25">
      <c r="A18" s="339" t="s">
        <v>48</v>
      </c>
      <c r="B18" s="343"/>
      <c r="C18" s="343"/>
      <c r="D18" s="344"/>
      <c r="E18" s="324"/>
      <c r="F18" s="324"/>
      <c r="G18" s="324"/>
      <c r="H18" s="324"/>
      <c r="I18" s="324"/>
    </row>
    <row r="20" spans="1:13" ht="18.75" x14ac:dyDescent="0.3">
      <c r="A20" s="325" t="s">
        <v>49</v>
      </c>
      <c r="B20" s="325"/>
      <c r="C20" s="325"/>
      <c r="D20" s="325"/>
      <c r="E20" s="325"/>
      <c r="F20" s="325"/>
      <c r="G20" s="325"/>
      <c r="H20" s="325"/>
      <c r="I20" s="325"/>
    </row>
    <row r="22" spans="1:13" ht="15.75" customHeight="1" x14ac:dyDescent="0.25">
      <c r="A22" s="329" t="s">
        <v>15</v>
      </c>
      <c r="B22" s="330" t="s">
        <v>19</v>
      </c>
      <c r="C22" s="331"/>
      <c r="D22" s="331"/>
      <c r="E22" s="332"/>
      <c r="F22" s="329" t="s">
        <v>10</v>
      </c>
      <c r="G22" s="329"/>
      <c r="H22" s="329" t="s">
        <v>11</v>
      </c>
      <c r="I22" s="329" t="s">
        <v>12</v>
      </c>
    </row>
    <row r="23" spans="1:13" ht="15.75" customHeight="1" x14ac:dyDescent="0.25">
      <c r="A23" s="329"/>
      <c r="B23" s="333"/>
      <c r="C23" s="334"/>
      <c r="D23" s="334"/>
      <c r="E23" s="335"/>
      <c r="F23" s="19" t="s">
        <v>13</v>
      </c>
      <c r="G23" s="19" t="s">
        <v>14</v>
      </c>
      <c r="H23" s="329"/>
      <c r="I23" s="329"/>
    </row>
    <row r="24" spans="1:13" x14ac:dyDescent="0.25">
      <c r="A24" s="20" t="s">
        <v>16</v>
      </c>
      <c r="B24" s="324"/>
      <c r="C24" s="324"/>
      <c r="D24" s="324"/>
      <c r="E24" s="324"/>
      <c r="F24" s="21"/>
      <c r="G24" s="21"/>
      <c r="H24" s="21"/>
      <c r="I24" s="21"/>
    </row>
    <row r="25" spans="1:13" x14ac:dyDescent="0.25">
      <c r="A25" s="20" t="s">
        <v>17</v>
      </c>
      <c r="B25" s="324"/>
      <c r="C25" s="324"/>
      <c r="D25" s="324"/>
      <c r="E25" s="324"/>
      <c r="F25" s="21"/>
      <c r="G25" s="21"/>
      <c r="H25" s="21"/>
      <c r="I25" s="21"/>
    </row>
    <row r="26" spans="1:13" x14ac:dyDescent="0.25">
      <c r="A26" s="20" t="s">
        <v>18</v>
      </c>
      <c r="B26" s="324"/>
      <c r="C26" s="324"/>
      <c r="D26" s="324"/>
      <c r="E26" s="324"/>
      <c r="F26" s="21"/>
      <c r="G26" s="21"/>
      <c r="H26" s="21"/>
      <c r="I26" s="21"/>
    </row>
    <row r="27" spans="1:13" x14ac:dyDescent="0.25">
      <c r="A27" s="326" t="s">
        <v>73</v>
      </c>
      <c r="B27" s="327"/>
      <c r="C27" s="327"/>
      <c r="D27" s="327"/>
      <c r="E27" s="328"/>
      <c r="F27" s="99">
        <f>(F24+F25+F26)/3</f>
        <v>0</v>
      </c>
      <c r="G27" s="99">
        <f>(G24+G25+G26)/3</f>
        <v>0</v>
      </c>
      <c r="H27" s="100"/>
      <c r="I27" s="8"/>
    </row>
    <row r="28" spans="1:13" x14ac:dyDescent="0.25">
      <c r="A28" s="74"/>
      <c r="B28" s="75"/>
      <c r="C28" s="75"/>
      <c r="D28" s="75"/>
      <c r="E28" s="75"/>
      <c r="F28" s="76"/>
      <c r="G28" s="76"/>
      <c r="H28" s="8"/>
      <c r="I28" s="8"/>
    </row>
    <row r="29" spans="1:13" ht="33.75" customHeight="1" x14ac:dyDescent="0.25">
      <c r="A29" s="322" t="s">
        <v>117</v>
      </c>
      <c r="B29" s="323"/>
      <c r="C29" s="323"/>
      <c r="D29" s="323"/>
      <c r="E29" s="323"/>
      <c r="F29" s="323"/>
      <c r="G29" s="323"/>
      <c r="H29" s="323"/>
      <c r="I29" s="323"/>
    </row>
    <row r="30" spans="1:13" x14ac:dyDescent="0.25">
      <c r="A30" s="22"/>
    </row>
    <row r="32" spans="1:13" ht="18.75" x14ac:dyDescent="0.3">
      <c r="A32" s="325" t="s">
        <v>50</v>
      </c>
      <c r="B32" s="325"/>
      <c r="C32" s="325"/>
      <c r="D32" s="325"/>
      <c r="E32" s="325"/>
      <c r="F32" s="325"/>
      <c r="G32" s="325"/>
      <c r="H32" s="325"/>
      <c r="I32" s="325"/>
      <c r="M32" s="23"/>
    </row>
    <row r="34" spans="1:9" ht="41.25" customHeight="1" x14ac:dyDescent="0.25">
      <c r="A34" s="346" t="s">
        <v>74</v>
      </c>
      <c r="B34" s="308"/>
      <c r="C34" s="308"/>
      <c r="D34" s="347"/>
      <c r="E34" s="348"/>
      <c r="F34" s="348"/>
      <c r="G34" s="348"/>
      <c r="H34" s="348"/>
      <c r="I34" s="349"/>
    </row>
    <row r="36" spans="1:9" x14ac:dyDescent="0.25">
      <c r="A36" s="350" t="s">
        <v>35</v>
      </c>
      <c r="B36" s="350"/>
      <c r="C36" s="350"/>
      <c r="D36" s="350"/>
      <c r="E36" s="350"/>
      <c r="F36" s="350"/>
      <c r="G36" s="350"/>
      <c r="H36" s="350"/>
      <c r="I36" s="350"/>
    </row>
    <row r="37" spans="1:9" ht="49.5" customHeight="1" x14ac:dyDescent="0.25">
      <c r="A37" s="351" t="s">
        <v>150</v>
      </c>
      <c r="B37" s="352"/>
      <c r="C37" s="352"/>
      <c r="D37" s="352"/>
      <c r="E37" s="352"/>
      <c r="F37" s="352"/>
      <c r="G37" s="352"/>
      <c r="H37" s="352"/>
      <c r="I37" s="353"/>
    </row>
    <row r="38" spans="1:9" ht="39" customHeight="1" x14ac:dyDescent="0.25">
      <c r="A38" s="351" t="s">
        <v>151</v>
      </c>
      <c r="B38" s="355"/>
      <c r="C38" s="355"/>
      <c r="D38" s="355"/>
      <c r="E38" s="355"/>
      <c r="F38" s="355"/>
      <c r="G38" s="355"/>
      <c r="H38" s="355"/>
      <c r="I38" s="356"/>
    </row>
    <row r="39" spans="1:9" ht="53.25" customHeight="1" x14ac:dyDescent="0.25">
      <c r="A39" s="351" t="s">
        <v>193</v>
      </c>
      <c r="B39" s="352"/>
      <c r="C39" s="352"/>
      <c r="D39" s="352"/>
      <c r="E39" s="352"/>
      <c r="F39" s="352"/>
      <c r="G39" s="352"/>
      <c r="H39" s="352"/>
      <c r="I39" s="353"/>
    </row>
    <row r="40" spans="1:9" ht="81" customHeight="1" x14ac:dyDescent="0.25">
      <c r="A40" s="354" t="s">
        <v>152</v>
      </c>
      <c r="B40" s="352"/>
      <c r="C40" s="352"/>
      <c r="D40" s="352"/>
      <c r="E40" s="352"/>
      <c r="F40" s="352"/>
      <c r="G40" s="352"/>
      <c r="H40" s="352"/>
      <c r="I40" s="353"/>
    </row>
    <row r="41" spans="1:9" ht="35.25" customHeight="1" x14ac:dyDescent="0.25">
      <c r="A41" s="351" t="s">
        <v>153</v>
      </c>
      <c r="B41" s="352"/>
      <c r="C41" s="352"/>
      <c r="D41" s="352"/>
      <c r="E41" s="352"/>
      <c r="F41" s="352"/>
      <c r="G41" s="352"/>
      <c r="H41" s="352"/>
      <c r="I41" s="353"/>
    </row>
    <row r="44" spans="1:9" ht="43.5" customHeight="1" x14ac:dyDescent="0.25">
      <c r="A44" s="223" t="s">
        <v>76</v>
      </c>
      <c r="B44" s="224"/>
      <c r="C44" s="224"/>
      <c r="D44" s="224"/>
      <c r="E44" s="224"/>
      <c r="F44" s="224"/>
      <c r="G44" s="281"/>
      <c r="H44" s="226"/>
      <c r="I44" s="226"/>
    </row>
    <row r="45" spans="1:9" x14ac:dyDescent="0.25">
      <c r="A45" s="95"/>
      <c r="B45" s="95"/>
      <c r="C45" s="95"/>
      <c r="D45" s="95"/>
      <c r="E45" s="95"/>
      <c r="F45" s="95"/>
      <c r="G45" s="282" t="s">
        <v>40</v>
      </c>
      <c r="H45" s="283"/>
      <c r="I45" s="283"/>
    </row>
    <row r="46" spans="1:9" x14ac:dyDescent="0.25">
      <c r="A46" s="95"/>
      <c r="B46" s="95"/>
      <c r="C46" s="95"/>
      <c r="D46" s="95"/>
      <c r="E46" s="95"/>
      <c r="F46" s="95"/>
      <c r="G46" s="95"/>
      <c r="H46" s="95"/>
      <c r="I46" s="95"/>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34" workbookViewId="0">
      <selection activeCell="F46" sqref="F46"/>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14" t="s">
        <v>178</v>
      </c>
      <c r="E2" s="219"/>
      <c r="F2" s="219"/>
      <c r="G2" s="219"/>
      <c r="H2" s="219"/>
    </row>
    <row r="5" spans="1:9" ht="50.25" customHeight="1" x14ac:dyDescent="0.3">
      <c r="A5" s="218"/>
      <c r="B5" s="219"/>
      <c r="C5" s="219"/>
      <c r="D5" s="219"/>
      <c r="E5" s="219"/>
      <c r="F5" s="219"/>
      <c r="G5" s="219"/>
      <c r="H5" s="219"/>
    </row>
    <row r="7" spans="1:9" ht="20.25" x14ac:dyDescent="0.3">
      <c r="A7" s="213" t="s">
        <v>22</v>
      </c>
      <c r="B7" s="213"/>
      <c r="C7" s="213"/>
      <c r="D7" s="213"/>
      <c r="E7" s="213"/>
      <c r="F7" s="213"/>
      <c r="G7" s="213"/>
      <c r="H7" s="213"/>
    </row>
    <row r="10" spans="1:9" x14ac:dyDescent="0.25">
      <c r="A10" s="345" t="s">
        <v>53</v>
      </c>
      <c r="B10" s="345"/>
      <c r="C10" s="324"/>
      <c r="D10" s="324"/>
      <c r="E10" s="324"/>
      <c r="F10" s="324"/>
      <c r="G10" s="324"/>
      <c r="H10" s="324"/>
    </row>
    <row r="11" spans="1:9" x14ac:dyDescent="0.25">
      <c r="A11" s="345" t="s">
        <v>1</v>
      </c>
      <c r="B11" s="345"/>
      <c r="C11" s="324"/>
      <c r="D11" s="324"/>
      <c r="E11" s="324"/>
      <c r="F11" s="324"/>
      <c r="G11" s="324"/>
      <c r="H11" s="324"/>
    </row>
    <row r="12" spans="1:9" ht="13.9" x14ac:dyDescent="0.25">
      <c r="A12" s="17"/>
      <c r="B12" s="17"/>
      <c r="C12" s="18"/>
      <c r="D12" s="18"/>
      <c r="E12" s="18"/>
      <c r="F12" s="18"/>
      <c r="G12" s="18"/>
      <c r="H12" s="18"/>
    </row>
    <row r="13" spans="1:9" x14ac:dyDescent="0.25">
      <c r="A13" s="337" t="s">
        <v>100</v>
      </c>
      <c r="B13" s="337"/>
      <c r="C13" s="337"/>
      <c r="D13" s="337"/>
      <c r="E13" s="324"/>
      <c r="F13" s="324"/>
      <c r="G13" s="324"/>
      <c r="H13" s="324"/>
    </row>
    <row r="14" spans="1:9" x14ac:dyDescent="0.25">
      <c r="A14" s="337" t="s">
        <v>114</v>
      </c>
      <c r="B14" s="337"/>
      <c r="C14" s="337"/>
      <c r="D14" s="337"/>
      <c r="E14" s="324"/>
      <c r="F14" s="324"/>
      <c r="G14" s="324"/>
      <c r="H14" s="324"/>
    </row>
    <row r="15" spans="1:9" x14ac:dyDescent="0.25">
      <c r="A15" s="339" t="s">
        <v>45</v>
      </c>
      <c r="B15" s="340"/>
      <c r="C15" s="340"/>
      <c r="D15" s="341"/>
      <c r="E15" s="357"/>
      <c r="F15" s="358"/>
      <c r="G15" s="358"/>
      <c r="H15" s="359"/>
    </row>
    <row r="16" spans="1:9" x14ac:dyDescent="0.25">
      <c r="A16" s="338" t="s">
        <v>46</v>
      </c>
      <c r="B16" s="338"/>
      <c r="C16" s="338"/>
      <c r="D16" s="338"/>
      <c r="E16" s="357"/>
      <c r="F16" s="358"/>
      <c r="G16" s="358"/>
      <c r="H16" s="359"/>
      <c r="I16" s="63"/>
    </row>
    <row r="17" spans="1:12" x14ac:dyDescent="0.25">
      <c r="A17" s="339" t="s">
        <v>47</v>
      </c>
      <c r="B17" s="340"/>
      <c r="C17" s="340"/>
      <c r="D17" s="341"/>
      <c r="E17" s="324"/>
      <c r="F17" s="324"/>
      <c r="G17" s="324"/>
      <c r="H17" s="324"/>
    </row>
    <row r="18" spans="1:12" x14ac:dyDescent="0.25">
      <c r="A18" s="339" t="s">
        <v>48</v>
      </c>
      <c r="B18" s="343"/>
      <c r="C18" s="343"/>
      <c r="D18" s="344"/>
      <c r="E18" s="324"/>
      <c r="F18" s="324"/>
      <c r="G18" s="324"/>
      <c r="H18" s="324"/>
    </row>
    <row r="20" spans="1:12" ht="18.75" x14ac:dyDescent="0.3">
      <c r="A20" s="325" t="s">
        <v>49</v>
      </c>
      <c r="B20" s="325"/>
      <c r="C20" s="325"/>
      <c r="D20" s="325"/>
      <c r="E20" s="325"/>
      <c r="F20" s="325"/>
      <c r="G20" s="325"/>
      <c r="H20" s="325"/>
    </row>
    <row r="22" spans="1:12" ht="15.75" customHeight="1" x14ac:dyDescent="0.25">
      <c r="A22" s="329" t="s">
        <v>15</v>
      </c>
      <c r="B22" s="329" t="s">
        <v>19</v>
      </c>
      <c r="C22" s="329"/>
      <c r="D22" s="329"/>
      <c r="E22" s="329" t="s">
        <v>10</v>
      </c>
      <c r="F22" s="329"/>
      <c r="G22" s="329" t="s">
        <v>11</v>
      </c>
      <c r="H22" s="329" t="s">
        <v>12</v>
      </c>
    </row>
    <row r="23" spans="1:12" ht="15.75" customHeight="1" x14ac:dyDescent="0.25">
      <c r="A23" s="329"/>
      <c r="B23" s="329"/>
      <c r="C23" s="329"/>
      <c r="D23" s="329"/>
      <c r="E23" s="19" t="s">
        <v>13</v>
      </c>
      <c r="F23" s="19" t="s">
        <v>14</v>
      </c>
      <c r="G23" s="329"/>
      <c r="H23" s="329"/>
    </row>
    <row r="24" spans="1:12" ht="13.9" x14ac:dyDescent="0.25">
      <c r="A24" s="20" t="s">
        <v>16</v>
      </c>
      <c r="B24" s="324"/>
      <c r="C24" s="324"/>
      <c r="D24" s="324"/>
      <c r="E24" s="21"/>
      <c r="F24" s="21"/>
      <c r="G24" s="21"/>
      <c r="H24" s="21"/>
    </row>
    <row r="25" spans="1:12" ht="13.9" x14ac:dyDescent="0.25">
      <c r="A25" s="20" t="s">
        <v>17</v>
      </c>
      <c r="B25" s="324"/>
      <c r="C25" s="324"/>
      <c r="D25" s="324"/>
      <c r="E25" s="21"/>
      <c r="F25" s="21"/>
      <c r="G25" s="21"/>
      <c r="H25" s="21"/>
    </row>
    <row r="26" spans="1:12" ht="13.9" x14ac:dyDescent="0.25">
      <c r="A26" s="20" t="s">
        <v>18</v>
      </c>
      <c r="B26" s="324"/>
      <c r="C26" s="324"/>
      <c r="D26" s="324"/>
      <c r="E26" s="21"/>
      <c r="F26" s="21"/>
      <c r="G26" s="21"/>
      <c r="H26" s="21"/>
    </row>
    <row r="27" spans="1:12" x14ac:dyDescent="0.25">
      <c r="A27" s="326" t="s">
        <v>73</v>
      </c>
      <c r="B27" s="327"/>
      <c r="C27" s="327"/>
      <c r="D27" s="327"/>
      <c r="E27" s="99">
        <f>(E24+E25+E26)/3</f>
        <v>0</v>
      </c>
      <c r="F27" s="99">
        <f>(F24+F25+F26)/3</f>
        <v>0</v>
      </c>
      <c r="G27" s="8"/>
      <c r="H27" s="8"/>
    </row>
    <row r="28" spans="1:12" ht="14.45" x14ac:dyDescent="0.3">
      <c r="A28" s="74"/>
      <c r="B28" s="75"/>
      <c r="C28" s="75"/>
      <c r="D28" s="75"/>
      <c r="E28" s="76"/>
      <c r="F28" s="76"/>
      <c r="G28" s="8"/>
      <c r="H28" s="8"/>
    </row>
    <row r="29" spans="1:12" ht="33.75" customHeight="1" x14ac:dyDescent="0.25">
      <c r="A29" s="322" t="s">
        <v>115</v>
      </c>
      <c r="B29" s="323"/>
      <c r="C29" s="323"/>
      <c r="D29" s="323"/>
      <c r="E29" s="323"/>
      <c r="F29" s="323"/>
      <c r="G29" s="323"/>
      <c r="H29" s="323"/>
    </row>
    <row r="30" spans="1:12" ht="13.9" x14ac:dyDescent="0.25">
      <c r="A30" s="22"/>
    </row>
    <row r="32" spans="1:12" ht="18.75" x14ac:dyDescent="0.3">
      <c r="A32" s="325" t="s">
        <v>50</v>
      </c>
      <c r="B32" s="325"/>
      <c r="C32" s="325"/>
      <c r="D32" s="325"/>
      <c r="E32" s="325"/>
      <c r="F32" s="325"/>
      <c r="G32" s="325"/>
      <c r="H32" s="325"/>
      <c r="L32" s="23"/>
    </row>
    <row r="34" spans="1:8" ht="41.25" customHeight="1" x14ac:dyDescent="0.25">
      <c r="A34" s="346" t="s">
        <v>74</v>
      </c>
      <c r="B34" s="308"/>
      <c r="C34" s="308"/>
      <c r="D34" s="347"/>
      <c r="E34" s="348"/>
      <c r="F34" s="348"/>
      <c r="G34" s="348"/>
      <c r="H34" s="349"/>
    </row>
    <row r="36" spans="1:8" x14ac:dyDescent="0.25">
      <c r="A36" s="350" t="s">
        <v>35</v>
      </c>
      <c r="B36" s="350"/>
      <c r="C36" s="350"/>
      <c r="D36" s="350"/>
      <c r="E36" s="350"/>
      <c r="F36" s="350"/>
      <c r="G36" s="350"/>
      <c r="H36" s="350"/>
    </row>
    <row r="37" spans="1:8" ht="58.5" customHeight="1" x14ac:dyDescent="0.25">
      <c r="A37" s="351" t="s">
        <v>101</v>
      </c>
      <c r="B37" s="352"/>
      <c r="C37" s="352"/>
      <c r="D37" s="352"/>
      <c r="E37" s="352"/>
      <c r="F37" s="352"/>
      <c r="G37" s="352"/>
      <c r="H37" s="353"/>
    </row>
    <row r="38" spans="1:8" ht="50.25" customHeight="1" x14ac:dyDescent="0.25">
      <c r="A38" s="351" t="s">
        <v>102</v>
      </c>
      <c r="B38" s="355"/>
      <c r="C38" s="355"/>
      <c r="D38" s="355"/>
      <c r="E38" s="355"/>
      <c r="F38" s="355"/>
      <c r="G38" s="355"/>
      <c r="H38" s="356"/>
    </row>
    <row r="39" spans="1:8" ht="60" customHeight="1" x14ac:dyDescent="0.25">
      <c r="A39" s="351" t="s">
        <v>192</v>
      </c>
      <c r="B39" s="352"/>
      <c r="C39" s="352"/>
      <c r="D39" s="352"/>
      <c r="E39" s="352"/>
      <c r="F39" s="352"/>
      <c r="G39" s="352"/>
      <c r="H39" s="353"/>
    </row>
    <row r="40" spans="1:8" ht="96" customHeight="1" x14ac:dyDescent="0.25">
      <c r="A40" s="351" t="s">
        <v>116</v>
      </c>
      <c r="B40" s="352"/>
      <c r="C40" s="352"/>
      <c r="D40" s="352"/>
      <c r="E40" s="352"/>
      <c r="F40" s="352"/>
      <c r="G40" s="352"/>
      <c r="H40" s="353"/>
    </row>
    <row r="41" spans="1:8" ht="35.25" customHeight="1" x14ac:dyDescent="0.25">
      <c r="A41" s="351" t="s">
        <v>108</v>
      </c>
      <c r="B41" s="352"/>
      <c r="C41" s="352"/>
      <c r="D41" s="352"/>
      <c r="E41" s="352"/>
      <c r="F41" s="352"/>
      <c r="G41" s="352"/>
      <c r="H41" s="353"/>
    </row>
    <row r="44" spans="1:8" ht="43.5" customHeight="1" x14ac:dyDescent="0.25">
      <c r="A44" s="223" t="s">
        <v>76</v>
      </c>
      <c r="B44" s="224"/>
      <c r="C44" s="224"/>
      <c r="D44" s="224"/>
      <c r="E44" s="224"/>
      <c r="F44" s="281"/>
      <c r="G44" s="226"/>
      <c r="H44" s="226"/>
    </row>
    <row r="45" spans="1:8" x14ac:dyDescent="0.25">
      <c r="A45" s="95"/>
      <c r="B45" s="95"/>
      <c r="C45" s="95"/>
      <c r="D45" s="95"/>
      <c r="E45" s="95"/>
      <c r="F45" s="282" t="s">
        <v>75</v>
      </c>
      <c r="G45" s="283"/>
      <c r="H45" s="283"/>
    </row>
    <row r="46" spans="1:8" x14ac:dyDescent="0.25">
      <c r="A46" s="95"/>
      <c r="B46" s="95"/>
      <c r="C46" s="95"/>
      <c r="D46" s="95"/>
      <c r="E46" s="95"/>
      <c r="F46" s="95"/>
      <c r="G46" s="95"/>
      <c r="H46" s="95"/>
    </row>
    <row r="47" spans="1:8" x14ac:dyDescent="0.25">
      <c r="A47" s="95"/>
      <c r="B47" s="95"/>
      <c r="C47" s="95"/>
      <c r="D47" s="95"/>
      <c r="E47" s="95"/>
      <c r="F47" s="95"/>
      <c r="G47" s="95"/>
      <c r="H47" s="95"/>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0"/>
  <sheetViews>
    <sheetView tabSelected="1" topLeftCell="A13" zoomScale="110" zoomScaleNormal="110" workbookViewId="0">
      <selection activeCell="H11" sqref="H11"/>
    </sheetView>
  </sheetViews>
  <sheetFormatPr defaultColWidth="9.140625" defaultRowHeight="15" x14ac:dyDescent="0.25"/>
  <cols>
    <col min="1" max="1" width="47.5703125" style="1" customWidth="1"/>
    <col min="2" max="2" width="26.8554687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94" t="s">
        <v>178</v>
      </c>
      <c r="D2" s="395"/>
      <c r="E2" s="395"/>
    </row>
    <row r="4" spans="1:5" ht="45" customHeight="1" x14ac:dyDescent="0.25">
      <c r="A4" s="218"/>
      <c r="B4" s="219"/>
      <c r="C4" s="219"/>
      <c r="D4" s="219"/>
      <c r="E4" s="219"/>
    </row>
    <row r="7" spans="1:5" ht="20.25" x14ac:dyDescent="0.3">
      <c r="A7" s="213" t="s">
        <v>36</v>
      </c>
      <c r="B7" s="213"/>
      <c r="C7" s="213"/>
      <c r="D7" s="213"/>
      <c r="E7" s="213"/>
    </row>
    <row r="8" spans="1:5" ht="13.9" x14ac:dyDescent="0.25">
      <c r="B8" s="25"/>
    </row>
    <row r="9" spans="1:5" x14ac:dyDescent="0.25">
      <c r="A9" s="24" t="s">
        <v>0</v>
      </c>
      <c r="B9" s="366"/>
      <c r="C9" s="367"/>
      <c r="D9" s="367"/>
      <c r="E9" s="368"/>
    </row>
    <row r="10" spans="1:5" x14ac:dyDescent="0.25">
      <c r="A10" s="37" t="s">
        <v>53</v>
      </c>
      <c r="B10" s="366"/>
      <c r="C10" s="381"/>
      <c r="D10" s="381"/>
      <c r="E10" s="382"/>
    </row>
    <row r="11" spans="1:5" x14ac:dyDescent="0.25">
      <c r="A11" s="24" t="s">
        <v>1</v>
      </c>
      <c r="B11" s="369"/>
      <c r="C11" s="370"/>
      <c r="D11" s="370"/>
      <c r="E11" s="371"/>
    </row>
    <row r="12" spans="1:5" ht="13.9" x14ac:dyDescent="0.25">
      <c r="A12" s="17"/>
      <c r="B12" s="17"/>
      <c r="C12" s="18"/>
      <c r="D12" s="18"/>
      <c r="E12" s="18"/>
    </row>
    <row r="13" spans="1:5" ht="58.5" customHeight="1" x14ac:dyDescent="0.25">
      <c r="A13" s="364" t="s">
        <v>123</v>
      </c>
      <c r="B13" s="365"/>
      <c r="C13" s="365"/>
      <c r="D13" s="365"/>
      <c r="E13" s="365"/>
    </row>
    <row r="14" spans="1:5" thickBot="1" x14ac:dyDescent="0.3">
      <c r="A14" s="27"/>
      <c r="B14" s="28"/>
      <c r="C14" s="26"/>
      <c r="D14" s="28"/>
      <c r="E14" s="29"/>
    </row>
    <row r="15" spans="1:5" ht="48" customHeight="1" thickBot="1" x14ac:dyDescent="0.3">
      <c r="A15" s="30" t="s">
        <v>157</v>
      </c>
      <c r="B15" s="30" t="s">
        <v>37</v>
      </c>
      <c r="C15" s="162" t="s">
        <v>142</v>
      </c>
      <c r="D15" s="30" t="s">
        <v>125</v>
      </c>
      <c r="E15" s="31" t="s">
        <v>38</v>
      </c>
    </row>
    <row r="16" spans="1:5" ht="15" customHeight="1" x14ac:dyDescent="0.25">
      <c r="A16" s="372" t="s">
        <v>155</v>
      </c>
      <c r="B16" s="184" t="s">
        <v>42</v>
      </c>
      <c r="C16" s="188" t="s">
        <v>126</v>
      </c>
      <c r="D16" s="77">
        <v>5</v>
      </c>
      <c r="E16" s="375" t="s">
        <v>156</v>
      </c>
    </row>
    <row r="17" spans="1:9" x14ac:dyDescent="0.25">
      <c r="A17" s="373"/>
      <c r="B17" s="185" t="s">
        <v>43</v>
      </c>
      <c r="C17" s="189" t="s">
        <v>128</v>
      </c>
      <c r="D17" s="78">
        <v>10</v>
      </c>
      <c r="E17" s="376"/>
    </row>
    <row r="18" spans="1:9" ht="109.5" customHeight="1" thickBot="1" x14ac:dyDescent="0.3">
      <c r="A18" s="374"/>
      <c r="B18" s="186" t="s">
        <v>44</v>
      </c>
      <c r="C18" s="190" t="s">
        <v>127</v>
      </c>
      <c r="D18" s="79">
        <v>15</v>
      </c>
      <c r="E18" s="377"/>
    </row>
    <row r="19" spans="1:9" ht="15" customHeight="1" x14ac:dyDescent="0.25">
      <c r="A19" s="22"/>
    </row>
    <row r="20" spans="1:9" ht="15" customHeight="1" x14ac:dyDescent="0.25">
      <c r="A20" s="22"/>
    </row>
    <row r="21" spans="1:9" ht="18.75" x14ac:dyDescent="0.3">
      <c r="A21" s="396" t="s">
        <v>122</v>
      </c>
      <c r="B21" s="396"/>
      <c r="C21" s="396"/>
      <c r="D21" s="396"/>
      <c r="E21" s="396"/>
    </row>
    <row r="22" spans="1:9" ht="105" customHeight="1" x14ac:dyDescent="0.25">
      <c r="A22" s="397" t="s">
        <v>154</v>
      </c>
      <c r="B22" s="397"/>
      <c r="C22" s="397"/>
      <c r="D22" s="397"/>
      <c r="E22" s="397"/>
    </row>
    <row r="23" spans="1:9" ht="20.25" customHeight="1" x14ac:dyDescent="0.25">
      <c r="A23" s="155"/>
      <c r="B23" s="155"/>
      <c r="C23" s="155"/>
      <c r="D23" s="155"/>
      <c r="E23" s="155"/>
    </row>
    <row r="24" spans="1:9" ht="21" x14ac:dyDescent="0.25">
      <c r="A24" s="384" t="s">
        <v>135</v>
      </c>
      <c r="B24" s="385"/>
      <c r="C24" s="385"/>
      <c r="D24" s="385"/>
      <c r="E24" s="386"/>
    </row>
    <row r="25" spans="1:9" x14ac:dyDescent="0.25">
      <c r="A25" s="387" t="s">
        <v>39</v>
      </c>
      <c r="B25" s="388"/>
      <c r="C25" s="383">
        <f>'PRP žiadateľa'!E68+'PRP partner žiadateľa'!E68</f>
        <v>0</v>
      </c>
      <c r="D25" s="381"/>
      <c r="E25" s="382"/>
      <c r="I25" s="187"/>
    </row>
    <row r="26" spans="1:9" x14ac:dyDescent="0.25">
      <c r="A26" s="156" t="s">
        <v>99</v>
      </c>
      <c r="B26" s="157"/>
      <c r="C26" s="383">
        <v>0</v>
      </c>
      <c r="D26" s="381"/>
      <c r="E26" s="382"/>
      <c r="I26" s="187"/>
    </row>
    <row r="27" spans="1:9" x14ac:dyDescent="0.25">
      <c r="A27" s="378" t="s">
        <v>91</v>
      </c>
      <c r="B27" s="379"/>
      <c r="C27" s="380" t="e">
        <f>C25/C26</f>
        <v>#DIV/0!</v>
      </c>
      <c r="D27" s="381"/>
      <c r="E27" s="382"/>
      <c r="F27" s="163" t="e">
        <f>IF(C27&gt;400,D16,IF(C27&gt;350,D17,IF(C27&lt;=350,D18,"")))</f>
        <v>#DIV/0!</v>
      </c>
      <c r="I27" s="187"/>
    </row>
    <row r="29" spans="1:9" ht="21" x14ac:dyDescent="0.25">
      <c r="A29" s="384" t="s">
        <v>136</v>
      </c>
      <c r="B29" s="385"/>
      <c r="C29" s="385"/>
      <c r="D29" s="385"/>
      <c r="E29" s="386"/>
    </row>
    <row r="30" spans="1:9" x14ac:dyDescent="0.25">
      <c r="A30" s="387" t="s">
        <v>39</v>
      </c>
      <c r="B30" s="388"/>
      <c r="C30" s="383">
        <f>'PRP žiadateľa'!E69+'PRP partner žiadateľa'!E69</f>
        <v>0</v>
      </c>
      <c r="D30" s="381"/>
      <c r="E30" s="382"/>
    </row>
    <row r="31" spans="1:9" x14ac:dyDescent="0.25">
      <c r="A31" s="88" t="s">
        <v>99</v>
      </c>
      <c r="B31" s="89"/>
      <c r="C31" s="383">
        <v>0</v>
      </c>
      <c r="D31" s="381"/>
      <c r="E31" s="382"/>
    </row>
    <row r="32" spans="1:9" x14ac:dyDescent="0.25">
      <c r="A32" s="378" t="s">
        <v>91</v>
      </c>
      <c r="B32" s="379"/>
      <c r="C32" s="380" t="e">
        <f>C30/C31</f>
        <v>#DIV/0!</v>
      </c>
      <c r="D32" s="381"/>
      <c r="E32" s="382"/>
      <c r="F32" s="1" t="e">
        <f>IF(C32&gt;10000000,#REF!,IF(C32&gt;7000000,#REF!,IF(C79&lt;=7000000,#REF!,"")))</f>
        <v>#DIV/0!</v>
      </c>
    </row>
    <row r="33" spans="1:5" s="25" customFormat="1" x14ac:dyDescent="0.25">
      <c r="A33" s="154"/>
      <c r="B33" s="158"/>
      <c r="C33" s="18"/>
      <c r="D33" s="159"/>
      <c r="E33" s="159"/>
    </row>
    <row r="34" spans="1:5" s="25" customFormat="1" x14ac:dyDescent="0.25">
      <c r="A34" s="387" t="s">
        <v>137</v>
      </c>
      <c r="B34" s="388"/>
      <c r="C34" s="383">
        <f>C25+C30</f>
        <v>0</v>
      </c>
      <c r="D34" s="381"/>
      <c r="E34" s="382"/>
    </row>
    <row r="36" spans="1:5" x14ac:dyDescent="0.25">
      <c r="A36" s="378" t="s">
        <v>159</v>
      </c>
      <c r="B36" s="379"/>
      <c r="C36" s="391" t="e">
        <f>C27*(C25/C34)+C32*(C30/C34)</f>
        <v>#DIV/0!</v>
      </c>
      <c r="D36" s="392"/>
      <c r="E36" s="393"/>
    </row>
    <row r="37" spans="1:5" ht="18" customHeight="1" x14ac:dyDescent="0.25">
      <c r="A37" s="389"/>
      <c r="B37" s="390"/>
      <c r="C37" s="390"/>
      <c r="D37" s="390"/>
    </row>
    <row r="38" spans="1:5" ht="18" customHeight="1" x14ac:dyDescent="0.25">
      <c r="A38" s="378" t="s">
        <v>124</v>
      </c>
      <c r="B38" s="379"/>
      <c r="C38" s="391" t="e">
        <f>IF($C$36&gt;10000000,5,IF($C$36&lt;=7000000,15,10))</f>
        <v>#DIV/0!</v>
      </c>
      <c r="D38" s="392"/>
      <c r="E38" s="393"/>
    </row>
    <row r="39" spans="1:5" ht="18" customHeight="1" x14ac:dyDescent="0.25">
      <c r="A39" s="389"/>
      <c r="B39" s="390"/>
      <c r="C39" s="390"/>
      <c r="D39" s="390"/>
      <c r="E39" s="390"/>
    </row>
    <row r="40" spans="1:5" ht="18" customHeight="1" x14ac:dyDescent="0.3">
      <c r="A40" s="360" t="s">
        <v>173</v>
      </c>
      <c r="B40" s="219"/>
      <c r="C40" s="219"/>
      <c r="D40" s="219"/>
    </row>
    <row r="41" spans="1:5" ht="18" customHeight="1" x14ac:dyDescent="0.3">
      <c r="A41" s="360" t="s">
        <v>174</v>
      </c>
      <c r="B41" s="219"/>
      <c r="C41" s="219"/>
      <c r="D41" s="219"/>
    </row>
    <row r="42" spans="1:5" ht="18" customHeight="1" x14ac:dyDescent="0.3">
      <c r="A42" s="360" t="s">
        <v>175</v>
      </c>
      <c r="B42" s="219"/>
      <c r="C42" s="219"/>
      <c r="D42" s="219"/>
    </row>
    <row r="43" spans="1:5" ht="18" customHeight="1" x14ac:dyDescent="0.3">
      <c r="A43" s="360" t="s">
        <v>176</v>
      </c>
      <c r="B43" s="219"/>
      <c r="C43" s="219"/>
      <c r="D43" s="219"/>
    </row>
    <row r="44" spans="1:5" ht="18" customHeight="1" x14ac:dyDescent="0.3">
      <c r="A44" s="360" t="s">
        <v>158</v>
      </c>
      <c r="B44" s="219"/>
      <c r="C44" s="219"/>
      <c r="D44" s="219"/>
    </row>
    <row r="45" spans="1:5" ht="18" customHeight="1" x14ac:dyDescent="0.25">
      <c r="A45" s="360"/>
      <c r="B45" s="219"/>
      <c r="C45" s="219"/>
      <c r="D45" s="219"/>
    </row>
    <row r="46" spans="1:5" ht="18" customHeight="1" x14ac:dyDescent="0.3">
      <c r="A46" s="360" t="s">
        <v>161</v>
      </c>
      <c r="B46" s="361"/>
      <c r="C46" s="361"/>
      <c r="D46" s="361"/>
    </row>
    <row r="47" spans="1:5" ht="16.5" x14ac:dyDescent="0.3">
      <c r="A47" s="218" t="s">
        <v>160</v>
      </c>
      <c r="B47" s="219"/>
      <c r="C47" s="219"/>
      <c r="D47" s="219"/>
    </row>
    <row r="48" spans="1:5" ht="16.5" x14ac:dyDescent="0.3">
      <c r="A48" s="218" t="s">
        <v>171</v>
      </c>
      <c r="B48" s="219"/>
      <c r="C48" s="219"/>
      <c r="D48" s="219"/>
    </row>
    <row r="49" spans="1:5" ht="16.5" x14ac:dyDescent="0.3">
      <c r="A49" s="218" t="s">
        <v>172</v>
      </c>
      <c r="B49" s="219"/>
      <c r="C49" s="219"/>
      <c r="D49" s="219"/>
    </row>
    <row r="50" spans="1:5" ht="16.5" x14ac:dyDescent="0.3">
      <c r="A50" s="1" t="s">
        <v>140</v>
      </c>
    </row>
    <row r="51" spans="1:5" ht="16.5" x14ac:dyDescent="0.3">
      <c r="A51" s="218" t="s">
        <v>141</v>
      </c>
      <c r="B51" s="219"/>
      <c r="C51" s="219"/>
      <c r="D51" s="219"/>
    </row>
    <row r="52" spans="1:5" ht="16.5" x14ac:dyDescent="0.3">
      <c r="A52" s="218" t="s">
        <v>138</v>
      </c>
      <c r="B52" s="219"/>
      <c r="C52" s="219"/>
      <c r="D52" s="219"/>
    </row>
    <row r="53" spans="1:5" ht="16.5" x14ac:dyDescent="0.3">
      <c r="A53" s="218" t="s">
        <v>139</v>
      </c>
      <c r="B53" s="219"/>
      <c r="C53" s="219"/>
      <c r="D53" s="219"/>
    </row>
    <row r="54" spans="1:5" ht="16.5" x14ac:dyDescent="0.3">
      <c r="A54" s="218" t="s">
        <v>162</v>
      </c>
      <c r="B54" s="219"/>
      <c r="C54" s="219"/>
      <c r="D54" s="219"/>
    </row>
    <row r="55" spans="1:5" x14ac:dyDescent="0.25">
      <c r="A55" s="160"/>
      <c r="B55" s="161"/>
      <c r="C55" s="161"/>
      <c r="D55" s="161"/>
    </row>
    <row r="56" spans="1:5" x14ac:dyDescent="0.25">
      <c r="A56" s="191" t="s">
        <v>163</v>
      </c>
      <c r="B56" s="192"/>
      <c r="C56" s="192"/>
      <c r="D56" s="161"/>
    </row>
    <row r="57" spans="1:5" x14ac:dyDescent="0.25">
      <c r="A57" s="223"/>
      <c r="B57" s="224"/>
      <c r="C57" s="224"/>
      <c r="D57" s="224"/>
      <c r="E57" s="224"/>
    </row>
    <row r="59" spans="1:5" ht="42" customHeight="1" x14ac:dyDescent="0.25">
      <c r="A59" s="1" t="s">
        <v>41</v>
      </c>
      <c r="C59" s="360"/>
      <c r="D59" s="361"/>
      <c r="E59" s="361"/>
    </row>
    <row r="60" spans="1:5" x14ac:dyDescent="0.25">
      <c r="C60" s="362" t="s">
        <v>40</v>
      </c>
      <c r="D60" s="363"/>
      <c r="E60" s="363"/>
    </row>
  </sheetData>
  <mergeCells count="48">
    <mergeCell ref="A57:E57"/>
    <mergeCell ref="A34:B34"/>
    <mergeCell ref="C26:E26"/>
    <mergeCell ref="A27:B27"/>
    <mergeCell ref="C27:E27"/>
    <mergeCell ref="A36:B36"/>
    <mergeCell ref="C36:E36"/>
    <mergeCell ref="C34:E34"/>
    <mergeCell ref="A48:D48"/>
    <mergeCell ref="A47:D47"/>
    <mergeCell ref="A46:D46"/>
    <mergeCell ref="A37:D37"/>
    <mergeCell ref="A40:D40"/>
    <mergeCell ref="A41:D41"/>
    <mergeCell ref="A45:D45"/>
    <mergeCell ref="A42:D42"/>
    <mergeCell ref="C2:E2"/>
    <mergeCell ref="A7:E7"/>
    <mergeCell ref="A21:E21"/>
    <mergeCell ref="A22:E22"/>
    <mergeCell ref="B10:E10"/>
    <mergeCell ref="A4:E4"/>
    <mergeCell ref="A43:D43"/>
    <mergeCell ref="A44:D44"/>
    <mergeCell ref="A39:E39"/>
    <mergeCell ref="A38:B38"/>
    <mergeCell ref="C38:E38"/>
    <mergeCell ref="C59:E59"/>
    <mergeCell ref="C60:E60"/>
    <mergeCell ref="A13:E13"/>
    <mergeCell ref="B9:E9"/>
    <mergeCell ref="B11:E11"/>
    <mergeCell ref="A16:A18"/>
    <mergeCell ref="E16:E18"/>
    <mergeCell ref="A32:B32"/>
    <mergeCell ref="C32:E32"/>
    <mergeCell ref="C31:E31"/>
    <mergeCell ref="A29:E29"/>
    <mergeCell ref="A30:B30"/>
    <mergeCell ref="C30:E30"/>
    <mergeCell ref="A24:E24"/>
    <mergeCell ref="A25:B25"/>
    <mergeCell ref="C25:E25"/>
    <mergeCell ref="A49:D49"/>
    <mergeCell ref="A54:D54"/>
    <mergeCell ref="A51:D51"/>
    <mergeCell ref="A52:D52"/>
    <mergeCell ref="A53:D5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30DAA58-C44B-4892-A7D9-ECFC093E0CFB}">
  <ds:schemaRefs>
    <ds:schemaRef ds:uri="http://schemas.microsoft.com/office/2006/documentManagement/types"/>
    <ds:schemaRef ds:uri="http://schemas.openxmlformats.org/package/2006/metadata/core-properties"/>
    <ds:schemaRef ds:uri="http://schemas.microsoft.com/office/infopath/2007/PartnerControls"/>
    <ds:schemaRef ds:uri="http://purl.org/dc/terms/"/>
    <ds:schemaRef ds:uri="http://www.w3.org/XML/1998/namespace"/>
    <ds:schemaRef ds:uri="http://purl.org/dc/dcmitype/"/>
    <ds:schemaRef ds:uri="http://purl.org/dc/elements/1.1/"/>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2019-06-25T11:12:33Z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