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440" windowHeight="12240"/>
  </bookViews>
  <sheets>
    <sheet name="Ukazovatele finančnej situácie" sheetId="3" r:id="rId1"/>
  </sheets>
  <definedNames>
    <definedName name="_xlnm.Print_Area" localSheetId="0">'Ukazovatele finančnej situácie'!$A$1:$E$64</definedName>
  </definedNames>
  <calcPr calcId="145621"/>
</workbook>
</file>

<file path=xl/calcChain.xml><?xml version="1.0" encoding="utf-8"?>
<calcChain xmlns="http://schemas.openxmlformats.org/spreadsheetml/2006/main">
  <c r="E21" i="3" l="1"/>
  <c r="E22" i="3"/>
  <c r="I12" i="3" l="1"/>
  <c r="H12" i="3"/>
  <c r="H11" i="3"/>
  <c r="E11" i="3" l="1"/>
  <c r="D33" i="3"/>
  <c r="I11" i="3"/>
  <c r="I10" i="3"/>
  <c r="I9" i="3"/>
  <c r="I8" i="3"/>
  <c r="I7" i="3"/>
  <c r="H10" i="3"/>
  <c r="E10" i="3" s="1"/>
  <c r="H9" i="3"/>
  <c r="E9" i="3" s="1"/>
  <c r="H8" i="3"/>
  <c r="E8" i="3" s="1"/>
  <c r="H7" i="3"/>
  <c r="E7" i="3" s="1"/>
  <c r="E12" i="3" l="1"/>
  <c r="E13" i="3" s="1"/>
  <c r="E16" i="3"/>
  <c r="E17" i="3" s="1"/>
  <c r="E14" i="3" l="1"/>
  <c r="E15" i="3" s="1"/>
</calcChain>
</file>

<file path=xl/comments1.xml><?xml version="1.0" encoding="utf-8"?>
<comments xmlns="http://schemas.openxmlformats.org/spreadsheetml/2006/main">
  <authors>
    <author>Macko Marek</author>
  </authors>
  <commentList>
    <comment ref="A35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Ak relevantné: </t>
        </r>
        <r>
          <rPr>
            <sz val="9"/>
            <color indexed="81"/>
            <rFont val="Segoe UI"/>
            <family val="2"/>
            <charset val="238"/>
          </rPr>
          <t xml:space="preserve">
Vyberte Úč POD a vložte vstupné údaje zo Súvahy, resp. z Výkazu ziskov a strát do stĺpca „Riadok výkazu (S=Súvaha, V=Výkaz ziskov a strát) roku n“.</t>
        </r>
      </text>
    </comment>
    <comment ref="A47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Ak relevantné: </t>
        </r>
        <r>
          <rPr>
            <sz val="9"/>
            <color indexed="81"/>
            <rFont val="Segoe UI"/>
            <family val="2"/>
            <charset val="238"/>
          </rPr>
          <t xml:space="preserve">
Vyberte Úč MÚJ a vložte vstupné údaje zo Súvahy, resp. z Výkazu ziskov a strát do stĺpca „Riadok výkazu (S=Súvaha, V=Výkaz ziskov a strát) roku n“.</t>
        </r>
      </text>
    </comment>
  </commentList>
</comments>
</file>

<file path=xl/sharedStrings.xml><?xml version="1.0" encoding="utf-8"?>
<sst xmlns="http://schemas.openxmlformats.org/spreadsheetml/2006/main" count="118" uniqueCount="93">
  <si>
    <t>_AKT</t>
  </si>
  <si>
    <t>_CK</t>
  </si>
  <si>
    <t>_VK</t>
  </si>
  <si>
    <t>Použitý vzorec</t>
  </si>
  <si>
    <t>Skratka</t>
  </si>
  <si>
    <t>Cudzie zdroje (cudzí kapitál)</t>
  </si>
  <si>
    <t>Aktíva celkom (spolu majetok)</t>
  </si>
  <si>
    <t>Pomer pracovného kapitálu k celkovým aktívam</t>
  </si>
  <si>
    <t>Pomer zisku po zdanení k celkovým aktívam</t>
  </si>
  <si>
    <t>Pomer zisku pred zdanením a úrokov k celk. aktívam</t>
  </si>
  <si>
    <t>Pomer tržieb k celkovým aktívam</t>
  </si>
  <si>
    <t>Altmanov index pre firmy obchodované na burze</t>
  </si>
  <si>
    <t>Hodnotenie</t>
  </si>
  <si>
    <t>Altmanov index pre firmy neemitujúce akcie verejne na trhu</t>
  </si>
  <si>
    <t>Altmanov index pre nevýrobné a začínajúce podniky</t>
  </si>
  <si>
    <t>Firma je s dobrou finančno-ekonomickou situáciou</t>
  </si>
  <si>
    <t>&gt;2,99</t>
  </si>
  <si>
    <t>&gt;2,9</t>
  </si>
  <si>
    <t>&gt;2,60</t>
  </si>
  <si>
    <t>Firma s neurčitou finančnou situáciou</t>
  </si>
  <si>
    <t>1,81-2,99</t>
  </si>
  <si>
    <t>1,2-2,9</t>
  </si>
  <si>
    <t>1,10-2,60</t>
  </si>
  <si>
    <t>Firma s veľmi silnými finančnými problémami</t>
  </si>
  <si>
    <t>&lt;1,81</t>
  </si>
  <si>
    <t>&lt;1,2</t>
  </si>
  <si>
    <t>&lt;1,10</t>
  </si>
  <si>
    <t xml:space="preserve">Použité termíny </t>
  </si>
  <si>
    <t>_HV</t>
  </si>
  <si>
    <t>HV za účtovné obdobie (po zdanení)</t>
  </si>
  <si>
    <t>_PRK</t>
  </si>
  <si>
    <t>Pracovný kapitál</t>
  </si>
  <si>
    <t>_T</t>
  </si>
  <si>
    <t xml:space="preserve">Tržby </t>
  </si>
  <si>
    <t>_URN</t>
  </si>
  <si>
    <t>Úroky nákladové</t>
  </si>
  <si>
    <t xml:space="preserve">Vlastný kapitál </t>
  </si>
  <si>
    <t>_ZPZ</t>
  </si>
  <si>
    <t>Zisk pred zdanením</t>
  </si>
  <si>
    <t>V_61</t>
  </si>
  <si>
    <t>Firmy nevýrobné a začínajúce</t>
  </si>
  <si>
    <t>Firmy neemitujúce akcie na trhu</t>
  </si>
  <si>
    <t>Firmy obchodované na burze</t>
  </si>
  <si>
    <r>
      <t>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=_PRK/_AKT</t>
    </r>
  </si>
  <si>
    <r>
      <t>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=_HV/_AKT</t>
    </r>
  </si>
  <si>
    <r>
      <t>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=(_ZPZ+_URN)/_AKT</t>
    </r>
  </si>
  <si>
    <r>
      <t>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=_VK/_CK</t>
    </r>
  </si>
  <si>
    <r>
      <t>X</t>
    </r>
    <r>
      <rPr>
        <vertAlign val="sub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>=_T/_AKT</t>
    </r>
  </si>
  <si>
    <r>
      <t>1,2x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+1,4x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+3,3x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+0,6x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+1,0x</t>
    </r>
    <r>
      <rPr>
        <vertAlign val="subscript"/>
        <sz val="10"/>
        <rFont val="Arial"/>
        <family val="2"/>
        <charset val="238"/>
      </rPr>
      <t>5</t>
    </r>
  </si>
  <si>
    <r>
      <t>0,717x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+0,847x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+3,107x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+0,420x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+0,998x</t>
    </r>
    <r>
      <rPr>
        <vertAlign val="subscript"/>
        <sz val="10"/>
        <rFont val="Arial"/>
        <family val="2"/>
        <charset val="238"/>
      </rPr>
      <t>5</t>
    </r>
  </si>
  <si>
    <r>
      <t>6,56x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+3,26x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+6,72x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+1,05x</t>
    </r>
    <r>
      <rPr>
        <vertAlign val="subscript"/>
        <sz val="10"/>
        <rFont val="Arial"/>
        <family val="2"/>
        <charset val="238"/>
      </rPr>
      <t>4</t>
    </r>
  </si>
  <si>
    <t>Pomer trhovej hodnoty vlastného kapitálu k účtovnej hodnote cudzieho kap.</t>
  </si>
  <si>
    <t>V..................................     dňa...................................</t>
  </si>
  <si>
    <t xml:space="preserve">Údaje z Účtovnej závierky Úč POD </t>
  </si>
  <si>
    <t>S_101</t>
  </si>
  <si>
    <t>V_03+V_04+V_05+V_08+V_30</t>
  </si>
  <si>
    <t>V_49</t>
  </si>
  <si>
    <t>V_27+V_55</t>
  </si>
  <si>
    <t xml:space="preserve">Údaje z Účtovnej závierky Úč MÚJ </t>
  </si>
  <si>
    <t>V_31</t>
  </si>
  <si>
    <t>V_18+V_34</t>
  </si>
  <si>
    <r>
      <t xml:space="preserve">Upozornenie: 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Žiadatelia účtujúci v sústave jednoduchého účtovníctva použijú na výpočet jednotlivých ukazovateľov prislúchajúce položky z výkazu o majetku a záväzkoch/ výkazu o príjmoch a výdavkoch.</t>
    </r>
  </si>
  <si>
    <t>Podpis a pečiatka štatutárneho orgánu žiadateľa</t>
  </si>
  <si>
    <t>S_01</t>
  </si>
  <si>
    <t>S_33-S_122-S_140-S_139</t>
  </si>
  <si>
    <t>S_80</t>
  </si>
  <si>
    <t>V_38</t>
  </si>
  <si>
    <t>S_14-S_38-S_44-S_45</t>
  </si>
  <si>
    <t>S_34</t>
  </si>
  <si>
    <t>S_25</t>
  </si>
  <si>
    <t>V_02+V_03+V_06+V_21</t>
  </si>
  <si>
    <t>Hodnoty z výkazov roku n</t>
  </si>
  <si>
    <r>
      <t xml:space="preserve">Upozornenie: 
</t>
    </r>
    <r>
      <rPr>
        <i/>
        <sz val="10"/>
        <rFont val="Arial"/>
        <family val="2"/>
        <charset val="238"/>
      </rPr>
      <t>Podklad pre výpočet ukazovateľov hodnotenia finančnej situácie žiadateľa tvorí účtovná závierka (súvaha, výkaz ziskov a strát) žiadateľa za posledné ukončené účtovné obdobie (rok n) predchádzajúce dátumu predloženia Žiadosti o poskytnutie nenávratného finančného príspevku.</t>
    </r>
    <r>
      <rPr>
        <b/>
        <sz val="1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 xml:space="preserve">Značenie riadkov súvahy vychádza zo vzorov účtovných závierok platných od roku 2014. Ak dôjde k vydaniu nových vzorov účtovných závierok po roku 2014, žiadateľ vyplní údaje, ktoré vecne zodpovedajú značeniu uvedenému v tomto formulári.  </t>
    </r>
    <r>
      <rPr>
        <i/>
        <sz val="10"/>
        <color indexed="10"/>
        <rFont val="Arial"/>
        <family val="2"/>
        <charset val="238"/>
      </rPr>
      <t xml:space="preserve">
</t>
    </r>
  </si>
  <si>
    <t>Riadok výkazu (S=Súvaha, V=Výkaz ziskov a strát) roku n</t>
  </si>
  <si>
    <t>kód</t>
  </si>
  <si>
    <t>Ukazovateľ splnenia podmienky, že podnik žiadateľa je aktívny</t>
  </si>
  <si>
    <t>Výška celkových oprávnených výdavkov žiadateľa</t>
  </si>
  <si>
    <r>
      <rPr>
        <sz val="10"/>
        <rFont val="Arial"/>
        <family val="2"/>
        <charset val="238"/>
      </rPr>
      <t>X</t>
    </r>
    <r>
      <rPr>
        <vertAlign val="subscript"/>
        <sz val="10"/>
        <rFont val="Arial"/>
        <family val="2"/>
        <charset val="238"/>
      </rPr>
      <t>6</t>
    </r>
  </si>
  <si>
    <r>
      <t>X</t>
    </r>
    <r>
      <rPr>
        <vertAlign val="sub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>=_AKT/_X</t>
    </r>
    <r>
      <rPr>
        <vertAlign val="subscript"/>
        <sz val="10"/>
        <rFont val="Arial"/>
        <family val="2"/>
        <charset val="238"/>
      </rPr>
      <t>6</t>
    </r>
  </si>
  <si>
    <t>Ukazovateľ hodnotenia finančnej situácie firmy</t>
  </si>
  <si>
    <t>Hodnotenie finančnej situácie firmy</t>
  </si>
  <si>
    <t>Splnenie podmienky, že podnik žiadateľa je aktívny</t>
  </si>
  <si>
    <t>Pomer celkových aktív k výške celkových oprávnených výdavkov žiadateľa</t>
  </si>
  <si>
    <t>Pomer celkových aktív k výške COV žiadateľa</t>
  </si>
  <si>
    <t>≥0,21</t>
  </si>
  <si>
    <t>≥0,64</t>
  </si>
  <si>
    <t xml:space="preserve">áno </t>
  </si>
  <si>
    <t>nie</t>
  </si>
  <si>
    <t>&lt;0,21</t>
  </si>
  <si>
    <t>&lt;0,64</t>
  </si>
  <si>
    <t>Príloha č. 7 ŽoNFP - Ukazovateľe hodnotenia finančnej situácie žiadateľa</t>
  </si>
  <si>
    <t>Slovné zhodnotenie finančnej situácie podniku</t>
  </si>
  <si>
    <t xml:space="preserve">Ukazovatele finančnej situácie žiadateľa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</si>
</sst>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6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0000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5" fillId="0" borderId="0" xfId="0" applyFont="1" applyProtection="1">
      <protection hidden="1"/>
    </xf>
    <xf numFmtId="0" fontId="5" fillId="0" borderId="0" xfId="0" applyFont="1" applyProtection="1">
      <protection locked="0"/>
    </xf>
    <xf numFmtId="0" fontId="5" fillId="0" borderId="0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5" fillId="0" borderId="0" xfId="0" applyFont="1" applyAlignment="1" applyProtection="1">
      <protection locked="0"/>
    </xf>
    <xf numFmtId="0" fontId="7" fillId="0" borderId="0" xfId="1" applyFont="1" applyBorder="1" applyAlignment="1" applyProtection="1"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3" xfId="1" applyNumberFormat="1" applyFont="1" applyFill="1" applyBorder="1" applyAlignment="1" applyProtection="1">
      <alignment horizontal="left"/>
      <protection locked="0"/>
    </xf>
    <xf numFmtId="164" fontId="5" fillId="0" borderId="3" xfId="1" applyNumberFormat="1" applyFont="1" applyBorder="1" applyAlignment="1" applyProtection="1">
      <alignment horizontal="center"/>
      <protection locked="0"/>
    </xf>
    <xf numFmtId="164" fontId="5" fillId="0" borderId="3" xfId="1" applyNumberFormat="1" applyFont="1" applyBorder="1" applyAlignment="1" applyProtection="1">
      <alignment horizontal="left"/>
      <protection locked="0"/>
    </xf>
    <xf numFmtId="1" fontId="5" fillId="0" borderId="3" xfId="1" applyNumberFormat="1" applyFont="1" applyBorder="1" applyAlignment="1" applyProtection="1">
      <alignment horizontal="center"/>
      <protection locked="0"/>
    </xf>
    <xf numFmtId="164" fontId="6" fillId="2" borderId="3" xfId="1" applyNumberFormat="1" applyFont="1" applyFill="1" applyBorder="1" applyAlignment="1" applyProtection="1">
      <alignment horizontal="left"/>
      <protection locked="0"/>
    </xf>
    <xf numFmtId="0" fontId="5" fillId="0" borderId="0" xfId="1" applyFont="1" applyBorder="1" applyProtection="1">
      <protection locked="0"/>
    </xf>
    <xf numFmtId="0" fontId="11" fillId="3" borderId="3" xfId="1" applyFont="1" applyFill="1" applyBorder="1" applyAlignment="1" applyProtection="1">
      <alignment horizontal="center" vertical="center"/>
      <protection locked="0"/>
    </xf>
    <xf numFmtId="0" fontId="5" fillId="0" borderId="0" xfId="1" applyFont="1" applyProtection="1"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vertical="center"/>
      <protection locked="0"/>
    </xf>
    <xf numFmtId="0" fontId="11" fillId="3" borderId="9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 applyProtection="1">
      <alignment horizontal="center" vertical="center"/>
      <protection locked="0"/>
    </xf>
    <xf numFmtId="0" fontId="5" fillId="0" borderId="11" xfId="1" applyFont="1" applyBorder="1" applyAlignment="1" applyProtection="1">
      <alignment horizontal="center" vertical="center"/>
      <protection locked="0"/>
    </xf>
    <xf numFmtId="0" fontId="15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10" fillId="3" borderId="3" xfId="1" applyFont="1" applyFill="1" applyBorder="1" applyAlignment="1" applyProtection="1">
      <alignment horizontal="left" vertical="center"/>
      <protection locked="0"/>
    </xf>
    <xf numFmtId="0" fontId="5" fillId="2" borderId="3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Border="1" applyAlignment="1" applyProtection="1">
      <alignment horizontal="left" vertical="center"/>
      <protection locked="0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3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10" fillId="3" borderId="4" xfId="1" applyFont="1" applyFill="1" applyBorder="1" applyAlignment="1" applyProtection="1">
      <alignment horizontal="center" vertical="center" wrapText="1"/>
      <protection locked="0"/>
    </xf>
    <xf numFmtId="0" fontId="10" fillId="3" borderId="5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8" fillId="0" borderId="6" xfId="1" applyFont="1" applyBorder="1" applyAlignment="1" applyProtection="1">
      <alignment horizontal="center" vertical="center" wrapText="1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5" fillId="4" borderId="3" xfId="1" applyFont="1" applyFill="1" applyBorder="1" applyAlignment="1" applyProtection="1">
      <alignment horizontal="left" vertical="center" wrapText="1"/>
      <protection locked="0"/>
    </xf>
    <xf numFmtId="0" fontId="10" fillId="5" borderId="3" xfId="1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5" fillId="4" borderId="3" xfId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10" fillId="3" borderId="3" xfId="1" applyFont="1" applyFill="1" applyBorder="1" applyAlignment="1" applyProtection="1">
      <alignment horizontal="left" vertical="center"/>
      <protection locked="0"/>
    </xf>
    <xf numFmtId="0" fontId="10" fillId="3" borderId="4" xfId="1" applyFont="1" applyFill="1" applyBorder="1" applyAlignment="1" applyProtection="1">
      <alignment horizontal="left" vertical="center"/>
      <protection locked="0"/>
    </xf>
    <xf numFmtId="0" fontId="10" fillId="3" borderId="5" xfId="1" applyFont="1" applyFill="1" applyBorder="1" applyAlignment="1" applyProtection="1">
      <alignment horizontal="left" vertical="center"/>
      <protection locked="0"/>
    </xf>
    <xf numFmtId="0" fontId="5" fillId="0" borderId="12" xfId="1" applyFont="1" applyFill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0" fontId="5" fillId="0" borderId="4" xfId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5" fillId="6" borderId="4" xfId="1" applyFont="1" applyFill="1" applyBorder="1" applyAlignment="1" applyProtection="1">
      <alignment horizontal="left" vertical="center"/>
      <protection locked="0"/>
    </xf>
    <xf numFmtId="0" fontId="5" fillId="6" borderId="7" xfId="1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5" fillId="8" borderId="9" xfId="1" applyFont="1" applyFill="1" applyBorder="1" applyAlignment="1" applyProtection="1">
      <alignment horizontal="left" vertical="center"/>
      <protection locked="0"/>
    </xf>
    <xf numFmtId="0" fontId="5" fillId="8" borderId="10" xfId="1" applyFont="1" applyFill="1" applyBorder="1" applyAlignment="1" applyProtection="1">
      <alignment horizontal="left" vertical="center"/>
      <protection locked="0"/>
    </xf>
    <xf numFmtId="0" fontId="10" fillId="3" borderId="8" xfId="1" applyFont="1" applyFill="1" applyBorder="1" applyAlignment="1" applyProtection="1">
      <alignment horizontal="left" vertical="center"/>
      <protection locked="0"/>
    </xf>
    <xf numFmtId="0" fontId="10" fillId="3" borderId="6" xfId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5" fillId="6" borderId="3" xfId="1" applyFont="1" applyFill="1" applyBorder="1" applyAlignment="1" applyProtection="1">
      <alignment horizontal="left" vertical="center"/>
      <protection locked="0"/>
    </xf>
    <xf numFmtId="0" fontId="5" fillId="7" borderId="3" xfId="1" applyFont="1" applyFill="1" applyBorder="1" applyAlignment="1" applyProtection="1">
      <alignment horizontal="left" vertical="center"/>
      <protection locked="0"/>
    </xf>
    <xf numFmtId="0" fontId="5" fillId="8" borderId="3" xfId="1" applyFont="1" applyFill="1" applyBorder="1" applyAlignment="1" applyProtection="1">
      <alignment horizontal="left" vertical="center"/>
      <protection locked="0"/>
    </xf>
  </cellXfs>
  <cellStyles count="3">
    <cellStyle name="Normálna" xfId="0" builtinId="0"/>
    <cellStyle name="Normálne 2" xfId="2"/>
    <cellStyle name="normálne_Hárok1" xfId="1"/>
  </cellStyles>
  <dxfs count="2">
    <dxf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I$5" lockText="1"/>
</file>

<file path=xl/ctrlProps/ctrlProp2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1535206</xdr:colOff>
      <xdr:row>1</xdr:row>
      <xdr:rowOff>291353</xdr:rowOff>
    </xdr:from>
    <xdr:to>
      <xdr:col>4</xdr:col>
      <xdr:colOff>455557</xdr:colOff>
      <xdr:row>2</xdr:row>
      <xdr:rowOff>74855</xdr:rowOff>
    </xdr:to>
    <xdr:grpSp>
      <xdr:nvGrpSpPr>
        <xdr:cNvPr id="10" name="Skupina 5"/>
        <xdr:cNvGrpSpPr>
          <a:grpSpLocks/>
        </xdr:cNvGrpSpPr>
      </xdr:nvGrpSpPr>
      <xdr:grpSpPr>
        <a:xfrm>
          <a:off x="2263588" y="448235"/>
          <a:ext cx="5834381" cy="388620"/>
          <a:chOff x="0" y="0"/>
          <a:chExt cx="5834418" cy="388962"/>
        </a:xfrm>
      </xdr:grpSpPr>
      <xdr:pic>
        <xdr:nvPicPr>
          <xdr:cNvPr id="11" name="Obrázok 1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3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85725</xdr:rowOff>
        </xdr:from>
        <xdr:to>
          <xdr:col>4</xdr:col>
          <xdr:colOff>1343025</xdr:colOff>
          <xdr:row>36</xdr:row>
          <xdr:rowOff>76200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Úč POD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152400</xdr:rowOff>
        </xdr:from>
        <xdr:to>
          <xdr:col>4</xdr:col>
          <xdr:colOff>1333500</xdr:colOff>
          <xdr:row>47</xdr:row>
          <xdr:rowOff>219075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Úč MÚJ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tabSelected="1" zoomScale="85" zoomScaleNormal="85" zoomScaleSheetLayoutView="100" workbookViewId="0">
      <selection activeCell="A5" sqref="A5:E5"/>
    </sheetView>
  </sheetViews>
  <sheetFormatPr defaultRowHeight="12.75" x14ac:dyDescent="0.2"/>
  <cols>
    <col min="1" max="1" width="10.85546875" style="2" customWidth="1"/>
    <col min="2" max="2" width="39.5703125" style="2" customWidth="1"/>
    <col min="3" max="3" width="26.85546875" style="2" customWidth="1"/>
    <col min="4" max="4" width="37.28515625" style="2" customWidth="1"/>
    <col min="5" max="5" width="38.5703125" style="2" customWidth="1"/>
    <col min="6" max="6" width="15" style="2" customWidth="1"/>
    <col min="7" max="7" width="0" style="2" hidden="1" customWidth="1"/>
    <col min="8" max="9" width="11.42578125" style="2" hidden="1" customWidth="1"/>
    <col min="10" max="10" width="9.140625" style="2"/>
    <col min="11" max="16384" width="9.140625" style="1"/>
  </cols>
  <sheetData>
    <row r="1" spans="1:9" ht="12.75" customHeight="1" x14ac:dyDescent="0.2">
      <c r="A1" s="36" t="s">
        <v>90</v>
      </c>
      <c r="B1" s="36"/>
      <c r="C1" s="36"/>
      <c r="D1" s="36"/>
      <c r="E1" s="36"/>
    </row>
    <row r="2" spans="1:9" ht="47.25" customHeight="1" x14ac:dyDescent="0.2">
      <c r="A2" s="5"/>
      <c r="B2" s="5"/>
      <c r="C2" s="5"/>
      <c r="D2" s="5"/>
      <c r="E2" s="5"/>
    </row>
    <row r="3" spans="1:9" ht="12.75" customHeight="1" x14ac:dyDescent="0.2">
      <c r="A3" s="5"/>
      <c r="B3" s="5"/>
      <c r="C3" s="5"/>
      <c r="D3" s="5"/>
      <c r="E3" s="5"/>
    </row>
    <row r="4" spans="1:9" ht="12.75" customHeight="1" x14ac:dyDescent="0.25">
      <c r="A4" s="6"/>
      <c r="B4" s="6"/>
      <c r="C4" s="6"/>
      <c r="D4" s="6"/>
      <c r="E4" s="6"/>
    </row>
    <row r="5" spans="1:9" ht="48.75" customHeight="1" x14ac:dyDescent="0.2">
      <c r="A5" s="37" t="s">
        <v>92</v>
      </c>
      <c r="B5" s="38"/>
      <c r="C5" s="38"/>
      <c r="D5" s="38"/>
      <c r="E5" s="38"/>
      <c r="H5" s="4" t="s">
        <v>74</v>
      </c>
      <c r="I5" s="4">
        <v>1</v>
      </c>
    </row>
    <row r="6" spans="1:9" ht="17.25" customHeight="1" x14ac:dyDescent="0.2">
      <c r="A6" s="41" t="s">
        <v>79</v>
      </c>
      <c r="B6" s="41"/>
      <c r="C6" s="41"/>
      <c r="D6" s="7" t="s">
        <v>3</v>
      </c>
      <c r="E6" s="8" t="s">
        <v>71</v>
      </c>
      <c r="H6" s="4">
        <v>1</v>
      </c>
      <c r="I6" s="4">
        <v>2</v>
      </c>
    </row>
    <row r="7" spans="1:9" ht="17.25" customHeight="1" x14ac:dyDescent="0.3">
      <c r="A7" s="42" t="s">
        <v>7</v>
      </c>
      <c r="B7" s="42"/>
      <c r="C7" s="42"/>
      <c r="D7" s="9" t="s">
        <v>43</v>
      </c>
      <c r="E7" s="10" t="e">
        <f>HLOOKUP($I$5,$H$6:$I$12,2)</f>
        <v>#VALUE!</v>
      </c>
      <c r="H7" s="4" t="e">
        <f>D41/D38</f>
        <v>#VALUE!</v>
      </c>
      <c r="I7" s="4" t="e">
        <f>D53/D50</f>
        <v>#VALUE!</v>
      </c>
    </row>
    <row r="8" spans="1:9" ht="17.25" customHeight="1" x14ac:dyDescent="0.3">
      <c r="A8" s="42" t="s">
        <v>8</v>
      </c>
      <c r="B8" s="42"/>
      <c r="C8" s="42"/>
      <c r="D8" s="9" t="s">
        <v>44</v>
      </c>
      <c r="E8" s="10" t="e">
        <f>HLOOKUP($I$5,$H$6:$I$12,3)</f>
        <v>#VALUE!</v>
      </c>
      <c r="H8" s="4" t="e">
        <f>D40/D38</f>
        <v>#VALUE!</v>
      </c>
      <c r="I8" s="4" t="e">
        <f>D52/D50</f>
        <v>#VALUE!</v>
      </c>
    </row>
    <row r="9" spans="1:9" ht="17.25" customHeight="1" x14ac:dyDescent="0.3">
      <c r="A9" s="42" t="s">
        <v>9</v>
      </c>
      <c r="B9" s="42"/>
      <c r="C9" s="42"/>
      <c r="D9" s="9" t="s">
        <v>45</v>
      </c>
      <c r="E9" s="10" t="e">
        <f>HLOOKUP($I$5,$H$6:$I$12,4)</f>
        <v>#VALUE!</v>
      </c>
      <c r="H9" s="4" t="e">
        <f>(D45+D43)/D38</f>
        <v>#VALUE!</v>
      </c>
      <c r="I9" s="4" t="e">
        <f>(D57+D55)/D50</f>
        <v>#VALUE!</v>
      </c>
    </row>
    <row r="10" spans="1:9" ht="17.25" customHeight="1" x14ac:dyDescent="0.3">
      <c r="A10" s="39" t="s">
        <v>51</v>
      </c>
      <c r="B10" s="39"/>
      <c r="C10" s="39"/>
      <c r="D10" s="9" t="s">
        <v>46</v>
      </c>
      <c r="E10" s="10" t="e">
        <f>HLOOKUP($I$5,$H$6:$I$12,5)</f>
        <v>#VALUE!</v>
      </c>
      <c r="H10" s="4" t="e">
        <f>D44/D39</f>
        <v>#VALUE!</v>
      </c>
      <c r="I10" s="4" t="e">
        <f>D56/D51</f>
        <v>#VALUE!</v>
      </c>
    </row>
    <row r="11" spans="1:9" ht="17.25" customHeight="1" x14ac:dyDescent="0.3">
      <c r="A11" s="39" t="s">
        <v>10</v>
      </c>
      <c r="B11" s="39"/>
      <c r="C11" s="39"/>
      <c r="D11" s="9" t="s">
        <v>47</v>
      </c>
      <c r="E11" s="10" t="e">
        <f>HLOOKUP($I$5,$H$6:$I$12,6)</f>
        <v>#VALUE!</v>
      </c>
      <c r="H11" s="4" t="e">
        <f>D42/D38</f>
        <v>#VALUE!</v>
      </c>
      <c r="I11" s="4" t="e">
        <f>D54/D50</f>
        <v>#VALUE!</v>
      </c>
    </row>
    <row r="12" spans="1:9" ht="17.25" customHeight="1" x14ac:dyDescent="0.3">
      <c r="A12" s="40" t="s">
        <v>11</v>
      </c>
      <c r="B12" s="40"/>
      <c r="C12" s="40"/>
      <c r="D12" s="9" t="s">
        <v>48</v>
      </c>
      <c r="E12" s="10" t="e">
        <f>1.2*E7+1.4*E8+3.3*E9+0.6*E10+1*E11</f>
        <v>#VALUE!</v>
      </c>
      <c r="H12" s="4" t="e">
        <f>D38/E20</f>
        <v>#VALUE!</v>
      </c>
      <c r="I12" s="4" t="e">
        <f>D50/E20</f>
        <v>#VALUE!</v>
      </c>
    </row>
    <row r="13" spans="1:9" ht="17.25" customHeight="1" x14ac:dyDescent="0.2">
      <c r="A13" s="28" t="s">
        <v>12</v>
      </c>
      <c r="B13" s="28"/>
      <c r="C13" s="28"/>
      <c r="D13" s="11"/>
      <c r="E13" s="12" t="e">
        <f>IF(E12&gt;2.99,1,IF(E12&lt;1.81,3,2))</f>
        <v>#VALUE!</v>
      </c>
    </row>
    <row r="14" spans="1:9" ht="17.25" customHeight="1" x14ac:dyDescent="0.3">
      <c r="A14" s="40" t="s">
        <v>13</v>
      </c>
      <c r="B14" s="40"/>
      <c r="C14" s="40"/>
      <c r="D14" s="9" t="s">
        <v>49</v>
      </c>
      <c r="E14" s="10" t="e">
        <f>0.717*E7+0.847*E8+3.107*E9+0.42*E10+0.998*E11</f>
        <v>#VALUE!</v>
      </c>
    </row>
    <row r="15" spans="1:9" ht="17.25" customHeight="1" x14ac:dyDescent="0.2">
      <c r="A15" s="28" t="s">
        <v>12</v>
      </c>
      <c r="B15" s="28"/>
      <c r="C15" s="28"/>
      <c r="D15" s="11"/>
      <c r="E15" s="12" t="e">
        <f>IF(E14&gt;2.9,1,IF(E14&lt;1.2,3,2))</f>
        <v>#VALUE!</v>
      </c>
    </row>
    <row r="16" spans="1:9" ht="17.25" customHeight="1" x14ac:dyDescent="0.3">
      <c r="A16" s="40" t="s">
        <v>14</v>
      </c>
      <c r="B16" s="40"/>
      <c r="C16" s="40"/>
      <c r="D16" s="9" t="s">
        <v>50</v>
      </c>
      <c r="E16" s="10" t="e">
        <f>6.56*E7+3.26*E8+6.72*E9+1.05*E10</f>
        <v>#VALUE!</v>
      </c>
    </row>
    <row r="17" spans="1:6" ht="17.25" customHeight="1" x14ac:dyDescent="0.2">
      <c r="A17" s="28" t="s">
        <v>12</v>
      </c>
      <c r="B17" s="28"/>
      <c r="C17" s="28"/>
      <c r="D17" s="11"/>
      <c r="E17" s="12" t="e">
        <f>IF(E16&gt;2.6,1,IF(E16&lt;1.1,3,2))</f>
        <v>#VALUE!</v>
      </c>
    </row>
    <row r="18" spans="1:6" ht="17.25" customHeight="1" x14ac:dyDescent="0.2">
      <c r="A18" s="50"/>
      <c r="B18" s="51"/>
      <c r="C18" s="51"/>
      <c r="D18" s="51"/>
      <c r="E18" s="52"/>
    </row>
    <row r="19" spans="1:6" ht="17.25" customHeight="1" x14ac:dyDescent="0.2">
      <c r="A19" s="41" t="s">
        <v>75</v>
      </c>
      <c r="B19" s="41"/>
      <c r="C19" s="41"/>
      <c r="D19" s="7"/>
      <c r="E19" s="8"/>
    </row>
    <row r="20" spans="1:6" ht="17.25" customHeight="1" x14ac:dyDescent="0.3">
      <c r="A20" s="42" t="s">
        <v>76</v>
      </c>
      <c r="B20" s="42"/>
      <c r="C20" s="42"/>
      <c r="D20" s="13" t="s">
        <v>77</v>
      </c>
      <c r="E20" s="10"/>
    </row>
    <row r="21" spans="1:6" ht="17.25" customHeight="1" x14ac:dyDescent="0.3">
      <c r="A21" s="39" t="s">
        <v>10</v>
      </c>
      <c r="B21" s="39"/>
      <c r="C21" s="39"/>
      <c r="D21" s="9" t="s">
        <v>47</v>
      </c>
      <c r="E21" s="10" t="e">
        <f>HLOOKUP($I$5,$H$6:$I$11,6)</f>
        <v>#VALUE!</v>
      </c>
    </row>
    <row r="22" spans="1:6" ht="17.25" customHeight="1" x14ac:dyDescent="0.3">
      <c r="A22" s="42" t="s">
        <v>82</v>
      </c>
      <c r="B22" s="42"/>
      <c r="C22" s="42"/>
      <c r="D22" s="9" t="s">
        <v>78</v>
      </c>
      <c r="E22" s="10" t="e">
        <f>HLOOKUP($I$5,$H$6:$I$12,7)</f>
        <v>#VALUE!</v>
      </c>
    </row>
    <row r="23" spans="1:6" x14ac:dyDescent="0.2">
      <c r="A23" s="14"/>
      <c r="B23" s="14"/>
      <c r="C23" s="14"/>
      <c r="D23" s="14"/>
    </row>
    <row r="24" spans="1:6" x14ac:dyDescent="0.2">
      <c r="A24" s="14"/>
      <c r="B24" s="14"/>
      <c r="C24" s="14"/>
      <c r="D24" s="14"/>
    </row>
    <row r="25" spans="1:6" ht="19.5" customHeight="1" x14ac:dyDescent="0.2">
      <c r="A25" s="45" t="s">
        <v>80</v>
      </c>
      <c r="B25" s="45"/>
      <c r="C25" s="15" t="s">
        <v>42</v>
      </c>
      <c r="D25" s="15" t="s">
        <v>41</v>
      </c>
      <c r="E25" s="15" t="s">
        <v>40</v>
      </c>
      <c r="F25" s="16"/>
    </row>
    <row r="26" spans="1:6" ht="19.5" customHeight="1" x14ac:dyDescent="0.2">
      <c r="A26" s="61" t="s">
        <v>15</v>
      </c>
      <c r="B26" s="61"/>
      <c r="C26" s="17" t="s">
        <v>16</v>
      </c>
      <c r="D26" s="17" t="s">
        <v>17</v>
      </c>
      <c r="E26" s="17" t="s">
        <v>18</v>
      </c>
      <c r="F26" s="16"/>
    </row>
    <row r="27" spans="1:6" ht="19.5" customHeight="1" x14ac:dyDescent="0.2">
      <c r="A27" s="62" t="s">
        <v>19</v>
      </c>
      <c r="B27" s="62"/>
      <c r="C27" s="17" t="s">
        <v>20</v>
      </c>
      <c r="D27" s="17" t="s">
        <v>21</v>
      </c>
      <c r="E27" s="17" t="s">
        <v>22</v>
      </c>
      <c r="F27" s="16"/>
    </row>
    <row r="28" spans="1:6" ht="19.5" customHeight="1" x14ac:dyDescent="0.2">
      <c r="A28" s="63" t="s">
        <v>23</v>
      </c>
      <c r="B28" s="63"/>
      <c r="C28" s="17" t="s">
        <v>24</v>
      </c>
      <c r="D28" s="17" t="s">
        <v>25</v>
      </c>
      <c r="E28" s="17" t="s">
        <v>26</v>
      </c>
      <c r="F28" s="16"/>
    </row>
    <row r="29" spans="1:6" ht="19.5" customHeight="1" x14ac:dyDescent="0.2">
      <c r="A29" s="18"/>
      <c r="B29" s="18"/>
      <c r="C29" s="18"/>
      <c r="D29" s="18"/>
      <c r="E29" s="18"/>
      <c r="F29" s="16"/>
    </row>
    <row r="30" spans="1:6" ht="19.5" customHeight="1" x14ac:dyDescent="0.2">
      <c r="A30" s="58" t="s">
        <v>81</v>
      </c>
      <c r="B30" s="59"/>
      <c r="C30" s="60"/>
      <c r="D30" s="19" t="s">
        <v>10</v>
      </c>
      <c r="E30" s="19" t="s">
        <v>83</v>
      </c>
      <c r="F30" s="16"/>
    </row>
    <row r="31" spans="1:6" ht="19.5" customHeight="1" x14ac:dyDescent="0.2">
      <c r="A31" s="53" t="s">
        <v>86</v>
      </c>
      <c r="B31" s="54"/>
      <c r="C31" s="55"/>
      <c r="D31" s="20" t="s">
        <v>84</v>
      </c>
      <c r="E31" s="20" t="s">
        <v>85</v>
      </c>
      <c r="F31" s="16"/>
    </row>
    <row r="32" spans="1:6" ht="19.5" customHeight="1" x14ac:dyDescent="0.2">
      <c r="A32" s="56" t="s">
        <v>87</v>
      </c>
      <c r="B32" s="56"/>
      <c r="C32" s="57"/>
      <c r="D32" s="21" t="s">
        <v>88</v>
      </c>
      <c r="E32" s="21" t="s">
        <v>89</v>
      </c>
      <c r="F32" s="16"/>
    </row>
    <row r="33" spans="1:6" ht="19.5" customHeight="1" x14ac:dyDescent="0.2">
      <c r="A33" s="42" t="s">
        <v>91</v>
      </c>
      <c r="B33" s="42"/>
      <c r="C33" s="42"/>
      <c r="D33" s="48" t="e">
        <f>IF(AND(E21&gt;=0.21,E22&gt;=0.64),"podnik žiadateľa je aktívny","podnik žiadateľa nie je aktívny")</f>
        <v>#VALUE!</v>
      </c>
      <c r="E33" s="49"/>
      <c r="F33" s="16"/>
    </row>
    <row r="34" spans="1:6" x14ac:dyDescent="0.2">
      <c r="A34" s="3"/>
      <c r="B34" s="3"/>
      <c r="C34" s="3"/>
    </row>
    <row r="35" spans="1:6" x14ac:dyDescent="0.2">
      <c r="A35" s="22" t="s">
        <v>53</v>
      </c>
      <c r="B35" s="3"/>
      <c r="C35" s="3"/>
    </row>
    <row r="36" spans="1:6" ht="21" customHeight="1" x14ac:dyDescent="0.2">
      <c r="A36" s="23"/>
      <c r="B36" s="3"/>
      <c r="C36" s="3"/>
    </row>
    <row r="37" spans="1:6" ht="36.75" customHeight="1" x14ac:dyDescent="0.2">
      <c r="A37" s="24" t="s">
        <v>4</v>
      </c>
      <c r="B37" s="46" t="s">
        <v>27</v>
      </c>
      <c r="C37" s="47"/>
      <c r="D37" s="33" t="s">
        <v>73</v>
      </c>
      <c r="E37" s="34"/>
    </row>
    <row r="38" spans="1:6" x14ac:dyDescent="0.2">
      <c r="A38" s="25" t="s">
        <v>0</v>
      </c>
      <c r="B38" s="28" t="s">
        <v>6</v>
      </c>
      <c r="C38" s="28"/>
      <c r="D38" s="29" t="s">
        <v>63</v>
      </c>
      <c r="E38" s="29"/>
    </row>
    <row r="39" spans="1:6" x14ac:dyDescent="0.2">
      <c r="A39" s="25" t="s">
        <v>1</v>
      </c>
      <c r="B39" s="28" t="s">
        <v>5</v>
      </c>
      <c r="C39" s="28"/>
      <c r="D39" s="29" t="s">
        <v>54</v>
      </c>
      <c r="E39" s="29"/>
    </row>
    <row r="40" spans="1:6" x14ac:dyDescent="0.2">
      <c r="A40" s="25" t="s">
        <v>28</v>
      </c>
      <c r="B40" s="31" t="s">
        <v>29</v>
      </c>
      <c r="C40" s="31"/>
      <c r="D40" s="29" t="s">
        <v>39</v>
      </c>
      <c r="E40" s="29"/>
    </row>
    <row r="41" spans="1:6" x14ac:dyDescent="0.2">
      <c r="A41" s="25" t="s">
        <v>30</v>
      </c>
      <c r="B41" s="28" t="s">
        <v>31</v>
      </c>
      <c r="C41" s="28"/>
      <c r="D41" s="30" t="s">
        <v>64</v>
      </c>
      <c r="E41" s="30"/>
    </row>
    <row r="42" spans="1:6" x14ac:dyDescent="0.2">
      <c r="A42" s="25" t="s">
        <v>32</v>
      </c>
      <c r="B42" s="28" t="s">
        <v>33</v>
      </c>
      <c r="C42" s="28"/>
      <c r="D42" s="30" t="s">
        <v>55</v>
      </c>
      <c r="E42" s="30"/>
    </row>
    <row r="43" spans="1:6" x14ac:dyDescent="0.2">
      <c r="A43" s="25" t="s">
        <v>34</v>
      </c>
      <c r="B43" s="31" t="s">
        <v>35</v>
      </c>
      <c r="C43" s="31"/>
      <c r="D43" s="30" t="s">
        <v>56</v>
      </c>
      <c r="E43" s="30"/>
    </row>
    <row r="44" spans="1:6" x14ac:dyDescent="0.2">
      <c r="A44" s="25" t="s">
        <v>2</v>
      </c>
      <c r="B44" s="28" t="s">
        <v>36</v>
      </c>
      <c r="C44" s="28"/>
      <c r="D44" s="30" t="s">
        <v>65</v>
      </c>
      <c r="E44" s="30"/>
    </row>
    <row r="45" spans="1:6" x14ac:dyDescent="0.2">
      <c r="A45" s="25" t="s">
        <v>37</v>
      </c>
      <c r="B45" s="31" t="s">
        <v>38</v>
      </c>
      <c r="C45" s="31"/>
      <c r="D45" s="30" t="s">
        <v>57</v>
      </c>
      <c r="E45" s="30"/>
    </row>
    <row r="46" spans="1:6" x14ac:dyDescent="0.2">
      <c r="A46" s="26"/>
      <c r="B46" s="26"/>
      <c r="C46" s="26"/>
      <c r="D46" s="27"/>
      <c r="E46" s="27"/>
    </row>
    <row r="47" spans="1:6" x14ac:dyDescent="0.2">
      <c r="A47" s="22" t="s">
        <v>58</v>
      </c>
      <c r="B47" s="3"/>
      <c r="C47" s="3"/>
    </row>
    <row r="48" spans="1:6" ht="19.5" customHeight="1" x14ac:dyDescent="0.2">
      <c r="A48" s="23"/>
      <c r="B48" s="3"/>
      <c r="C48" s="3"/>
    </row>
    <row r="49" spans="1:5" x14ac:dyDescent="0.2">
      <c r="A49" s="24" t="s">
        <v>4</v>
      </c>
      <c r="B49" s="46" t="s">
        <v>27</v>
      </c>
      <c r="C49" s="47"/>
      <c r="D49" s="33" t="s">
        <v>73</v>
      </c>
      <c r="E49" s="34"/>
    </row>
    <row r="50" spans="1:5" x14ac:dyDescent="0.2">
      <c r="A50" s="25" t="s">
        <v>0</v>
      </c>
      <c r="B50" s="28" t="s">
        <v>6</v>
      </c>
      <c r="C50" s="28"/>
      <c r="D50" s="29" t="s">
        <v>63</v>
      </c>
      <c r="E50" s="29"/>
    </row>
    <row r="51" spans="1:5" x14ac:dyDescent="0.2">
      <c r="A51" s="25" t="s">
        <v>1</v>
      </c>
      <c r="B51" s="28" t="s">
        <v>5</v>
      </c>
      <c r="C51" s="28"/>
      <c r="D51" s="29" t="s">
        <v>68</v>
      </c>
      <c r="E51" s="29"/>
    </row>
    <row r="52" spans="1:5" x14ac:dyDescent="0.2">
      <c r="A52" s="25" t="s">
        <v>28</v>
      </c>
      <c r="B52" s="31" t="s">
        <v>29</v>
      </c>
      <c r="C52" s="31"/>
      <c r="D52" s="29" t="s">
        <v>66</v>
      </c>
      <c r="E52" s="29"/>
    </row>
    <row r="53" spans="1:5" x14ac:dyDescent="0.2">
      <c r="A53" s="25" t="s">
        <v>30</v>
      </c>
      <c r="B53" s="28" t="s">
        <v>31</v>
      </c>
      <c r="C53" s="28"/>
      <c r="D53" s="30" t="s">
        <v>67</v>
      </c>
      <c r="E53" s="30"/>
    </row>
    <row r="54" spans="1:5" x14ac:dyDescent="0.2">
      <c r="A54" s="25" t="s">
        <v>32</v>
      </c>
      <c r="B54" s="28" t="s">
        <v>33</v>
      </c>
      <c r="C54" s="28"/>
      <c r="D54" s="30" t="s">
        <v>70</v>
      </c>
      <c r="E54" s="30"/>
    </row>
    <row r="55" spans="1:5" x14ac:dyDescent="0.2">
      <c r="A55" s="25" t="s">
        <v>34</v>
      </c>
      <c r="B55" s="31" t="s">
        <v>35</v>
      </c>
      <c r="C55" s="31"/>
      <c r="D55" s="30" t="s">
        <v>59</v>
      </c>
      <c r="E55" s="30"/>
    </row>
    <row r="56" spans="1:5" x14ac:dyDescent="0.2">
      <c r="A56" s="25" t="s">
        <v>2</v>
      </c>
      <c r="B56" s="28" t="s">
        <v>36</v>
      </c>
      <c r="C56" s="28"/>
      <c r="D56" s="30" t="s">
        <v>69</v>
      </c>
      <c r="E56" s="30"/>
    </row>
    <row r="57" spans="1:5" x14ac:dyDescent="0.2">
      <c r="A57" s="25" t="s">
        <v>37</v>
      </c>
      <c r="B57" s="31" t="s">
        <v>38</v>
      </c>
      <c r="C57" s="31"/>
      <c r="D57" s="30" t="s">
        <v>60</v>
      </c>
      <c r="E57" s="30"/>
    </row>
    <row r="58" spans="1:5" x14ac:dyDescent="0.2">
      <c r="A58" s="26"/>
      <c r="B58" s="26"/>
      <c r="C58" s="26"/>
      <c r="D58" s="27"/>
      <c r="E58" s="27"/>
    </row>
    <row r="59" spans="1:5" ht="69" customHeight="1" x14ac:dyDescent="0.2">
      <c r="A59" s="35" t="s">
        <v>72</v>
      </c>
      <c r="B59" s="35"/>
      <c r="C59" s="35"/>
      <c r="D59" s="35"/>
      <c r="E59" s="35"/>
    </row>
    <row r="60" spans="1:5" ht="45" customHeight="1" x14ac:dyDescent="0.2">
      <c r="A60" s="35" t="s">
        <v>61</v>
      </c>
      <c r="B60" s="35"/>
      <c r="C60" s="35"/>
      <c r="D60" s="35"/>
      <c r="E60" s="35"/>
    </row>
    <row r="61" spans="1:5" ht="37.5" customHeight="1" x14ac:dyDescent="0.2">
      <c r="A61" s="32"/>
      <c r="B61" s="32"/>
      <c r="C61" s="32"/>
      <c r="D61" s="32"/>
      <c r="E61" s="32"/>
    </row>
    <row r="62" spans="1:5" x14ac:dyDescent="0.2">
      <c r="A62" s="5"/>
      <c r="B62" s="5"/>
      <c r="C62" s="5"/>
      <c r="D62" s="5"/>
      <c r="E62" s="5"/>
    </row>
    <row r="63" spans="1:5" ht="23.25" customHeight="1" x14ac:dyDescent="0.2">
      <c r="A63" s="2" t="s">
        <v>52</v>
      </c>
      <c r="D63" s="44"/>
      <c r="E63" s="44"/>
    </row>
    <row r="64" spans="1:5" x14ac:dyDescent="0.2">
      <c r="C64" s="3"/>
      <c r="D64" s="43" t="s">
        <v>62</v>
      </c>
      <c r="E64" s="43"/>
    </row>
  </sheetData>
  <mergeCells count="69">
    <mergeCell ref="A33:C33"/>
    <mergeCell ref="D33:E33"/>
    <mergeCell ref="A18:E18"/>
    <mergeCell ref="A31:C31"/>
    <mergeCell ref="A32:C32"/>
    <mergeCell ref="A30:C30"/>
    <mergeCell ref="A19:C19"/>
    <mergeCell ref="A20:C20"/>
    <mergeCell ref="A21:C21"/>
    <mergeCell ref="A22:C22"/>
    <mergeCell ref="A26:B26"/>
    <mergeCell ref="A27:B27"/>
    <mergeCell ref="A28:B28"/>
    <mergeCell ref="D64:E64"/>
    <mergeCell ref="A13:C13"/>
    <mergeCell ref="D37:E37"/>
    <mergeCell ref="A15:C15"/>
    <mergeCell ref="A16:C16"/>
    <mergeCell ref="A17:C17"/>
    <mergeCell ref="D63:E63"/>
    <mergeCell ref="A25:B25"/>
    <mergeCell ref="A14:C14"/>
    <mergeCell ref="B45:C45"/>
    <mergeCell ref="B37:C37"/>
    <mergeCell ref="A59:E59"/>
    <mergeCell ref="B49:C49"/>
    <mergeCell ref="B38:C38"/>
    <mergeCell ref="B43:C43"/>
    <mergeCell ref="B44:C44"/>
    <mergeCell ref="A1:E1"/>
    <mergeCell ref="A5:E5"/>
    <mergeCell ref="A10:C10"/>
    <mergeCell ref="A11:C11"/>
    <mergeCell ref="A12:C12"/>
    <mergeCell ref="A6:C6"/>
    <mergeCell ref="A7:C7"/>
    <mergeCell ref="A8:C8"/>
    <mergeCell ref="A9:C9"/>
    <mergeCell ref="A61:E61"/>
    <mergeCell ref="D45:E45"/>
    <mergeCell ref="D52:E52"/>
    <mergeCell ref="D50:E50"/>
    <mergeCell ref="D51:E51"/>
    <mergeCell ref="D49:E49"/>
    <mergeCell ref="B56:C56"/>
    <mergeCell ref="B57:C57"/>
    <mergeCell ref="B53:C53"/>
    <mergeCell ref="B54:C54"/>
    <mergeCell ref="B55:C55"/>
    <mergeCell ref="D56:E56"/>
    <mergeCell ref="A60:E60"/>
    <mergeCell ref="B50:C50"/>
    <mergeCell ref="B51:C51"/>
    <mergeCell ref="B52:C52"/>
    <mergeCell ref="D57:E57"/>
    <mergeCell ref="D53:E53"/>
    <mergeCell ref="D42:E42"/>
    <mergeCell ref="D43:E43"/>
    <mergeCell ref="D55:E55"/>
    <mergeCell ref="D44:E44"/>
    <mergeCell ref="B41:C41"/>
    <mergeCell ref="B42:C42"/>
    <mergeCell ref="D38:E38"/>
    <mergeCell ref="D54:E54"/>
    <mergeCell ref="D39:E39"/>
    <mergeCell ref="D40:E40"/>
    <mergeCell ref="D41:E41"/>
    <mergeCell ref="B39:C39"/>
    <mergeCell ref="B40:C40"/>
  </mergeCells>
  <phoneticPr fontId="2" type="noConversion"/>
  <conditionalFormatting sqref="D33:E33">
    <cfRule type="containsText" dxfId="1" priority="2" operator="containsText" text="podnik žiadateľa je aktívny">
      <formula>NOT(ISERROR(SEARCH("podnik žiadateľa je aktívny",D33)))</formula>
    </cfRule>
    <cfRule type="cellIs" dxfId="0" priority="1" operator="equal">
      <formula>"podnik žiadateľa nie je aktívny"</formula>
    </cfRule>
  </conditionalFormatting>
  <pageMargins left="0.15748031496062992" right="0.15748031496062992" top="0.98425196850393704" bottom="0.98425196850393704" header="0.27559055118110237" footer="0.51181102362204722"/>
  <pageSetup paperSize="9" scale="66" fitToHeight="0" orientation="portrait" r:id="rId1"/>
  <headerFooter alignWithMargins="0">
    <oddHeader xml:space="preserve">&amp;C
     Formulár pre výpočet ukazovateľov hodnotenia finačnej situácie žiadateľa, verzia 1.0
                                                                                           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0</xdr:col>
                    <xdr:colOff>0</xdr:colOff>
                    <xdr:row>35</xdr:row>
                    <xdr:rowOff>85725</xdr:rowOff>
                  </from>
                  <to>
                    <xdr:col>4</xdr:col>
                    <xdr:colOff>1343025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152400</xdr:rowOff>
                  </from>
                  <to>
                    <xdr:col>4</xdr:col>
                    <xdr:colOff>1333500</xdr:colOff>
                    <xdr:row>47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Ukazovatele finančnej situácie</vt:lpstr>
      <vt:lpstr>'Ukazovatele finančnej situácie'!Oblasť_tlače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Bielikova Eva</cp:lastModifiedBy>
  <cp:lastPrinted>2017-08-21T22:39:21Z</cp:lastPrinted>
  <dcterms:created xsi:type="dcterms:W3CDTF">2007-09-18T10:47:07Z</dcterms:created>
  <dcterms:modified xsi:type="dcterms:W3CDTF">2017-09-27T09:08:18Z</dcterms:modified>
</cp:coreProperties>
</file>