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3.Vyzva-OPKZP-PO1-SC121B_kanal_COV_chranene_VHO\Výzva na zverejnenie\word, excel\"/>
    </mc:Choice>
  </mc:AlternateContent>
  <bookViews>
    <workbookView xWindow="-15" yWindow="-15" windowWidth="12885" windowHeight="12540"/>
  </bookViews>
  <sheets>
    <sheet name="Podrobný rozpočet projektu" sheetId="10" r:id="rId1"/>
    <sheet name="Prieskum trhu" sheetId="12" r:id="rId2"/>
    <sheet name="Benchmarky" sheetId="11" r:id="rId3"/>
    <sheet name="Value for Money" sheetId="4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'[1]Value for Money '!#REF!</definedName>
    <definedName name="DPH">'Value for Money'!#REF!</definedName>
    <definedName name="ghghjgh" localSheetId="2">#REF!</definedName>
    <definedName name="ghghjgh" localSheetId="0">#REF!</definedName>
    <definedName name="ghghjgh" localSheetId="1">#REF!</definedName>
    <definedName name="ghghjgh">#REF!</definedName>
    <definedName name="hjkz" localSheetId="2">#REF!</definedName>
    <definedName name="hjkz" localSheetId="0">#REF!</definedName>
    <definedName name="hjkz">#REF!</definedName>
    <definedName name="_xlnm.Print_Area" localSheetId="2">Benchmarky!$A$1:$E$47</definedName>
    <definedName name="_xlnm.Print_Area" localSheetId="0">'Podrobný rozpočet projektu'!$A$1:$J$64</definedName>
    <definedName name="_xlnm.Print_Area" localSheetId="1">'Prieskum trhu'!$A$1:$J$50</definedName>
    <definedName name="_xlnm.Print_Area" localSheetId="3">'Value for Money'!$A$1:$F$46</definedName>
  </definedNames>
  <calcPr calcId="152511"/>
</workbook>
</file>

<file path=xl/calcChain.xml><?xml version="1.0" encoding="utf-8"?>
<calcChain xmlns="http://schemas.openxmlformats.org/spreadsheetml/2006/main">
  <c r="C39" i="4" l="1"/>
  <c r="C37" i="4"/>
  <c r="G52" i="10" l="1"/>
  <c r="G51" i="10"/>
  <c r="G47" i="10"/>
  <c r="G48" i="10"/>
  <c r="G49" i="10"/>
  <c r="G50" i="10"/>
  <c r="G46" i="10"/>
  <c r="G45" i="10"/>
  <c r="G44" i="10"/>
  <c r="G38" i="10"/>
  <c r="G39" i="10"/>
  <c r="G29" i="10"/>
  <c r="G30" i="10"/>
  <c r="G31" i="10"/>
  <c r="G32" i="10"/>
  <c r="G33" i="10"/>
  <c r="G34" i="10"/>
  <c r="G35" i="10"/>
  <c r="G36" i="10"/>
  <c r="G37" i="10"/>
  <c r="G28" i="10"/>
  <c r="G24" i="10"/>
  <c r="F24" i="10"/>
  <c r="G16" i="10"/>
  <c r="G17" i="10"/>
  <c r="G18" i="10"/>
  <c r="G19" i="10"/>
  <c r="G20" i="10"/>
  <c r="G21" i="10"/>
  <c r="G22" i="10"/>
  <c r="G23" i="10"/>
  <c r="G15" i="10"/>
  <c r="F15" i="10"/>
  <c r="F38" i="10" l="1"/>
  <c r="F28" i="10" l="1"/>
  <c r="F32" i="10"/>
  <c r="F33" i="10"/>
  <c r="F18" i="10"/>
  <c r="F19" i="10"/>
  <c r="F23" i="10" l="1"/>
  <c r="F22" i="10"/>
  <c r="F21" i="10"/>
  <c r="F20" i="10"/>
  <c r="F17" i="10"/>
  <c r="F16" i="10"/>
  <c r="F39" i="10" s="1"/>
  <c r="F52" i="10" s="1"/>
  <c r="C28" i="4" l="1"/>
  <c r="B28" i="11"/>
  <c r="B30" i="11" s="1"/>
  <c r="B26" i="11"/>
  <c r="C30" i="4" l="1"/>
  <c r="G30" i="4" s="1"/>
  <c r="E141" i="12"/>
  <c r="E90" i="12"/>
  <c r="E41" i="12"/>
  <c r="E40" i="12"/>
  <c r="E39" i="12"/>
  <c r="B27" i="11" l="1"/>
  <c r="F50" i="10"/>
  <c r="F49" i="10"/>
  <c r="F48" i="10"/>
  <c r="F47" i="10"/>
  <c r="F46" i="10"/>
  <c r="F45" i="10"/>
  <c r="F44" i="10"/>
  <c r="F37" i="10"/>
  <c r="F36" i="10"/>
  <c r="F35" i="10"/>
  <c r="F34" i="10"/>
  <c r="F31" i="10"/>
  <c r="F30" i="10"/>
  <c r="F29" i="10"/>
  <c r="F51" i="10" l="1"/>
  <c r="A31" i="11"/>
  <c r="C33" i="4" l="1"/>
  <c r="B40" i="11"/>
  <c r="B42" i="11" s="1"/>
  <c r="A43" i="11" s="1"/>
  <c r="C35" i="4" l="1"/>
  <c r="G35" i="4" s="1"/>
</calcChain>
</file>

<file path=xl/comments1.xml><?xml version="1.0" encoding="utf-8"?>
<comments xmlns="http://schemas.openxmlformats.org/spreadsheetml/2006/main">
  <authors>
    <author>Serbinova</author>
    <author>MŽP</author>
    <author>Hôrková Jana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>Uveďte opis predmetu zákazky a parametre zákazky v súlade so zadávacími podmienkami zaslanými dodávateľom uvedeným v príslušnom Zázname z vyhodnotenia prieskumu trhu.
V prípade potreby je možné sa odkázať na iný dokument, ktorý tvorí súčasť ŽoNFP, ktorý predmetné informácie obsahuje.</t>
        </r>
      </text>
    </comment>
    <comment ref="J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40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<sst xmlns="http://schemas.openxmlformats.org/spreadsheetml/2006/main" count="320" uniqueCount="165">
  <si>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</si>
  <si>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</si>
  <si>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</si>
  <si>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</si>
  <si>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</si>
  <si>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</si>
  <si>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</si>
  <si>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</si>
  <si>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</si>
  <si>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</si>
  <si>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</si>
  <si>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</si>
  <si>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</si>
  <si>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</si>
  <si>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</si>
  <si>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Celkové oprávnené výdavky na hlavné aktivity bez DPH (EUR)</t>
  </si>
  <si>
    <t>Miera príspevku projektu 
k špecifickému cieľu</t>
  </si>
  <si>
    <t>Počet bodov 
v odbornom hodnotení 
za kritérium 1.2</t>
  </si>
  <si>
    <t>Hlavná aktivita projektu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</si>
  <si>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</si>
  <si>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</si>
  <si>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</si>
  <si>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</si>
  <si>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</si>
  <si>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</si>
  <si>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</si>
  <si>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</si>
  <si>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</si>
  <si>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</si>
  <si>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</si>
  <si>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</si>
  <si>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</si>
  <si>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</si>
  <si>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</si>
  <si>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</si>
  <si>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Merná jednotka</t>
  </si>
  <si>
    <t>Počet jednotiek</t>
  </si>
  <si>
    <t>Vecný popis výdavku</t>
  </si>
  <si>
    <t>521 Mzdové výdavky</t>
  </si>
  <si>
    <t>mesiac</t>
  </si>
  <si>
    <t>hodina</t>
  </si>
  <si>
    <t>518 Ostatné služby</t>
  </si>
  <si>
    <t>ks</t>
  </si>
  <si>
    <t>Stála tabuľa</t>
  </si>
  <si>
    <t>Plagát</t>
  </si>
  <si>
    <t xml:space="preserve">Publikovanie článku o projekte 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</si>
  <si>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</si>
  <si>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</si>
  <si>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</si>
  <si>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</si>
  <si>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</si>
  <si>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</si>
  <si>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</si>
  <si>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</si>
  <si>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</si>
  <si>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</si>
  <si>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</si>
  <si>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</si>
  <si>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</si>
  <si>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t>Potenciálny dodávateľ je resp. nie je platiteľ DPH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</si>
  <si>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Stoková sieť</t>
    </r>
  </si>
  <si>
    <t>Jednotková cena bez DPH [EUR]</t>
  </si>
  <si>
    <t>Projektová dokumentácia</t>
  </si>
  <si>
    <t>027 Pozemky</t>
  </si>
  <si>
    <t>Stavebné práce</t>
  </si>
  <si>
    <t>Stavebný dozor</t>
  </si>
  <si>
    <t>Rezerva na nepredvídané výdavky súvisiace so stavebnými prácami</t>
  </si>
  <si>
    <t>930 Rezerva na nepredvídané výdavky</t>
  </si>
  <si>
    <t>ďalší výdavok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</si>
  <si>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Čistiareň odpadových vôd</t>
    </r>
  </si>
  <si>
    <t>Jednotková cena bez DPH
[EUR]</t>
  </si>
  <si>
    <t>Odborný autorský dohľad</t>
  </si>
  <si>
    <t>Podporné aktivity projektu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</si>
  <si>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</si>
  <si>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r>
      <t xml:space="preserve">Benchmarky </t>
    </r>
    <r>
      <rPr>
        <b/>
        <i/>
        <sz val="16"/>
        <rFont val="Arial"/>
        <family val="2"/>
        <charset val="238"/>
      </rPr>
      <t>(smerné ukazovatele mernej investičnej náročnosti)</t>
    </r>
  </si>
  <si>
    <t>Predmet projektu</t>
  </si>
  <si>
    <t>Referenčné hodnoty benchmarkov</t>
  </si>
  <si>
    <t>Výstup projektu
(merateľný ukazovateľ projektu)</t>
  </si>
  <si>
    <t>Gravitačná stoková sieť (do DN 400)</t>
  </si>
  <si>
    <t>425 000 EUR/km</t>
  </si>
  <si>
    <t>Dĺžka novovybudovaných kanalizačných sietí 
(bez kanal. prípojok)</t>
  </si>
  <si>
    <t>Tlaková stoková sieť</t>
  </si>
  <si>
    <t>250 000 EUR/km</t>
  </si>
  <si>
    <t>Výstavba ČOV</t>
  </si>
  <si>
    <t>560 EUR/EO</t>
  </si>
  <si>
    <t>Zvýšený počet obyvateľov so zlepšeným čistením komunálnych odpadových vôd v EO</t>
  </si>
  <si>
    <t>Rozšírenie a zvýšenie kapacity ČOV</t>
  </si>
  <si>
    <t>benchmark nie je stanovený</t>
  </si>
  <si>
    <r>
      <t>Výpočet hodnoty benchmarku projektu pre stokovú sieť</t>
    </r>
    <r>
      <rPr>
        <sz val="14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>predmetu projektu</t>
    </r>
    <r>
      <rPr>
        <i/>
        <sz val="10"/>
        <color theme="0"/>
        <rFont val="Arial"/>
        <family val="2"/>
        <charset val="238"/>
      </rPr>
      <t xml:space="preserve"> 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</si>
  <si>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>Merateľný ukazovateľ projektu</t>
  </si>
  <si>
    <t>Referenčná hodnota benchmarku v EUR/km</t>
  </si>
  <si>
    <t>Cieľová hodnota merateľného ukazovateľa v km</t>
  </si>
  <si>
    <t>Vypočítaná hodnota benchmarku projektu v EUR/km</t>
  </si>
  <si>
    <r>
      <rPr>
        <b/>
        <sz val="14"/>
        <color theme="0"/>
        <rFont val="Arial"/>
        <family val="2"/>
        <charset val="238"/>
      </rPr>
      <t>Výpočet hodnoty benchmarku projektu pre ČOV</t>
    </r>
    <r>
      <rPr>
        <sz val="10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 xml:space="preserve">predmetu projektu </t>
    </r>
    <r>
      <rPr>
        <i/>
        <sz val="10"/>
        <color theme="0"/>
        <rFont val="Arial"/>
        <family val="2"/>
        <charset val="238"/>
      </rPr>
      <t xml:space="preserve">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</si>
  <si>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 xml:space="preserve">Výstavba ČOV </t>
  </si>
  <si>
    <t>Zvýšený počet obyvateľov so zlepšeným čistením komunálnych odpadových vôd</t>
  </si>
  <si>
    <t>Referenčná hodnota benchmarku v EUR/EO</t>
  </si>
  <si>
    <t>Cieľová hodnota merateľného ukazovateľa v EO</t>
  </si>
  <si>
    <t>Vypočítaná hodnota benchmarku projektu v EUR/EO</t>
  </si>
  <si>
    <r>
      <rPr>
        <b/>
        <sz val="12"/>
        <color rgb="FFFF0000"/>
        <rFont val="Arial"/>
        <family val="2"/>
        <charset val="238"/>
      </rPr>
      <t xml:space="preserve">Zdôvodnenie prekročenia hodnoty benchmarku: </t>
    </r>
    <r>
      <rPr>
        <i/>
        <sz val="11"/>
        <rFont val="Arial"/>
        <family val="2"/>
        <charset val="238"/>
      </rPr>
      <t xml:space="preserve">v prípade prekročenia stanovenej referenčnej hodnoty benchmarku zdôvodnite v bunke nižšie vypočítanú hodnotu benchmarku vzhľadom k stanovenej referenčnej hodnote benchmarku a vzhľadom na podmienky a okolnosti realizácie projektu. 
Žiadateľ je oprávnený zdôvodniť zvýšenú investičnú náročnosť projektu výhradne faktormi stanovenými RO, ktoré vyjadrujú sťažené podmienky realizácie projektu a ktoré sú uvedené v prílohe č. 4 Výzvy – Osobitné podmienky oprávnenosti výdavkov.
RO posúdi, či toto prekročenie zodpovedá navrhnutému riešeniu a faktorom zvýšenej investičnej náročnosti, ktoré môžu objektívne spôsobiť zvýšenie investičnej náročnosti projektu. To znamená, že výdavky nad referenčnú hodnotu benchmarku budú akceptovateľné ako oprávnené iba v objektívne odôvodnených prípadoch. Zároveň platí, že prekročenie referenčnej hodnoty benchmarku bez relevantného a overiteľného odôvodnenia bude vyhodnotené ako nesplnenie vylučujúceho hodnotiaceho kritéria 4.2 Hospodárnosť a efektívnosť výdavkov projektu, čo bude viesť k neschváleniu ŽoNFP. </t>
    </r>
  </si>
  <si>
    <r>
      <t xml:space="preserve">RO v procese odborného hodnotenia ŽoNFP (hodnotiace kritérium 1.2) posudzuje príspevok projektu k špecifickému cieľu 1.2.1 OP KŽP na základe princípu Value for Money. Uvedené znamená, že RO pre OP KŽP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ukazovateľa projektu vzťahujúceho sa na špecifický cieľ 1.2.1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</si>
  <si>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Stoková sieť</t>
  </si>
  <si>
    <t>ČOV</t>
  </si>
  <si>
    <t>Limitné hodnoty
(EUR/EO)</t>
  </si>
  <si>
    <t>menej ako 1 600</t>
  </si>
  <si>
    <t>menej ako 500</t>
  </si>
  <si>
    <t>Príloha č. 6 ŽoNFP - Podporná dokumentácia k oprávnenosti výdavkov</t>
  </si>
  <si>
    <t>Ak potenciálny dodávateľ nie je platca DPH, žiadateľ v stĺpci Cena s DPH  uvedie rovnakú cenu ako v stĺpci "Cena bez DPH" resp. neuvedie žiadnu hodnotu.</t>
  </si>
  <si>
    <t>Podrobný rozpočet projektu</t>
  </si>
  <si>
    <t>Nákup pozemkov</t>
  </si>
  <si>
    <t>SPOLU</t>
  </si>
  <si>
    <t>Dočasný (veľkoplošný) pútač</t>
  </si>
  <si>
    <t>Projektový manažér - externý</t>
  </si>
  <si>
    <t>Projektový manažér - interný (dohoda o práci vykonávanej mimo pracovného pomeru)</t>
  </si>
  <si>
    <t>Projektový manažér - interný (pracovná zmluva)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</si>
  <si>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</si>
  <si>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t>Jednotková cena bez DPH,
resp. celková cena práce
[EUR]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</si>
  <si>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</si>
  <si>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</si>
  <si>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 Jednotková cena sa uvádza s presnosťou na dve desatinné miesta.</t>
    </r>
  </si>
  <si>
    <t>Spôsob stanovenia výšky výdavku</t>
  </si>
  <si>
    <t>Zdôvodnenie nevyhnutnosti výdavku</t>
  </si>
  <si>
    <t>SPOLU (Celkové oprávnené výdavky)</t>
  </si>
  <si>
    <t>Zmluva s úspešným uchádzačom</t>
  </si>
  <si>
    <t>Prieskum trhu</t>
  </si>
  <si>
    <t>Pracovná zmluva, resp. mzda za rovnakú/porovnateľnú prácu</t>
  </si>
  <si>
    <t>Dohoda o prácach, resp. výška odmeny za rovnakú/porovnateľnú prácu</t>
  </si>
  <si>
    <t>Použitím finančného limitu</t>
  </si>
  <si>
    <t>Iné</t>
  </si>
  <si>
    <t>021 - Stavby</t>
  </si>
  <si>
    <t>022 - Samostatnéhnuteľné veci a súbory hnuteľných vecí</t>
  </si>
  <si>
    <t>027 - Pozemky</t>
  </si>
  <si>
    <t>Rozpočet stavby</t>
  </si>
  <si>
    <t>Nákup stavieb</t>
  </si>
  <si>
    <t>Znalecký posudok</t>
  </si>
  <si>
    <t>Kúpna zmluva</t>
  </si>
  <si>
    <t>Výpočet hodnoty Value for Money - Stoková sieť</t>
  </si>
  <si>
    <t>Výpočet hodnoty Value for Money - ČOV</t>
  </si>
  <si>
    <t>Cieľová hodnota merateľného ukazovateľa projektu (EO)</t>
  </si>
  <si>
    <t>Vypočítaná hodnota Value for Money (EUR/EO)</t>
  </si>
  <si>
    <r>
      <rPr>
        <b/>
        <u/>
        <sz val="12"/>
        <color theme="1"/>
        <rFont val="Arial"/>
        <family val="2"/>
        <charset val="238"/>
      </rPr>
      <t xml:space="preserve">Výpočet hodnoty Value for Money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Zvýšený počet obyvteľov so zlepšeným čistením komunálnych odpadových vôd (EO).
Do výpočtu nevstupujú nepriame výdavky vzťahujúce sa na podporné aktivity projektu (riadenie projektu, informovanie a komunikácia).
V prípade projektu, predmetom ktorého je kombinácia stokovej siete a ČOV sa hodnota príspevku projektu k príslušnému špecifickému cieľu OP KŽP vypočítava iba pre ČOV, a to ako pomer celkových oprávnených výdavkov prislúchajúcich k ČOV a deklarovanej cieľovej hodnoty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</si>
  <si>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500 - 800</t>
  </si>
  <si>
    <t>viac ako 800</t>
  </si>
  <si>
    <t>1600 - 2400</t>
  </si>
  <si>
    <t>viac ako 2 400</t>
  </si>
  <si>
    <t>Výsledné hodnotenie projektu - Value for Money (EUR/EO)</t>
  </si>
  <si>
    <t>Výsledné hodnotenie projektu - hodnotiace kritérium 1.2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</si>
  <si>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trhu, zmluvy s dodávateľom, kúpnej zmluvy, znaleckým posudkom,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</si>
  <si>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Oprávnený výdavok celkom bez DPH [EUR]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</si>
  <si>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 prípadne výpočtu stanovenia výšky výdavku (najmä pri mzdách).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</si>
  <si>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</si>
  <si>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 a ich cenu. Uvedené je možné tiež nahradiť odkazom na dokument/prílohu ŽoNFP, ktorý predmetné informácie obsahuje (napr. ak je opis bližšie uvedený v rámci prieskumu trhu, alebo rozpočtu stavby a pod.).
Ďalej sa uvázda:
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 vrátane výpočtu výšky výdavku z celku;                                                                       - ak výdavok obsahuje položky resp. časti výdavku/zákazky je potrebné ich uviesť;
- žiadateľ/prijímateľ bude využívať nadobudnutý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 a uvedie výpočet pomernej časti,
- je predmetom ŽoNFP nákup pozemkov, žiadateľ je povinný uviesť identifikáciu nehnuteľnosti, minimálne v rozsahu číslo parcely, register a katastrálne územie.
</t>
    </r>
  </si>
  <si>
    <r>
      <t xml:space="preserve">Dbajte, prosím, na súlad údajov uvedených v Podrobnom rozpočte projektu s údajmi uvedenými vo formulári ŽoNFP, ako aj v ďalších prílohách ŽoNFP. 
</t>
    </r>
    <r>
      <rPr>
        <sz val="11"/>
        <rFont val="Arial"/>
        <family val="2"/>
        <charset val="238"/>
      </rPr>
      <t>RO je oprávnený upraviť výšku oprávneného výdavku napr. v nadväznosti na identifikova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</si>
  <si>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Príloha č. 6 ŽoNFP -  Podporná dokumentácia k oprávnenosti výdavkov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</si>
  <si>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T.j. v samostatnom riadku Podrobného rozpočtu projektu uvedie výdavok (t.j. položku, príp. časť zákazky) klasifikovaný ako stavebné práce a priradí k nemu relevantnú skupinu výdavkov, t.j. 021 - Stavby. V ďalšom samostatnom riadku Podrobného rozpočtu projektu uvedie druhý výdavok (t.j. položku, príp. časť zákazky) klasifikovaný ako samostatné hnuteľné veci a súbory hnuteľných vecí a priradí k nemu relevantnú skupinu výdavkov, t.j.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t.j. do 021 a 022.</t>
  </si>
  <si>
    <r>
      <t xml:space="preserve">SPOLU podporné aktivity projektu </t>
    </r>
    <r>
      <rPr>
        <i/>
        <sz val="12"/>
        <rFont val="Arial"/>
        <family val="2"/>
        <charset val="238"/>
      </rPr>
      <t>(celkové oprávnené nepriame výdavky pojektu)</t>
    </r>
  </si>
  <si>
    <t>Inštrukcia k vyplneniu Podrobného rozpočtu projektu</t>
  </si>
  <si>
    <t>Celkové oprávnené výdavky na hlavné aktivity projektu bez rezervy, stavebného dozoru a DPH</t>
  </si>
  <si>
    <t>Oprávnený výdavok celkom s DPH [EUR]</t>
  </si>
  <si>
    <t>Oprávnený výdavok celkom s DPH, resp. celková cena práce [EUR]</t>
  </si>
  <si>
    <t>Oprávnený výdavok celkom bez DPH, resp. celková cena práce [EUR]</t>
  </si>
  <si>
    <t>Jednotková cena bez DPH [EUR], 
Jednotková cena bez DPH, resp. celková cena práce [EUR]</t>
  </si>
  <si>
    <t>Oprávnený výdavok celkom bez/s DPH [EUR],
Opôrávnený výdavok celko bez/s DPH, resp. celková cena práce [EUR]</t>
  </si>
  <si>
    <t>Ide o sumu celkových oprávnených výdavkov bez DPH a s DPH.</t>
  </si>
  <si>
    <t>Celková výška deklarovaného výdavku bez DPH sa vypočíta automaticky (použitím stanovenej jednotkovej ceny bez DPH a počtu jednotiek).
DPH sa pripočíta automaticky ako 20% z oprávneného výdavku celkom bez DPH (s výnimkou mzdových výdavkov).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</si>
</sst>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7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4"/>
      <color theme="0"/>
      <name val="Arial"/>
      <family val="2"/>
      <charset val="238"/>
    </font>
    <font>
      <i/>
      <sz val="10"/>
      <color theme="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u/>
      <sz val="1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37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0" fillId="0" borderId="37" xfId="0" applyFont="1" applyBorder="1"/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14" fontId="20" fillId="0" borderId="1" xfId="0" applyNumberFormat="1" applyFont="1" applyBorder="1" applyAlignment="1">
      <alignment wrapText="1"/>
    </xf>
    <xf numFmtId="0" fontId="20" fillId="0" borderId="14" xfId="0" applyFont="1" applyBorder="1"/>
    <xf numFmtId="0" fontId="2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0" fillId="0" borderId="39" xfId="0" applyFont="1" applyBorder="1"/>
    <xf numFmtId="0" fontId="28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14" fontId="20" fillId="0" borderId="11" xfId="0" applyNumberFormat="1" applyFont="1" applyBorder="1" applyAlignment="1">
      <alignment wrapText="1"/>
    </xf>
    <xf numFmtId="0" fontId="20" fillId="0" borderId="12" xfId="0" applyFont="1" applyBorder="1"/>
    <xf numFmtId="0" fontId="24" fillId="0" borderId="1" xfId="0" applyFont="1" applyBorder="1" applyAlignment="1">
      <alignment horizontal="left" vertical="center"/>
    </xf>
    <xf numFmtId="0" fontId="20" fillId="0" borderId="18" xfId="0" applyFont="1" applyBorder="1" applyAlignment="1">
      <alignment horizontal="center"/>
    </xf>
    <xf numFmtId="0" fontId="24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4" fillId="13" borderId="29" xfId="0" applyFont="1" applyFill="1" applyBorder="1" applyAlignment="1">
      <alignment horizontal="center" vertical="center" wrapText="1"/>
    </xf>
    <xf numFmtId="0" fontId="24" fillId="13" borderId="30" xfId="0" applyFont="1" applyFill="1" applyBorder="1" applyAlignment="1">
      <alignment horizontal="center" vertical="center" wrapText="1"/>
    </xf>
    <xf numFmtId="0" fontId="34" fillId="13" borderId="30" xfId="0" applyFont="1" applyFill="1" applyBorder="1" applyAlignment="1">
      <alignment horizontal="center" vertical="center" wrapText="1"/>
    </xf>
    <xf numFmtId="0" fontId="34" fillId="13" borderId="46" xfId="0" applyFont="1" applyFill="1" applyBorder="1" applyAlignment="1">
      <alignment horizontal="center" vertical="center" wrapText="1"/>
    </xf>
    <xf numFmtId="0" fontId="34" fillId="13" borderId="47" xfId="0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left" wrapText="1"/>
    </xf>
    <xf numFmtId="14" fontId="20" fillId="0" borderId="34" xfId="0" applyNumberFormat="1" applyFont="1" applyBorder="1" applyAlignment="1">
      <alignment wrapText="1"/>
    </xf>
    <xf numFmtId="14" fontId="20" fillId="0" borderId="33" xfId="0" applyNumberFormat="1" applyFont="1" applyBorder="1" applyAlignment="1">
      <alignment wrapText="1"/>
    </xf>
    <xf numFmtId="0" fontId="20" fillId="0" borderId="48" xfId="0" applyFont="1" applyBorder="1"/>
    <xf numFmtId="14" fontId="20" fillId="0" borderId="2" xfId="0" applyNumberFormat="1" applyFont="1" applyBorder="1" applyAlignment="1">
      <alignment wrapText="1"/>
    </xf>
    <xf numFmtId="14" fontId="20" fillId="0" borderId="44" xfId="0" applyNumberFormat="1" applyFont="1" applyBorder="1" applyAlignment="1">
      <alignment wrapText="1"/>
    </xf>
    <xf numFmtId="14" fontId="20" fillId="0" borderId="17" xfId="0" applyNumberFormat="1" applyFont="1" applyBorder="1" applyAlignment="1">
      <alignment wrapText="1"/>
    </xf>
    <xf numFmtId="0" fontId="34" fillId="0" borderId="1" xfId="0" applyFont="1" applyBorder="1" applyAlignment="1">
      <alignment horizontal="left" vertical="center"/>
    </xf>
    <xf numFmtId="0" fontId="32" fillId="0" borderId="19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14" fontId="30" fillId="0" borderId="1" xfId="1" applyNumberFormat="1" applyFont="1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1" fillId="0" borderId="0" xfId="0" applyFont="1" applyAlignment="1" applyProtection="1">
      <alignment horizontal="right"/>
    </xf>
    <xf numFmtId="0" fontId="2" fillId="0" borderId="0" xfId="0" applyFont="1" applyBorder="1" applyAlignment="1" applyProtection="1"/>
    <xf numFmtId="0" fontId="42" fillId="0" borderId="0" xfId="0" applyFont="1" applyAlignment="1" applyProtection="1">
      <alignment horizontal="left"/>
    </xf>
    <xf numFmtId="0" fontId="43" fillId="9" borderId="1" xfId="0" applyFont="1" applyFill="1" applyBorder="1" applyAlignment="1" applyProtection="1">
      <alignment horizontal="left" vertical="center"/>
    </xf>
    <xf numFmtId="0" fontId="41" fillId="0" borderId="0" xfId="0" applyFont="1" applyProtection="1"/>
    <xf numFmtId="0" fontId="41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center" vertical="center"/>
    </xf>
    <xf numFmtId="0" fontId="2" fillId="13" borderId="32" xfId="0" applyFont="1" applyFill="1" applyBorder="1" applyAlignment="1" applyProtection="1">
      <alignment vertical="center" wrapText="1"/>
      <protection locked="0"/>
    </xf>
    <xf numFmtId="0" fontId="2" fillId="13" borderId="34" xfId="0" applyFont="1" applyFill="1" applyBorder="1" applyAlignment="1" applyProtection="1">
      <alignment vertic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34" xfId="0" applyNumberFormat="1" applyFont="1" applyBorder="1" applyAlignment="1" applyProtection="1">
      <alignment horizontal="center" vertical="center" wrapText="1"/>
      <protection locked="0"/>
    </xf>
    <xf numFmtId="4" fontId="3" fillId="13" borderId="34" xfId="0" applyNumberFormat="1" applyFont="1" applyFill="1" applyBorder="1" applyAlignment="1" applyProtection="1">
      <alignment horizontal="center" vertical="center" wrapText="1"/>
      <protection locked="0"/>
    </xf>
    <xf numFmtId="4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13" borderId="13" xfId="0" applyFont="1" applyFill="1" applyBorder="1" applyAlignment="1" applyProtection="1">
      <alignment vertical="center" wrapText="1"/>
      <protection locked="0"/>
    </xf>
    <xf numFmtId="0" fontId="2" fillId="13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47" fillId="0" borderId="13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0" xfId="0" applyFont="1" applyProtection="1"/>
    <xf numFmtId="0" fontId="0" fillId="0" borderId="1" xfId="0" applyBorder="1" applyAlignment="1" applyProtection="1">
      <alignment horizontal="center"/>
      <protection locked="0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9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0" applyFont="1" applyFill="1" applyBorder="1" applyAlignment="1" applyProtection="1">
      <alignment horizontal="left"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left" wrapText="1"/>
      <protection locked="0"/>
    </xf>
    <xf numFmtId="0" fontId="49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2" fillId="13" borderId="13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left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13" xfId="0" applyFont="1" applyFill="1" applyBorder="1" applyAlignment="1" applyProtection="1">
      <alignment horizontal="justify" vertical="center" wrapText="1"/>
    </xf>
    <xf numFmtId="0" fontId="3" fillId="13" borderId="10" xfId="0" applyFont="1" applyFill="1" applyBorder="1" applyAlignment="1" applyProtection="1">
      <alignment horizontal="justify" vertical="center" wrapText="1"/>
    </xf>
    <xf numFmtId="0" fontId="3" fillId="13" borderId="11" xfId="0" applyFont="1" applyFill="1" applyBorder="1" applyAlignment="1" applyProtection="1">
      <alignment horizontal="left" vertical="center" wrapText="1"/>
    </xf>
    <xf numFmtId="0" fontId="3" fillId="13" borderId="11" xfId="0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  <protection locked="0"/>
    </xf>
    <xf numFmtId="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51" fillId="0" borderId="0" xfId="0" applyFont="1" applyFill="1" applyBorder="1" applyAlignment="1" applyProtection="1">
      <alignment horizontal="center" wrapText="1"/>
      <protection locked="0"/>
    </xf>
    <xf numFmtId="4" fontId="52" fillId="7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55" fillId="0" borderId="0" xfId="0" applyFont="1" applyFill="1" applyAlignment="1" applyProtection="1">
      <alignment horizontal="justify" vertical="justify" wrapText="1"/>
    </xf>
    <xf numFmtId="0" fontId="43" fillId="9" borderId="51" xfId="0" applyFont="1" applyFill="1" applyBorder="1" applyAlignment="1" applyProtection="1">
      <alignment horizontal="left" vertical="center"/>
    </xf>
    <xf numFmtId="0" fontId="43" fillId="9" borderId="34" xfId="0" applyFont="1" applyFill="1" applyBorder="1" applyAlignment="1" applyProtection="1">
      <alignment horizontal="left" vertical="center"/>
    </xf>
    <xf numFmtId="0" fontId="57" fillId="4" borderId="13" xfId="0" applyFont="1" applyFill="1" applyBorder="1" applyAlignment="1" applyProtection="1">
      <alignment horizontal="left" vertical="center" wrapText="1"/>
    </xf>
    <xf numFmtId="0" fontId="59" fillId="5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Protection="1">
      <protection locked="0"/>
    </xf>
    <xf numFmtId="0" fontId="60" fillId="4" borderId="13" xfId="0" applyFont="1" applyFill="1" applyBorder="1" applyAlignment="1" applyProtection="1">
      <alignment horizontal="left" vertical="center"/>
    </xf>
    <xf numFmtId="0" fontId="57" fillId="4" borderId="10" xfId="0" applyFont="1" applyFill="1" applyBorder="1" applyAlignment="1" applyProtection="1">
      <alignment horizontal="left" vertical="center" wrapText="1"/>
    </xf>
    <xf numFmtId="0" fontId="59" fillId="5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left" vertical="center" wrapText="1"/>
    </xf>
    <xf numFmtId="3" fontId="3" fillId="4" borderId="13" xfId="0" applyNumberFormat="1" applyFont="1" applyFill="1" applyBorder="1" applyAlignment="1" applyProtection="1">
      <alignment horizontal="left" vertical="center"/>
    </xf>
    <xf numFmtId="0" fontId="2" fillId="15" borderId="13" xfId="0" applyFont="1" applyFill="1" applyBorder="1" applyAlignment="1" applyProtection="1">
      <alignment horizontal="left" vertical="center" wrapText="1"/>
    </xf>
    <xf numFmtId="3" fontId="3" fillId="3" borderId="13" xfId="0" applyNumberFormat="1" applyFont="1" applyFill="1" applyBorder="1" applyAlignment="1" applyProtection="1">
      <alignment horizontal="left" vertical="center" wrapText="1"/>
    </xf>
    <xf numFmtId="3" fontId="3" fillId="3" borderId="31" xfId="0" applyNumberFormat="1" applyFont="1" applyFill="1" applyBorder="1" applyAlignment="1" applyProtection="1">
      <alignment horizontal="left" vertical="center"/>
    </xf>
    <xf numFmtId="3" fontId="49" fillId="16" borderId="10" xfId="0" applyNumberFormat="1" applyFont="1" applyFill="1" applyBorder="1" applyAlignment="1" applyProtection="1">
      <alignment horizontal="left" vertical="center" wrapText="1"/>
    </xf>
    <xf numFmtId="0" fontId="0" fillId="0" borderId="0" xfId="0" quotePrefix="1" applyProtection="1">
      <protection locked="0"/>
    </xf>
    <xf numFmtId="3" fontId="16" fillId="0" borderId="42" xfId="0" applyNumberFormat="1" applyFont="1" applyFill="1" applyBorder="1" applyAlignment="1" applyProtection="1">
      <alignment horizontal="center" wrapText="1"/>
      <protection locked="0"/>
    </xf>
    <xf numFmtId="3" fontId="16" fillId="0" borderId="49" xfId="0" applyNumberFormat="1" applyFont="1" applyFill="1" applyBorder="1" applyAlignment="1" applyProtection="1">
      <alignment horizontal="center" wrapText="1"/>
      <protection locked="0"/>
    </xf>
    <xf numFmtId="3" fontId="16" fillId="0" borderId="5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34" fillId="13" borderId="1" xfId="0" applyFont="1" applyFill="1" applyBorder="1" applyAlignment="1">
      <alignment horizontal="center" vertical="center" wrapText="1"/>
    </xf>
    <xf numFmtId="4" fontId="3" fillId="13" borderId="2" xfId="0" applyNumberFormat="1" applyFont="1" applyFill="1" applyBorder="1" applyAlignment="1" applyProtection="1">
      <alignment horizontal="center" vertical="center" wrapText="1"/>
    </xf>
    <xf numFmtId="4" fontId="3" fillId="13" borderId="17" xfId="0" applyNumberFormat="1" applyFont="1" applyFill="1" applyBorder="1" applyAlignment="1" applyProtection="1">
      <alignment horizontal="center" vertical="center" wrapText="1"/>
    </xf>
    <xf numFmtId="14" fontId="20" fillId="0" borderId="34" xfId="0" applyNumberFormat="1" applyFont="1" applyBorder="1" applyAlignment="1">
      <alignment horizontal="center"/>
    </xf>
    <xf numFmtId="4" fontId="20" fillId="0" borderId="34" xfId="0" applyNumberFormat="1" applyFont="1" applyBorder="1"/>
    <xf numFmtId="4" fontId="20" fillId="0" borderId="34" xfId="0" applyNumberFormat="1" applyFont="1" applyBorder="1" applyAlignment="1">
      <alignment wrapText="1"/>
    </xf>
    <xf numFmtId="1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/>
    <xf numFmtId="4" fontId="20" fillId="0" borderId="1" xfId="0" applyNumberFormat="1" applyFont="1" applyBorder="1" applyAlignment="1">
      <alignment wrapText="1"/>
    </xf>
    <xf numFmtId="4" fontId="20" fillId="0" borderId="19" xfId="0" applyNumberFormat="1" applyFont="1" applyBorder="1"/>
    <xf numFmtId="4" fontId="20" fillId="0" borderId="19" xfId="0" applyNumberFormat="1" applyFont="1" applyBorder="1" applyAlignment="1">
      <alignment wrapText="1"/>
    </xf>
    <xf numFmtId="14" fontId="20" fillId="0" borderId="11" xfId="0" applyNumberFormat="1" applyFont="1" applyBorder="1" applyAlignment="1">
      <alignment horizontal="center"/>
    </xf>
    <xf numFmtId="4" fontId="20" fillId="0" borderId="11" xfId="0" applyNumberFormat="1" applyFont="1" applyBorder="1"/>
    <xf numFmtId="4" fontId="20" fillId="0" borderId="11" xfId="0" applyNumberFormat="1" applyFont="1" applyBorder="1" applyAlignment="1">
      <alignment wrapText="1"/>
    </xf>
    <xf numFmtId="4" fontId="20" fillId="0" borderId="9" xfId="0" applyNumberFormat="1" applyFont="1" applyBorder="1"/>
    <xf numFmtId="4" fontId="20" fillId="0" borderId="9" xfId="0" applyNumberFormat="1" applyFont="1" applyBorder="1" applyAlignment="1">
      <alignment wrapText="1"/>
    </xf>
    <xf numFmtId="4" fontId="20" fillId="0" borderId="1" xfId="1" applyNumberFormat="1" applyFont="1" applyBorder="1"/>
    <xf numFmtId="0" fontId="68" fillId="8" borderId="13" xfId="0" applyFont="1" applyFill="1" applyBorder="1" applyAlignment="1" applyProtection="1">
      <alignment horizontal="center" vertical="center" wrapText="1"/>
    </xf>
    <xf numFmtId="0" fontId="68" fillId="8" borderId="1" xfId="0" applyFont="1" applyFill="1" applyBorder="1" applyAlignment="1" applyProtection="1">
      <alignment horizontal="center" vertical="center" wrapText="1"/>
    </xf>
    <xf numFmtId="0" fontId="68" fillId="8" borderId="14" xfId="0" applyFont="1" applyFill="1" applyBorder="1" applyAlignment="1" applyProtection="1">
      <alignment horizontal="center" vertical="center" wrapText="1"/>
    </xf>
    <xf numFmtId="0" fontId="67" fillId="0" borderId="0" xfId="0" applyFont="1" applyProtection="1"/>
    <xf numFmtId="0" fontId="67" fillId="0" borderId="0" xfId="0" applyFont="1" applyProtection="1">
      <protection locked="0"/>
    </xf>
    <xf numFmtId="0" fontId="67" fillId="0" borderId="0" xfId="0" applyFont="1" applyAlignment="1" applyProtection="1">
      <alignment vertical="center"/>
    </xf>
    <xf numFmtId="0" fontId="67" fillId="0" borderId="0" xfId="0" applyFont="1" applyAlignment="1" applyProtection="1">
      <alignment vertical="center"/>
      <protection locked="0"/>
    </xf>
    <xf numFmtId="0" fontId="68" fillId="8" borderId="13" xfId="0" applyFont="1" applyFill="1" applyBorder="1" applyAlignment="1" applyProtection="1">
      <alignment horizontal="left" vertical="center" wrapText="1"/>
    </xf>
    <xf numFmtId="0" fontId="68" fillId="8" borderId="1" xfId="0" applyFont="1" applyFill="1" applyBorder="1" applyAlignment="1" applyProtection="1">
      <alignment horizontal="left" vertical="center" wrapText="1"/>
    </xf>
    <xf numFmtId="0" fontId="68" fillId="8" borderId="2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30" fillId="0" borderId="0" xfId="0" applyFont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Fill="1" applyAlignment="1" applyProtection="1">
      <alignment wrapText="1"/>
    </xf>
    <xf numFmtId="0" fontId="30" fillId="0" borderId="0" xfId="0" applyFont="1" applyAlignment="1" applyProtection="1">
      <alignment horizontal="left" wrapText="1"/>
    </xf>
    <xf numFmtId="0" fontId="30" fillId="0" borderId="0" xfId="0" applyFont="1" applyAlignment="1" applyProtection="1">
      <alignment horizontal="center" wrapText="1"/>
    </xf>
    <xf numFmtId="0" fontId="3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0" fontId="30" fillId="0" borderId="0" xfId="0" applyFont="1" applyFill="1" applyAlignment="1" applyProtection="1">
      <alignment horizontal="center" vertical="center"/>
    </xf>
    <xf numFmtId="0" fontId="30" fillId="0" borderId="0" xfId="0" applyFont="1" applyFill="1" applyProtection="1"/>
    <xf numFmtId="0" fontId="30" fillId="0" borderId="0" xfId="0" applyFont="1" applyFill="1" applyBorder="1" applyProtection="1"/>
    <xf numFmtId="0" fontId="30" fillId="0" borderId="0" xfId="0" applyFont="1" applyBorder="1" applyProtection="1"/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4" xfId="0" applyBorder="1" applyProtection="1"/>
    <xf numFmtId="0" fontId="0" fillId="0" borderId="14" xfId="0" applyFont="1" applyBorder="1" applyProtection="1"/>
    <xf numFmtId="0" fontId="47" fillId="0" borderId="10" xfId="0" applyFont="1" applyFill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wrapText="1"/>
      <protection locked="0"/>
    </xf>
    <xf numFmtId="4" fontId="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Font="1" applyBorder="1" applyProtection="1"/>
    <xf numFmtId="0" fontId="0" fillId="0" borderId="34" xfId="0" applyBorder="1" applyAlignment="1" applyProtection="1">
      <alignment horizontal="center" vertical="center" wrapText="1"/>
      <protection locked="0"/>
    </xf>
    <xf numFmtId="0" fontId="31" fillId="0" borderId="48" xfId="0" applyFont="1" applyBorder="1" applyAlignment="1" applyProtection="1">
      <alignment horizontal="justify" wrapText="1"/>
      <protection locked="0"/>
    </xf>
    <xf numFmtId="0" fontId="68" fillId="8" borderId="29" xfId="0" applyFont="1" applyFill="1" applyBorder="1" applyAlignment="1" applyProtection="1">
      <alignment horizontal="center" vertical="center" wrapText="1"/>
    </xf>
    <xf numFmtId="0" fontId="68" fillId="8" borderId="30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" fontId="16" fillId="13" borderId="47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34" xfId="0" applyFont="1" applyFill="1" applyBorder="1" applyAlignment="1" applyProtection="1">
      <alignment horizontal="justify" wrapText="1"/>
      <protection locked="0"/>
    </xf>
    <xf numFmtId="0" fontId="31" fillId="0" borderId="11" xfId="0" applyFont="1" applyFill="1" applyBorder="1" applyAlignment="1" applyProtection="1">
      <alignment horizontal="justify" wrapText="1"/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31" fillId="0" borderId="55" xfId="0" applyFont="1" applyBorder="1" applyAlignment="1" applyProtection="1">
      <alignment horizontal="justify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68" fillId="8" borderId="9" xfId="0" applyFont="1" applyFill="1" applyBorder="1" applyAlignment="1" applyProtection="1">
      <alignment horizontal="center" vertical="center" wrapText="1"/>
    </xf>
    <xf numFmtId="0" fontId="0" fillId="0" borderId="0" xfId="0" applyFill="1" applyProtection="1">
      <protection locked="0"/>
    </xf>
    <xf numFmtId="0" fontId="0" fillId="0" borderId="0" xfId="0" applyFill="1" applyProtection="1"/>
    <xf numFmtId="0" fontId="44" fillId="4" borderId="42" xfId="0" applyFont="1" applyFill="1" applyBorder="1" applyAlignment="1" applyProtection="1">
      <alignment horizontal="left" vertical="center"/>
    </xf>
    <xf numFmtId="0" fontId="44" fillId="4" borderId="49" xfId="0" applyFont="1" applyFill="1" applyBorder="1" applyAlignment="1" applyProtection="1">
      <alignment horizontal="left" vertical="center"/>
    </xf>
    <xf numFmtId="0" fontId="44" fillId="4" borderId="50" xfId="0" applyFont="1" applyFill="1" applyBorder="1" applyAlignment="1" applyProtection="1">
      <alignment horizontal="left" vertical="center"/>
    </xf>
    <xf numFmtId="0" fontId="48" fillId="13" borderId="29" xfId="0" applyFont="1" applyFill="1" applyBorder="1" applyAlignment="1" applyProtection="1">
      <alignment horizontal="left" wrapText="1"/>
      <protection locked="0"/>
    </xf>
    <xf numFmtId="0" fontId="48" fillId="13" borderId="30" xfId="0" applyFont="1" applyFill="1" applyBorder="1" applyAlignment="1" applyProtection="1">
      <alignment horizontal="left" wrapText="1"/>
      <protection locked="0"/>
    </xf>
    <xf numFmtId="0" fontId="44" fillId="4" borderId="36" xfId="0" applyFont="1" applyFill="1" applyBorder="1" applyAlignment="1" applyProtection="1">
      <alignment horizontal="left" vertical="center"/>
    </xf>
    <xf numFmtId="0" fontId="44" fillId="4" borderId="9" xfId="0" applyFont="1" applyFill="1" applyBorder="1" applyAlignment="1" applyProtection="1">
      <alignment horizontal="left" vertical="center"/>
    </xf>
    <xf numFmtId="0" fontId="44" fillId="4" borderId="21" xfId="0" applyFont="1" applyFill="1" applyBorder="1" applyAlignment="1" applyProtection="1">
      <alignment horizontal="left" vertical="center"/>
    </xf>
    <xf numFmtId="0" fontId="44" fillId="4" borderId="37" xfId="0" applyFont="1" applyFill="1" applyBorder="1" applyAlignment="1" applyProtection="1">
      <alignment horizontal="left" vertical="center"/>
    </xf>
    <xf numFmtId="0" fontId="49" fillId="3" borderId="3" xfId="0" applyFont="1" applyFill="1" applyBorder="1" applyAlignment="1" applyProtection="1">
      <alignment horizontal="left" vertical="center" wrapText="1"/>
      <protection locked="0"/>
    </xf>
    <xf numFmtId="0" fontId="49" fillId="3" borderId="4" xfId="0" applyFont="1" applyFill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right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49" fillId="3" borderId="26" xfId="0" applyFont="1" applyFill="1" applyBorder="1" applyAlignment="1" applyProtection="1">
      <alignment horizontal="left" vertical="center" wrapText="1"/>
      <protection locked="0"/>
    </xf>
    <xf numFmtId="0" fontId="49" fillId="3" borderId="0" xfId="0" applyFont="1" applyFill="1" applyBorder="1" applyAlignment="1" applyProtection="1">
      <alignment horizontal="left" vertical="center" wrapText="1"/>
      <protection locked="0"/>
    </xf>
    <xf numFmtId="0" fontId="52" fillId="7" borderId="3" xfId="0" applyFont="1" applyFill="1" applyBorder="1" applyAlignment="1" applyProtection="1">
      <alignment horizontal="left" wrapText="1"/>
      <protection locked="0"/>
    </xf>
    <xf numFmtId="0" fontId="52" fillId="7" borderId="4" xfId="0" applyFont="1" applyFill="1" applyBorder="1" applyAlignment="1" applyProtection="1">
      <alignment horizontal="left" wrapText="1"/>
      <protection locked="0"/>
    </xf>
    <xf numFmtId="0" fontId="1" fillId="17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7" fillId="0" borderId="36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6" fillId="6" borderId="0" xfId="0" applyFont="1" applyFill="1" applyBorder="1" applyAlignment="1">
      <alignment horizontal="left"/>
    </xf>
    <xf numFmtId="0" fontId="26" fillId="6" borderId="7" xfId="0" applyFont="1" applyFill="1" applyBorder="1" applyAlignment="1">
      <alignment horizontal="left"/>
    </xf>
    <xf numFmtId="0" fontId="34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30" fillId="0" borderId="19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36" fillId="0" borderId="5" xfId="0" applyFont="1" applyBorder="1" applyAlignment="1">
      <alignment horizontal="left"/>
    </xf>
    <xf numFmtId="0" fontId="36" fillId="0" borderId="6" xfId="0" applyFont="1" applyBorder="1" applyAlignment="1">
      <alignment horizontal="left"/>
    </xf>
    <xf numFmtId="0" fontId="22" fillId="9" borderId="1" xfId="0" applyFont="1" applyFill="1" applyBorder="1" applyAlignment="1" applyProtection="1">
      <alignment horizontal="left"/>
      <protection locked="0"/>
    </xf>
    <xf numFmtId="0" fontId="23" fillId="0" borderId="25" xfId="0" applyFont="1" applyBorder="1"/>
    <xf numFmtId="0" fontId="23" fillId="0" borderId="0" xfId="0" applyFont="1" applyBorder="1"/>
    <xf numFmtId="0" fontId="23" fillId="0" borderId="0" xfId="0" applyFont="1"/>
    <xf numFmtId="0" fontId="24" fillId="5" borderId="2" xfId="0" applyFont="1" applyFill="1" applyBorder="1" applyAlignment="1" applyProtection="1">
      <alignment horizontal="left" vertical="center"/>
      <protection locked="0"/>
    </xf>
    <xf numFmtId="0" fontId="24" fillId="5" borderId="5" xfId="0" applyFont="1" applyFill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/>
      <protection locked="0"/>
    </xf>
    <xf numFmtId="0" fontId="24" fillId="0" borderId="5" xfId="0" applyFont="1" applyBorder="1" applyAlignment="1" applyProtection="1">
      <alignment horizontal="left"/>
      <protection locked="0"/>
    </xf>
    <xf numFmtId="0" fontId="24" fillId="0" borderId="6" xfId="0" applyFont="1" applyBorder="1" applyAlignment="1" applyProtection="1">
      <alignment horizontal="left"/>
      <protection locked="0"/>
    </xf>
    <xf numFmtId="0" fontId="27" fillId="0" borderId="32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 vertical="center" wrapText="1"/>
    </xf>
    <xf numFmtId="0" fontId="55" fillId="0" borderId="0" xfId="0" applyFont="1" applyFill="1" applyAlignment="1" applyProtection="1">
      <alignment horizontal="justify" vertical="justify" wrapText="1"/>
    </xf>
    <xf numFmtId="0" fontId="55" fillId="0" borderId="7" xfId="0" applyFont="1" applyFill="1" applyBorder="1" applyAlignment="1" applyProtection="1">
      <alignment horizontal="center" vertical="justify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7" fillId="9" borderId="36" xfId="0" applyFont="1" applyFill="1" applyBorder="1" applyAlignment="1" applyProtection="1">
      <alignment horizontal="left" vertical="center" wrapText="1"/>
    </xf>
    <xf numFmtId="0" fontId="7" fillId="9" borderId="9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0" fontId="14" fillId="6" borderId="20" xfId="0" applyFont="1" applyFill="1" applyBorder="1" applyAlignment="1" applyProtection="1">
      <alignment horizontal="left" vertical="center" wrapText="1"/>
    </xf>
    <xf numFmtId="0" fontId="14" fillId="6" borderId="32" xfId="0" applyFont="1" applyFill="1" applyBorder="1" applyAlignment="1" applyProtection="1">
      <alignment horizontal="left" vertical="center" wrapText="1"/>
    </xf>
    <xf numFmtId="0" fontId="14" fillId="6" borderId="27" xfId="0" applyFont="1" applyFill="1" applyBorder="1" applyAlignment="1" applyProtection="1">
      <alignment horizontal="center" vertical="center" wrapText="1"/>
    </xf>
    <xf numFmtId="0" fontId="14" fillId="6" borderId="49" xfId="0" applyFont="1" applyFill="1" applyBorder="1" applyAlignment="1" applyProtection="1">
      <alignment horizontal="center" vertical="center" wrapText="1"/>
    </xf>
    <xf numFmtId="0" fontId="14" fillId="6" borderId="28" xfId="0" applyFont="1" applyFill="1" applyBorder="1" applyAlignment="1" applyProtection="1">
      <alignment horizontal="center" vertical="center" wrapText="1"/>
    </xf>
    <xf numFmtId="0" fontId="14" fillId="6" borderId="33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53" xfId="0" applyFont="1" applyFill="1" applyBorder="1" applyAlignment="1" applyProtection="1">
      <alignment horizontal="center" vertical="center" wrapText="1"/>
    </xf>
    <xf numFmtId="0" fontId="14" fillId="6" borderId="52" xfId="0" applyFont="1" applyFill="1" applyBorder="1" applyAlignment="1" applyProtection="1">
      <alignment horizontal="center" vertical="center" wrapText="1"/>
    </xf>
    <xf numFmtId="0" fontId="14" fillId="6" borderId="48" xfId="0" applyFont="1" applyFill="1" applyBorder="1" applyAlignment="1" applyProtection="1">
      <alignment horizontal="center" vertical="center" wrapText="1"/>
    </xf>
    <xf numFmtId="0" fontId="58" fillId="5" borderId="2" xfId="0" applyFont="1" applyFill="1" applyBorder="1" applyAlignment="1" applyProtection="1">
      <alignment horizontal="center" vertical="center"/>
    </xf>
    <xf numFmtId="0" fontId="58" fillId="5" borderId="5" xfId="0" applyFont="1" applyFill="1" applyBorder="1" applyAlignment="1" applyProtection="1">
      <alignment horizontal="center" vertical="center"/>
    </xf>
    <xf numFmtId="0" fontId="58" fillId="5" borderId="6" xfId="0" applyFont="1" applyFill="1" applyBorder="1" applyAlignment="1" applyProtection="1">
      <alignment horizontal="center" vertical="center"/>
    </xf>
    <xf numFmtId="3" fontId="31" fillId="5" borderId="17" xfId="0" applyNumberFormat="1" applyFont="1" applyFill="1" applyBorder="1" applyAlignment="1" applyProtection="1">
      <alignment horizontal="center" vertical="center" wrapText="1"/>
    </xf>
    <xf numFmtId="3" fontId="31" fillId="5" borderId="54" xfId="0" applyNumberFormat="1" applyFont="1" applyFill="1" applyBorder="1" applyAlignment="1" applyProtection="1">
      <alignment horizontal="center" vertical="center" wrapText="1"/>
    </xf>
    <xf numFmtId="3" fontId="31" fillId="5" borderId="16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</xf>
    <xf numFmtId="0" fontId="2" fillId="14" borderId="1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47" fillId="14" borderId="1" xfId="0" applyFont="1" applyFill="1" applyBorder="1" applyAlignment="1" applyProtection="1">
      <alignment horizontal="center" vertical="center" wrapText="1"/>
    </xf>
    <xf numFmtId="0" fontId="47" fillId="14" borderId="14" xfId="0" applyFont="1" applyFill="1" applyBorder="1" applyAlignment="1" applyProtection="1">
      <alignment horizontal="center" vertical="center" wrapText="1"/>
    </xf>
    <xf numFmtId="3" fontId="64" fillId="14" borderId="1" xfId="0" applyNumberFormat="1" applyFont="1" applyFill="1" applyBorder="1" applyAlignment="1" applyProtection="1">
      <alignment horizontal="center" vertical="center" wrapText="1"/>
    </xf>
    <xf numFmtId="3" fontId="64" fillId="14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4" fontId="31" fillId="16" borderId="46" xfId="0" applyNumberFormat="1" applyFont="1" applyFill="1" applyBorder="1" applyAlignment="1" applyProtection="1">
      <alignment horizontal="center" vertical="center"/>
    </xf>
    <xf numFmtId="4" fontId="31" fillId="16" borderId="4" xfId="0" applyNumberFormat="1" applyFont="1" applyFill="1" applyBorder="1" applyAlignment="1" applyProtection="1">
      <alignment horizontal="center" vertical="center"/>
    </xf>
    <xf numFmtId="4" fontId="31" fillId="16" borderId="35" xfId="0" applyNumberFormat="1" applyFont="1" applyFill="1" applyBorder="1" applyAlignment="1" applyProtection="1">
      <alignment horizontal="center" vertical="center"/>
    </xf>
    <xf numFmtId="3" fontId="55" fillId="0" borderId="3" xfId="0" applyNumberFormat="1" applyFont="1" applyFill="1" applyBorder="1" applyAlignment="1" applyProtection="1">
      <alignment horizontal="center" wrapText="1"/>
    </xf>
    <xf numFmtId="3" fontId="55" fillId="0" borderId="4" xfId="0" applyNumberFormat="1" applyFont="1" applyFill="1" applyBorder="1" applyAlignment="1" applyProtection="1">
      <alignment horizontal="center" wrapText="1"/>
    </xf>
    <xf numFmtId="3" fontId="55" fillId="0" borderId="35" xfId="0" applyNumberFormat="1" applyFont="1" applyFill="1" applyBorder="1" applyAlignment="1" applyProtection="1">
      <alignment horizontal="center" wrapText="1"/>
    </xf>
    <xf numFmtId="0" fontId="42" fillId="0" borderId="40" xfId="0" applyFont="1" applyBorder="1" applyAlignment="1" applyProtection="1">
      <alignment horizontal="justify" vertical="top" wrapText="1"/>
    </xf>
    <xf numFmtId="0" fontId="42" fillId="0" borderId="41" xfId="0" applyFont="1" applyBorder="1" applyAlignment="1" applyProtection="1">
      <alignment horizontal="justify" vertical="top" wrapText="1"/>
    </xf>
    <xf numFmtId="0" fontId="42" fillId="0" borderId="43" xfId="0" applyFont="1" applyBorder="1" applyAlignment="1" applyProtection="1">
      <alignment horizontal="justify" vertical="top" wrapText="1"/>
    </xf>
    <xf numFmtId="0" fontId="16" fillId="0" borderId="10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66" fillId="9" borderId="40" xfId="0" applyFont="1" applyFill="1" applyBorder="1" applyAlignment="1" applyProtection="1">
      <alignment horizontal="left" vertical="center" wrapText="1"/>
    </xf>
    <xf numFmtId="0" fontId="66" fillId="9" borderId="41" xfId="0" applyFont="1" applyFill="1" applyBorder="1" applyAlignment="1" applyProtection="1">
      <alignment horizontal="left" vertical="center" wrapText="1"/>
    </xf>
    <xf numFmtId="0" fontId="66" fillId="9" borderId="43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  <protection locked="0"/>
    </xf>
    <xf numFmtId="0" fontId="64" fillId="14" borderId="1" xfId="0" applyFont="1" applyFill="1" applyBorder="1" applyAlignment="1" applyProtection="1">
      <alignment horizontal="center" vertical="center" wrapText="1"/>
    </xf>
    <xf numFmtId="0" fontId="64" fillId="14" borderId="14" xfId="0" applyFont="1" applyFill="1" applyBorder="1" applyAlignment="1" applyProtection="1">
      <alignment horizontal="center" vertic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4" borderId="1" xfId="0" applyFont="1" applyFill="1" applyBorder="1" applyAlignment="1" applyProtection="1">
      <alignment horizontal="center" vertical="center" wrapText="1"/>
      <protection locked="0"/>
    </xf>
    <xf numFmtId="0" fontId="2" fillId="14" borderId="14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4" fontId="3" fillId="13" borderId="33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10" fillId="9" borderId="1" xfId="0" applyFont="1" applyFill="1" applyBorder="1" applyAlignment="1" applyProtection="1">
      <protection hidden="1"/>
    </xf>
    <xf numFmtId="0" fontId="9" fillId="0" borderId="0" xfId="0" applyFont="1" applyAlignment="1" applyProtection="1">
      <alignment horizontal="justify" vertical="justify" wrapText="1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14" fillId="6" borderId="20" xfId="0" applyFont="1" applyFill="1" applyBorder="1" applyAlignment="1" applyProtection="1">
      <alignment horizontal="center" vertical="center" wrapText="1"/>
      <protection hidden="1"/>
    </xf>
    <xf numFmtId="0" fontId="14" fillId="6" borderId="21" xfId="0" applyFont="1" applyFill="1" applyBorder="1" applyAlignment="1" applyProtection="1">
      <alignment horizontal="center" vertical="center" wrapText="1"/>
      <protection hidden="1"/>
    </xf>
    <xf numFmtId="0" fontId="14" fillId="6" borderId="27" xfId="0" applyFont="1" applyFill="1" applyBorder="1" applyAlignment="1" applyProtection="1">
      <alignment horizontal="center" vertical="center" wrapText="1"/>
      <protection hidden="1"/>
    </xf>
    <xf numFmtId="0" fontId="14" fillId="6" borderId="28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justify" vertical="top" wrapText="1"/>
      <protection hidden="1"/>
    </xf>
    <xf numFmtId="0" fontId="17" fillId="4" borderId="36" xfId="0" applyFont="1" applyFill="1" applyBorder="1" applyAlignment="1" applyProtection="1">
      <alignment vertical="center" wrapText="1"/>
      <protection hidden="1"/>
    </xf>
    <xf numFmtId="0" fontId="2" fillId="10" borderId="9" xfId="0" applyFont="1" applyFill="1" applyBorder="1" applyAlignment="1" applyProtection="1">
      <alignment horizontal="center" vertical="center" wrapText="1"/>
      <protection hidden="1"/>
    </xf>
    <xf numFmtId="0" fontId="2" fillId="5" borderId="23" xfId="0" applyFont="1" applyFill="1" applyBorder="1" applyAlignment="1" applyProtection="1">
      <alignment horizontal="center" vertical="center" wrapText="1"/>
      <protection hidden="1"/>
    </xf>
    <xf numFmtId="0" fontId="2" fillId="5" borderId="15" xfId="0" applyFont="1" applyFill="1" applyBorder="1" applyAlignment="1" applyProtection="1">
      <alignment horizontal="center" vertical="center" wrapText="1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7" fillId="4" borderId="13" xfId="0" applyFont="1" applyFill="1" applyBorder="1" applyAlignment="1" applyProtection="1">
      <alignment vertical="center" wrapText="1"/>
      <protection hidden="1"/>
    </xf>
    <xf numFmtId="0" fontId="2" fillId="10" borderId="1" xfId="0" applyFont="1" applyFill="1" applyBorder="1" applyAlignment="1" applyProtection="1">
      <alignment horizontal="center"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17" fillId="4" borderId="10" xfId="0" applyFont="1" applyFill="1" applyBorder="1" applyAlignment="1" applyProtection="1">
      <alignment vertical="center" wrapText="1"/>
      <protection hidden="1"/>
    </xf>
    <xf numFmtId="0" fontId="2" fillId="10" borderId="11" xfId="0" applyFont="1" applyFill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6" xfId="0" applyFont="1" applyFill="1" applyBorder="1" applyAlignment="1" applyProtection="1">
      <alignment horizontal="center" vertical="center" wrapText="1"/>
      <protection hidden="1"/>
    </xf>
    <xf numFmtId="0" fontId="17" fillId="4" borderId="20" xfId="0" applyFont="1" applyFill="1" applyBorder="1" applyAlignment="1" applyProtection="1">
      <alignment vertical="center" wrapText="1"/>
      <protection hidden="1"/>
    </xf>
    <xf numFmtId="0" fontId="17" fillId="4" borderId="22" xfId="0" applyFont="1" applyFill="1" applyBorder="1" applyAlignment="1" applyProtection="1">
      <alignment vertical="center" wrapText="1"/>
      <protection hidden="1"/>
    </xf>
    <xf numFmtId="0" fontId="17" fillId="4" borderId="24" xfId="0" applyFont="1" applyFill="1" applyBorder="1" applyAlignment="1" applyProtection="1">
      <alignment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8" fillId="0" borderId="26" xfId="0" applyFont="1" applyFill="1" applyBorder="1" applyAlignment="1" applyProtection="1">
      <alignment horizontal="justify" vertical="top" wrapText="1"/>
      <protection hidden="1"/>
    </xf>
    <xf numFmtId="0" fontId="8" fillId="0" borderId="0" xfId="0" applyFont="1" applyFill="1" applyBorder="1" applyAlignment="1" applyProtection="1">
      <alignment horizontal="justify" vertical="top" wrapText="1"/>
      <protection hidden="1"/>
    </xf>
    <xf numFmtId="0" fontId="7" fillId="9" borderId="24" xfId="0" applyFont="1" applyFill="1" applyBorder="1" applyAlignment="1" applyProtection="1">
      <alignment horizontal="left" vertical="center" wrapText="1"/>
      <protection hidden="1"/>
    </xf>
    <xf numFmtId="0" fontId="7" fillId="9" borderId="38" xfId="0" applyFont="1" applyFill="1" applyBorder="1" applyAlignment="1" applyProtection="1">
      <alignment horizontal="left" vertical="center" wrapText="1"/>
      <protection hidden="1"/>
    </xf>
    <xf numFmtId="3" fontId="12" fillId="5" borderId="32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33" xfId="0" applyNumberFormat="1" applyFont="1" applyFill="1" applyBorder="1" applyAlignment="1" applyProtection="1">
      <alignment horizontal="left" vertical="center" wrapText="1"/>
      <protection hidden="1"/>
    </xf>
    <xf numFmtId="4" fontId="9" fillId="12" borderId="32" xfId="0" applyNumberFormat="1" applyFont="1" applyFill="1" applyBorder="1" applyAlignment="1" applyProtection="1">
      <alignment horizontal="center" vertical="center"/>
      <protection hidden="1"/>
    </xf>
    <xf numFmtId="4" fontId="9" fillId="12" borderId="34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3" fontId="12" fillId="5" borderId="13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2" xfId="0" applyNumberFormat="1" applyFont="1" applyFill="1" applyBorder="1" applyAlignment="1" applyProtection="1">
      <alignment horizontal="left" vertical="center"/>
      <protection hidden="1"/>
    </xf>
    <xf numFmtId="3" fontId="12" fillId="11" borderId="10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17" xfId="0" applyNumberFormat="1" applyFont="1" applyFill="1" applyBorder="1" applyAlignment="1" applyProtection="1">
      <alignment horizontal="left" vertical="center" wrapText="1"/>
      <protection hidden="1"/>
    </xf>
    <xf numFmtId="4" fontId="8" fillId="3" borderId="29" xfId="0" applyNumberFormat="1" applyFont="1" applyFill="1" applyBorder="1" applyAlignment="1" applyProtection="1">
      <alignment horizontal="center" vertical="center"/>
      <protection hidden="1"/>
    </xf>
    <xf numFmtId="4" fontId="8" fillId="3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3" fontId="12" fillId="11" borderId="42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0" xfId="0" applyNumberFormat="1" applyFont="1" applyFill="1" applyBorder="1" applyAlignment="1" applyProtection="1">
      <alignment horizontal="left" vertical="center" wrapText="1"/>
      <protection hidden="1"/>
    </xf>
    <xf numFmtId="4" fontId="8" fillId="3" borderId="42" xfId="0" applyNumberFormat="1" applyFont="1" applyFill="1" applyBorder="1" applyAlignment="1" applyProtection="1">
      <alignment horizontal="center" vertical="center"/>
      <protection hidden="1"/>
    </xf>
    <xf numFmtId="4" fontId="8" fillId="3" borderId="49" xfId="0" applyNumberFormat="1" applyFont="1" applyFill="1" applyBorder="1" applyAlignment="1" applyProtection="1">
      <alignment horizontal="center" vertical="center"/>
      <protection hidden="1"/>
    </xf>
    <xf numFmtId="4" fontId="8" fillId="3" borderId="28" xfId="0" applyNumberFormat="1" applyFont="1" applyFill="1" applyBorder="1" applyAlignment="1" applyProtection="1">
      <alignment horizontal="center" vertical="center"/>
      <protection hidden="1"/>
    </xf>
    <xf numFmtId="3" fontId="12" fillId="11" borderId="56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7" xfId="0" applyNumberFormat="1" applyFont="1" applyFill="1" applyBorder="1" applyAlignment="1" applyProtection="1">
      <alignment horizontal="left" vertical="center" wrapText="1"/>
      <protection hidden="1"/>
    </xf>
    <xf numFmtId="4" fontId="8" fillId="3" borderId="56" xfId="0" applyNumberFormat="1" applyFont="1" applyFill="1" applyBorder="1" applyAlignment="1" applyProtection="1">
      <alignment horizontal="center" vertical="center"/>
      <protection hidden="1"/>
    </xf>
    <xf numFmtId="4" fontId="8" fillId="3" borderId="45" xfId="0" applyNumberFormat="1" applyFont="1" applyFill="1" applyBorder="1" applyAlignment="1" applyProtection="1">
      <alignment horizontal="center" vertical="center"/>
      <protection hidden="1"/>
    </xf>
    <xf numFmtId="4" fontId="8" fillId="3" borderId="58" xfId="0" applyNumberFormat="1" applyFont="1" applyFill="1" applyBorder="1" applyAlignment="1" applyProtection="1">
      <alignment horizontal="center" vertical="center"/>
      <protection hidden="1"/>
    </xf>
    <xf numFmtId="4" fontId="9" fillId="2" borderId="31" xfId="0" applyNumberFormat="1" applyFont="1" applyFill="1" applyBorder="1" applyAlignment="1" applyProtection="1">
      <alignment horizontal="center" vertical="center"/>
      <protection locked="0"/>
    </xf>
    <xf numFmtId="4" fontId="9" fillId="2" borderId="19" xfId="0" applyNumberFormat="1" applyFont="1" applyFill="1" applyBorder="1" applyAlignment="1" applyProtection="1">
      <alignment horizontal="center" vertical="center"/>
      <protection locked="0"/>
    </xf>
  </cellXfs>
  <cellStyles count="2">
    <cellStyle name="Čiarka" xfId="1" builtinId="3"/>
    <cellStyle name="Normálne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1221442</xdr:colOff>
      <xdr:row>2</xdr:row>
      <xdr:rowOff>65554</xdr:rowOff>
    </xdr:from>
    <xdr:to>
      <xdr:col>8</xdr:col>
      <xdr:colOff>1266266</xdr:colOff>
      <xdr:row>6</xdr:row>
      <xdr:rowOff>2465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0560" y="446554"/>
          <a:ext cx="10320618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46216" cy="686140"/>
    <xdr:pic>
      <xdr:nvPicPr>
        <xdr:cNvPr id="3" name="Obrázok 2" descr="lg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172950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104</xdr:row>
      <xdr:rowOff>9525</xdr:rowOff>
    </xdr:from>
    <xdr:ext cx="10546216" cy="686140"/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145875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694763</xdr:colOff>
      <xdr:row>2</xdr:row>
      <xdr:rowOff>168089</xdr:rowOff>
    </xdr:from>
    <xdr:to>
      <xdr:col>4</xdr:col>
      <xdr:colOff>2801470</xdr:colOff>
      <xdr:row>7</xdr:row>
      <xdr:rowOff>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63" y="549089"/>
          <a:ext cx="8594913" cy="7844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427504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37.Vyzva-OPKZP-PO3-SC312-2017-37-Aktivita%20A_Zosuvy/Dokumentacia%20vyzvy%20na%20zverejnenie/word%20excel/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5"/>
  <sheetViews>
    <sheetView tabSelected="1" view="pageBreakPreview" zoomScale="85" zoomScaleNormal="80" zoomScaleSheetLayoutView="85" workbookViewId="0"/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9.5703125" style="105" customWidth="1"/>
    <col min="4" max="4" width="10.28515625" style="106" customWidth="1"/>
    <col min="5" max="5" width="14.7109375" style="106" customWidth="1"/>
    <col min="6" max="7" width="16.5703125" style="106" customWidth="1"/>
    <col min="8" max="8" width="65.42578125" style="1" customWidth="1"/>
    <col min="9" max="9" width="52.85546875" style="1" customWidth="1"/>
    <col min="10" max="10" width="37.42578125" style="2" customWidth="1"/>
    <col min="11" max="11" width="30" style="1" customWidth="1"/>
    <col min="12" max="31" width="9.140625" style="1" customWidth="1"/>
    <col min="32" max="16384" width="9.140625" style="1"/>
  </cols>
  <sheetData>
    <row r="1" spans="1:11" x14ac:dyDescent="0.25">
      <c r="A1" s="2"/>
      <c r="B1" s="2"/>
      <c r="C1" s="47"/>
      <c r="D1" s="48"/>
      <c r="E1" s="48"/>
      <c r="F1" s="48"/>
      <c r="G1" s="48"/>
      <c r="H1" s="2"/>
      <c r="I1" s="2"/>
    </row>
    <row r="2" spans="1:11" x14ac:dyDescent="0.25">
      <c r="A2" s="212" t="s">
        <v>106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1" x14ac:dyDescent="0.25">
      <c r="A3" s="49"/>
      <c r="B3" s="49"/>
      <c r="C3" s="49"/>
      <c r="D3" s="49"/>
      <c r="E3" s="49"/>
      <c r="F3" s="49"/>
      <c r="G3" s="49"/>
      <c r="H3" s="49"/>
      <c r="I3" s="2"/>
    </row>
    <row r="4" spans="1:11" x14ac:dyDescent="0.25">
      <c r="A4" s="2"/>
      <c r="B4" s="2"/>
      <c r="C4" s="47"/>
      <c r="D4" s="48"/>
      <c r="E4" s="48"/>
      <c r="F4" s="48"/>
      <c r="G4" s="48"/>
      <c r="H4" s="2"/>
      <c r="I4" s="2"/>
    </row>
    <row r="5" spans="1:11" x14ac:dyDescent="0.25">
      <c r="A5" s="2"/>
      <c r="B5" s="2"/>
      <c r="C5" s="47"/>
      <c r="D5" s="48"/>
      <c r="E5" s="48"/>
      <c r="F5" s="48"/>
      <c r="G5" s="48"/>
      <c r="H5" s="2"/>
      <c r="I5" s="2"/>
    </row>
    <row r="6" spans="1:11" x14ac:dyDescent="0.25">
      <c r="A6" s="50"/>
      <c r="B6" s="50"/>
      <c r="C6" s="50"/>
      <c r="D6" s="50"/>
      <c r="E6" s="50"/>
      <c r="F6" s="50"/>
      <c r="G6" s="50"/>
      <c r="H6" s="50"/>
      <c r="I6" s="2"/>
      <c r="K6" s="2"/>
    </row>
    <row r="7" spans="1:11" ht="20.25" x14ac:dyDescent="0.3">
      <c r="A7" s="211" t="s">
        <v>108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ht="15" customHeight="1" x14ac:dyDescent="0.3">
      <c r="A8" s="51"/>
      <c r="B8" s="51"/>
      <c r="C8" s="51"/>
      <c r="D8" s="51"/>
      <c r="E8" s="51"/>
      <c r="F8" s="51"/>
      <c r="G8" s="51"/>
      <c r="H8" s="51"/>
      <c r="I8" s="2"/>
    </row>
    <row r="9" spans="1:11" ht="15" customHeight="1" x14ac:dyDescent="0.3">
      <c r="A9" s="51"/>
      <c r="B9" s="51"/>
      <c r="C9" s="51"/>
      <c r="D9" s="51"/>
      <c r="E9" s="51"/>
      <c r="F9" s="51"/>
      <c r="G9" s="51"/>
      <c r="H9" s="51"/>
      <c r="I9" s="2"/>
    </row>
    <row r="10" spans="1:11" ht="20.25" customHeight="1" x14ac:dyDescent="0.25">
      <c r="A10" s="52" t="s">
        <v>0</v>
      </c>
      <c r="B10" s="210"/>
      <c r="C10" s="210"/>
      <c r="D10" s="210"/>
      <c r="E10" s="210"/>
      <c r="F10" s="210"/>
      <c r="G10" s="210"/>
      <c r="H10" s="210"/>
      <c r="I10" s="210"/>
      <c r="J10" s="210"/>
    </row>
    <row r="11" spans="1:11" ht="20.25" customHeight="1" x14ac:dyDescent="0.25">
      <c r="A11" s="52" t="s">
        <v>1</v>
      </c>
      <c r="B11" s="210"/>
      <c r="C11" s="210"/>
      <c r="D11" s="210"/>
      <c r="E11" s="210"/>
      <c r="F11" s="210"/>
      <c r="G11" s="210"/>
      <c r="H11" s="210"/>
      <c r="I11" s="210"/>
      <c r="J11" s="210"/>
    </row>
    <row r="12" spans="1:11" ht="15.75" thickBot="1" x14ac:dyDescent="0.3">
      <c r="A12" s="53"/>
      <c r="B12" s="53"/>
      <c r="C12" s="54"/>
      <c r="D12" s="55"/>
      <c r="E12" s="55"/>
      <c r="F12" s="55"/>
      <c r="G12" s="55"/>
      <c r="H12" s="53"/>
      <c r="I12" s="2"/>
    </row>
    <row r="13" spans="1:11" ht="24.75" customHeight="1" thickBot="1" x14ac:dyDescent="0.3">
      <c r="A13" s="199" t="s">
        <v>60</v>
      </c>
      <c r="B13" s="200"/>
      <c r="C13" s="200"/>
      <c r="D13" s="200"/>
      <c r="E13" s="200"/>
      <c r="F13" s="200"/>
      <c r="G13" s="200"/>
      <c r="H13" s="200"/>
      <c r="I13" s="200"/>
      <c r="J13" s="201"/>
    </row>
    <row r="14" spans="1:11" s="150" customFormat="1" ht="38.25" customHeight="1" thickBot="1" x14ac:dyDescent="0.3">
      <c r="A14" s="184" t="s">
        <v>2</v>
      </c>
      <c r="B14" s="185" t="s">
        <v>3</v>
      </c>
      <c r="C14" s="185" t="s">
        <v>35</v>
      </c>
      <c r="D14" s="185" t="s">
        <v>36</v>
      </c>
      <c r="E14" s="185" t="s">
        <v>61</v>
      </c>
      <c r="F14" s="196" t="s">
        <v>148</v>
      </c>
      <c r="G14" s="196" t="s">
        <v>158</v>
      </c>
      <c r="H14" s="185" t="s">
        <v>13</v>
      </c>
      <c r="I14" s="185" t="s">
        <v>37</v>
      </c>
      <c r="J14" s="185" t="s">
        <v>121</v>
      </c>
    </row>
    <row r="15" spans="1:11" x14ac:dyDescent="0.25">
      <c r="A15" s="56" t="s">
        <v>133</v>
      </c>
      <c r="B15" s="57" t="s">
        <v>7</v>
      </c>
      <c r="C15" s="58"/>
      <c r="D15" s="60">
        <v>0</v>
      </c>
      <c r="E15" s="60">
        <v>0</v>
      </c>
      <c r="F15" s="62">
        <f>D15*E15</f>
        <v>0</v>
      </c>
      <c r="G15" s="61">
        <f>F15*1.2</f>
        <v>0</v>
      </c>
      <c r="H15" s="188"/>
      <c r="I15" s="182"/>
      <c r="J15" s="183"/>
    </row>
    <row r="16" spans="1:11" x14ac:dyDescent="0.25">
      <c r="A16" s="64" t="s">
        <v>64</v>
      </c>
      <c r="B16" s="65" t="s">
        <v>7</v>
      </c>
      <c r="C16" s="66"/>
      <c r="D16" s="59">
        <v>0</v>
      </c>
      <c r="E16" s="59">
        <v>0</v>
      </c>
      <c r="F16" s="62">
        <f t="shared" ref="F16:F23" si="0">D16*E16</f>
        <v>0</v>
      </c>
      <c r="G16" s="61">
        <f t="shared" ref="G16:G23" si="1">F16*1.2</f>
        <v>0</v>
      </c>
      <c r="H16" s="188"/>
      <c r="I16" s="174"/>
      <c r="J16" s="175"/>
    </row>
    <row r="17" spans="1:13" x14ac:dyDescent="0.25">
      <c r="A17" s="64" t="s">
        <v>65</v>
      </c>
      <c r="B17" s="65" t="s">
        <v>7</v>
      </c>
      <c r="C17" s="66"/>
      <c r="D17" s="59">
        <v>0</v>
      </c>
      <c r="E17" s="59">
        <v>0</v>
      </c>
      <c r="F17" s="62">
        <f t="shared" si="0"/>
        <v>0</v>
      </c>
      <c r="G17" s="61">
        <f t="shared" si="1"/>
        <v>0</v>
      </c>
      <c r="H17" s="188"/>
      <c r="I17" s="174"/>
      <c r="J17" s="175"/>
    </row>
    <row r="18" spans="1:13" x14ac:dyDescent="0.25">
      <c r="A18" s="56" t="s">
        <v>62</v>
      </c>
      <c r="B18" s="57" t="s">
        <v>7</v>
      </c>
      <c r="C18" s="58"/>
      <c r="D18" s="60">
        <v>0</v>
      </c>
      <c r="E18" s="60">
        <v>0</v>
      </c>
      <c r="F18" s="61">
        <f t="shared" si="0"/>
        <v>0</v>
      </c>
      <c r="G18" s="61">
        <f t="shared" si="1"/>
        <v>0</v>
      </c>
      <c r="H18" s="188"/>
      <c r="I18" s="182"/>
      <c r="J18" s="183"/>
    </row>
    <row r="19" spans="1:13" x14ac:dyDescent="0.25">
      <c r="A19" s="64" t="s">
        <v>109</v>
      </c>
      <c r="B19" s="65" t="s">
        <v>63</v>
      </c>
      <c r="C19" s="66"/>
      <c r="D19" s="59">
        <v>0</v>
      </c>
      <c r="E19" s="59">
        <v>0</v>
      </c>
      <c r="F19" s="62">
        <f t="shared" si="0"/>
        <v>0</v>
      </c>
      <c r="G19" s="61">
        <f t="shared" si="1"/>
        <v>0</v>
      </c>
      <c r="H19" s="188"/>
      <c r="I19" s="174"/>
      <c r="J19" s="175"/>
    </row>
    <row r="20" spans="1:13" ht="51.75" customHeight="1" x14ac:dyDescent="0.25">
      <c r="A20" s="64" t="s">
        <v>66</v>
      </c>
      <c r="B20" s="65" t="s">
        <v>67</v>
      </c>
      <c r="C20" s="66"/>
      <c r="D20" s="59">
        <v>0</v>
      </c>
      <c r="E20" s="59">
        <v>0</v>
      </c>
      <c r="F20" s="62">
        <f t="shared" si="0"/>
        <v>0</v>
      </c>
      <c r="G20" s="61">
        <f t="shared" si="1"/>
        <v>0</v>
      </c>
      <c r="H20" s="188"/>
      <c r="I20" s="174"/>
      <c r="J20" s="175"/>
      <c r="L20" s="67"/>
    </row>
    <row r="21" spans="1:13" x14ac:dyDescent="0.25">
      <c r="A21" s="68" t="s">
        <v>68</v>
      </c>
      <c r="B21" s="69"/>
      <c r="C21" s="66"/>
      <c r="D21" s="59">
        <v>0</v>
      </c>
      <c r="E21" s="59">
        <v>0</v>
      </c>
      <c r="F21" s="62">
        <f t="shared" si="0"/>
        <v>0</v>
      </c>
      <c r="G21" s="61">
        <f t="shared" si="1"/>
        <v>0</v>
      </c>
      <c r="H21" s="188"/>
      <c r="I21" s="174"/>
      <c r="J21" s="176"/>
      <c r="L21" s="67"/>
      <c r="M21" s="67"/>
    </row>
    <row r="22" spans="1:13" x14ac:dyDescent="0.25">
      <c r="A22" s="68" t="s">
        <v>68</v>
      </c>
      <c r="B22" s="69"/>
      <c r="C22" s="71"/>
      <c r="D22" s="59">
        <v>0</v>
      </c>
      <c r="E22" s="59">
        <v>0</v>
      </c>
      <c r="F22" s="62">
        <f t="shared" si="0"/>
        <v>0</v>
      </c>
      <c r="G22" s="61">
        <f t="shared" si="1"/>
        <v>0</v>
      </c>
      <c r="H22" s="188"/>
      <c r="I22" s="174"/>
      <c r="J22" s="176"/>
      <c r="L22" s="67"/>
      <c r="M22" s="67"/>
    </row>
    <row r="23" spans="1:13" ht="15.75" thickBot="1" x14ac:dyDescent="0.3">
      <c r="A23" s="177" t="s">
        <v>68</v>
      </c>
      <c r="B23" s="69"/>
      <c r="C23" s="178"/>
      <c r="D23" s="95">
        <v>0</v>
      </c>
      <c r="E23" s="95">
        <v>0</v>
      </c>
      <c r="F23" s="179">
        <f t="shared" si="0"/>
        <v>0</v>
      </c>
      <c r="G23" s="61">
        <f t="shared" si="1"/>
        <v>0</v>
      </c>
      <c r="H23" s="189"/>
      <c r="I23" s="180"/>
      <c r="J23" s="181"/>
      <c r="L23" s="67"/>
      <c r="M23" s="67"/>
    </row>
    <row r="24" spans="1:13" ht="16.5" customHeight="1" thickBot="1" x14ac:dyDescent="0.3">
      <c r="A24" s="202" t="s">
        <v>110</v>
      </c>
      <c r="B24" s="203"/>
      <c r="C24" s="203"/>
      <c r="D24" s="203"/>
      <c r="E24" s="203"/>
      <c r="F24" s="187">
        <f>SUM(F15:F23)</f>
        <v>0</v>
      </c>
      <c r="G24" s="187">
        <f>SUM(G15:G23)</f>
        <v>0</v>
      </c>
      <c r="H24" s="70"/>
      <c r="I24" s="70"/>
      <c r="J24" s="70"/>
      <c r="L24" s="67"/>
      <c r="M24" s="67"/>
    </row>
    <row r="25" spans="1:13" ht="16.5" customHeight="1" thickBot="1" x14ac:dyDescent="0.3">
      <c r="A25" s="70"/>
      <c r="B25" s="70"/>
      <c r="C25" s="70"/>
      <c r="D25" s="70"/>
      <c r="E25" s="70"/>
      <c r="F25" s="70"/>
      <c r="G25" s="70"/>
      <c r="H25" s="70"/>
      <c r="I25" s="70"/>
      <c r="J25" s="70"/>
      <c r="L25" s="67"/>
      <c r="M25" s="67"/>
    </row>
    <row r="26" spans="1:13" s="74" customFormat="1" ht="24.75" customHeight="1" x14ac:dyDescent="0.25">
      <c r="A26" s="204" t="s">
        <v>69</v>
      </c>
      <c r="B26" s="205"/>
      <c r="C26" s="205"/>
      <c r="D26" s="205"/>
      <c r="E26" s="205"/>
      <c r="F26" s="205"/>
      <c r="G26" s="206"/>
      <c r="H26" s="205"/>
      <c r="I26" s="207"/>
      <c r="J26" s="72"/>
      <c r="K26" s="73"/>
      <c r="L26" s="73"/>
      <c r="M26" s="73"/>
    </row>
    <row r="27" spans="1:13" s="152" customFormat="1" ht="38.25" x14ac:dyDescent="0.25">
      <c r="A27" s="146" t="s">
        <v>2</v>
      </c>
      <c r="B27" s="147" t="s">
        <v>3</v>
      </c>
      <c r="C27" s="147" t="s">
        <v>35</v>
      </c>
      <c r="D27" s="147" t="s">
        <v>36</v>
      </c>
      <c r="E27" s="147" t="s">
        <v>70</v>
      </c>
      <c r="F27" s="155" t="s">
        <v>148</v>
      </c>
      <c r="G27" s="155" t="s">
        <v>158</v>
      </c>
      <c r="H27" s="147" t="s">
        <v>13</v>
      </c>
      <c r="I27" s="148" t="s">
        <v>37</v>
      </c>
      <c r="J27" s="151"/>
    </row>
    <row r="28" spans="1:13" x14ac:dyDescent="0.25">
      <c r="A28" s="56" t="s">
        <v>133</v>
      </c>
      <c r="B28" s="57" t="s">
        <v>7</v>
      </c>
      <c r="C28" s="58"/>
      <c r="D28" s="59">
        <v>0</v>
      </c>
      <c r="E28" s="59">
        <v>0</v>
      </c>
      <c r="F28" s="62">
        <f t="shared" ref="F28" si="2">D28*E28</f>
        <v>0</v>
      </c>
      <c r="G28" s="61">
        <f>F28*1.2</f>
        <v>0</v>
      </c>
      <c r="H28" s="188"/>
      <c r="I28" s="63"/>
      <c r="J28" s="194"/>
    </row>
    <row r="29" spans="1:13" x14ac:dyDescent="0.25">
      <c r="A29" s="64" t="s">
        <v>64</v>
      </c>
      <c r="B29" s="65" t="s">
        <v>7</v>
      </c>
      <c r="C29" s="75"/>
      <c r="D29" s="59">
        <v>0</v>
      </c>
      <c r="E29" s="59">
        <v>0</v>
      </c>
      <c r="F29" s="62">
        <f t="shared" ref="F29:F37" si="3">D29*E29</f>
        <v>0</v>
      </c>
      <c r="G29" s="61">
        <f t="shared" ref="G29:G37" si="4">F29*1.2</f>
        <v>0</v>
      </c>
      <c r="H29" s="188"/>
      <c r="I29" s="63"/>
      <c r="J29" s="70"/>
      <c r="L29" s="67"/>
      <c r="M29" s="67"/>
    </row>
    <row r="30" spans="1:13" x14ac:dyDescent="0.25">
      <c r="A30" s="64" t="s">
        <v>65</v>
      </c>
      <c r="B30" s="65" t="s">
        <v>7</v>
      </c>
      <c r="C30" s="75"/>
      <c r="D30" s="59">
        <v>0</v>
      </c>
      <c r="E30" s="59">
        <v>0</v>
      </c>
      <c r="F30" s="62">
        <f t="shared" si="3"/>
        <v>0</v>
      </c>
      <c r="G30" s="61">
        <f t="shared" si="4"/>
        <v>0</v>
      </c>
      <c r="H30" s="188"/>
      <c r="I30" s="63"/>
      <c r="J30" s="70"/>
      <c r="L30" s="67"/>
      <c r="M30" s="67"/>
    </row>
    <row r="31" spans="1:13" x14ac:dyDescent="0.25">
      <c r="A31" s="64" t="s">
        <v>71</v>
      </c>
      <c r="B31" s="65" t="s">
        <v>7</v>
      </c>
      <c r="C31" s="75"/>
      <c r="D31" s="59">
        <v>0</v>
      </c>
      <c r="E31" s="59">
        <v>0</v>
      </c>
      <c r="F31" s="62">
        <f t="shared" si="3"/>
        <v>0</v>
      </c>
      <c r="G31" s="61">
        <f t="shared" si="4"/>
        <v>0</v>
      </c>
      <c r="H31" s="188"/>
      <c r="I31" s="63"/>
      <c r="J31" s="70"/>
      <c r="L31" s="67"/>
      <c r="M31" s="67"/>
    </row>
    <row r="32" spans="1:13" x14ac:dyDescent="0.25">
      <c r="A32" s="56" t="s">
        <v>62</v>
      </c>
      <c r="B32" s="57" t="s">
        <v>7</v>
      </c>
      <c r="C32" s="58"/>
      <c r="D32" s="60">
        <v>0</v>
      </c>
      <c r="E32" s="60">
        <v>0</v>
      </c>
      <c r="F32" s="61">
        <f>D32*E32</f>
        <v>0</v>
      </c>
      <c r="G32" s="61">
        <f t="shared" si="4"/>
        <v>0</v>
      </c>
      <c r="H32" s="188"/>
      <c r="I32" s="195"/>
      <c r="J32" s="194"/>
    </row>
    <row r="33" spans="1:13" x14ac:dyDescent="0.25">
      <c r="A33" s="64" t="s">
        <v>109</v>
      </c>
      <c r="B33" s="65" t="s">
        <v>63</v>
      </c>
      <c r="C33" s="75"/>
      <c r="D33" s="59">
        <v>0</v>
      </c>
      <c r="E33" s="59">
        <v>0</v>
      </c>
      <c r="F33" s="62">
        <f t="shared" ref="F33" si="5">D33*E33</f>
        <v>0</v>
      </c>
      <c r="G33" s="61">
        <f t="shared" si="4"/>
        <v>0</v>
      </c>
      <c r="H33" s="188"/>
      <c r="I33" s="63"/>
      <c r="J33" s="70"/>
      <c r="L33" s="67"/>
      <c r="M33" s="67"/>
    </row>
    <row r="34" spans="1:13" ht="51.75" customHeight="1" x14ac:dyDescent="0.25">
      <c r="A34" s="64" t="s">
        <v>66</v>
      </c>
      <c r="B34" s="65" t="s">
        <v>67</v>
      </c>
      <c r="C34" s="75"/>
      <c r="D34" s="59">
        <v>0</v>
      </c>
      <c r="E34" s="59">
        <v>0</v>
      </c>
      <c r="F34" s="62">
        <f t="shared" si="3"/>
        <v>0</v>
      </c>
      <c r="G34" s="61">
        <f t="shared" si="4"/>
        <v>0</v>
      </c>
      <c r="H34" s="188"/>
      <c r="I34" s="63"/>
      <c r="L34" s="67"/>
      <c r="M34" s="67"/>
    </row>
    <row r="35" spans="1:13" x14ac:dyDescent="0.25">
      <c r="A35" s="68" t="s">
        <v>68</v>
      </c>
      <c r="B35" s="69"/>
      <c r="C35" s="75"/>
      <c r="D35" s="59">
        <v>0</v>
      </c>
      <c r="E35" s="59">
        <v>0</v>
      </c>
      <c r="F35" s="62">
        <f t="shared" si="3"/>
        <v>0</v>
      </c>
      <c r="G35" s="61">
        <f t="shared" si="4"/>
        <v>0</v>
      </c>
      <c r="H35" s="188"/>
      <c r="I35" s="63"/>
      <c r="J35" s="70"/>
      <c r="L35" s="67"/>
      <c r="M35" s="67"/>
    </row>
    <row r="36" spans="1:13" x14ac:dyDescent="0.25">
      <c r="A36" s="68" t="s">
        <v>68</v>
      </c>
      <c r="B36" s="69"/>
      <c r="C36" s="76"/>
      <c r="D36" s="59"/>
      <c r="E36" s="59"/>
      <c r="F36" s="62">
        <f t="shared" si="3"/>
        <v>0</v>
      </c>
      <c r="G36" s="61">
        <f t="shared" si="4"/>
        <v>0</v>
      </c>
      <c r="H36" s="188"/>
      <c r="I36" s="63"/>
      <c r="J36" s="70"/>
      <c r="L36" s="67"/>
      <c r="M36" s="67"/>
    </row>
    <row r="37" spans="1:13" ht="15.75" thickBot="1" x14ac:dyDescent="0.3">
      <c r="A37" s="177" t="s">
        <v>68</v>
      </c>
      <c r="B37" s="69"/>
      <c r="C37" s="186"/>
      <c r="D37" s="95">
        <v>0</v>
      </c>
      <c r="E37" s="95">
        <v>0</v>
      </c>
      <c r="F37" s="179">
        <f t="shared" si="3"/>
        <v>0</v>
      </c>
      <c r="G37" s="61">
        <f t="shared" si="4"/>
        <v>0</v>
      </c>
      <c r="H37" s="189"/>
      <c r="I37" s="97"/>
      <c r="L37" s="67"/>
      <c r="M37" s="67"/>
    </row>
    <row r="38" spans="1:13" ht="15.75" customHeight="1" thickBot="1" x14ac:dyDescent="0.3">
      <c r="A38" s="202" t="s">
        <v>110</v>
      </c>
      <c r="B38" s="203"/>
      <c r="C38" s="203"/>
      <c r="D38" s="203"/>
      <c r="E38" s="203"/>
      <c r="F38" s="187">
        <f>SUM(F28:F37)</f>
        <v>0</v>
      </c>
      <c r="G38" s="187">
        <f>SUM(G28:G37)</f>
        <v>0</v>
      </c>
      <c r="H38" s="198"/>
      <c r="I38" s="198"/>
    </row>
    <row r="39" spans="1:13" ht="16.5" thickBot="1" x14ac:dyDescent="0.3">
      <c r="A39" s="208" t="s">
        <v>115</v>
      </c>
      <c r="B39" s="209"/>
      <c r="C39" s="209"/>
      <c r="D39" s="209"/>
      <c r="E39" s="209"/>
      <c r="F39" s="77">
        <f>F24+F38</f>
        <v>0</v>
      </c>
      <c r="G39" s="77">
        <f>G24+G38</f>
        <v>0</v>
      </c>
      <c r="H39" s="80"/>
      <c r="I39" s="197"/>
    </row>
    <row r="40" spans="1:13" ht="15.75" x14ac:dyDescent="0.25">
      <c r="A40" s="78"/>
      <c r="B40" s="78"/>
      <c r="C40" s="78"/>
      <c r="D40" s="78"/>
      <c r="E40" s="78"/>
      <c r="F40" s="79"/>
      <c r="G40" s="79"/>
      <c r="H40" s="80"/>
      <c r="I40" s="197"/>
    </row>
    <row r="41" spans="1:13" ht="16.5" thickBot="1" x14ac:dyDescent="0.3">
      <c r="A41" s="81"/>
      <c r="B41" s="81"/>
      <c r="C41" s="82"/>
      <c r="D41" s="83"/>
      <c r="E41" s="83"/>
      <c r="F41" s="84"/>
      <c r="G41" s="84"/>
      <c r="H41" s="80"/>
      <c r="I41" s="197"/>
    </row>
    <row r="42" spans="1:13" s="74" customFormat="1" ht="24" customHeight="1" x14ac:dyDescent="0.25">
      <c r="A42" s="199" t="s">
        <v>72</v>
      </c>
      <c r="B42" s="200"/>
      <c r="C42" s="200"/>
      <c r="D42" s="200"/>
      <c r="E42" s="200"/>
      <c r="F42" s="200"/>
      <c r="G42" s="200"/>
      <c r="H42" s="200"/>
      <c r="I42" s="201"/>
      <c r="J42" s="85"/>
    </row>
    <row r="43" spans="1:13" s="150" customFormat="1" ht="62.25" customHeight="1" x14ac:dyDescent="0.25">
      <c r="A43" s="153" t="s">
        <v>2</v>
      </c>
      <c r="B43" s="154" t="s">
        <v>3</v>
      </c>
      <c r="C43" s="147" t="s">
        <v>35</v>
      </c>
      <c r="D43" s="147" t="s">
        <v>36</v>
      </c>
      <c r="E43" s="147" t="s">
        <v>116</v>
      </c>
      <c r="F43" s="155" t="s">
        <v>160</v>
      </c>
      <c r="G43" s="155" t="s">
        <v>159</v>
      </c>
      <c r="H43" s="147" t="s">
        <v>13</v>
      </c>
      <c r="I43" s="148" t="s">
        <v>37</v>
      </c>
      <c r="J43" s="149"/>
    </row>
    <row r="44" spans="1:13" ht="45.75" customHeight="1" x14ac:dyDescent="0.25">
      <c r="A44" s="86" t="s">
        <v>114</v>
      </c>
      <c r="B44" s="87" t="s">
        <v>38</v>
      </c>
      <c r="C44" s="88" t="s">
        <v>39</v>
      </c>
      <c r="D44" s="59">
        <v>0</v>
      </c>
      <c r="E44" s="59">
        <v>0</v>
      </c>
      <c r="F44" s="130">
        <f>D44*E44</f>
        <v>0</v>
      </c>
      <c r="G44" s="314">
        <f>F44</f>
        <v>0</v>
      </c>
      <c r="H44" s="188"/>
      <c r="I44" s="63"/>
      <c r="J44" s="89"/>
    </row>
    <row r="45" spans="1:13" ht="42.75" x14ac:dyDescent="0.25">
      <c r="A45" s="86" t="s">
        <v>113</v>
      </c>
      <c r="B45" s="87" t="s">
        <v>38</v>
      </c>
      <c r="C45" s="88" t="s">
        <v>40</v>
      </c>
      <c r="D45" s="59">
        <v>0</v>
      </c>
      <c r="E45" s="59">
        <v>0</v>
      </c>
      <c r="F45" s="130">
        <f t="shared" ref="F45:F50" si="6">D45*E45</f>
        <v>0</v>
      </c>
      <c r="G45" s="314">
        <f>F45</f>
        <v>0</v>
      </c>
      <c r="H45" s="188"/>
      <c r="I45" s="63"/>
      <c r="J45" s="89"/>
    </row>
    <row r="46" spans="1:13" x14ac:dyDescent="0.25">
      <c r="A46" s="86" t="s">
        <v>112</v>
      </c>
      <c r="B46" s="87" t="s">
        <v>41</v>
      </c>
      <c r="C46" s="88" t="s">
        <v>40</v>
      </c>
      <c r="D46" s="59">
        <v>0</v>
      </c>
      <c r="E46" s="90">
        <v>0</v>
      </c>
      <c r="F46" s="130">
        <f t="shared" si="6"/>
        <v>0</v>
      </c>
      <c r="G46" s="314">
        <f>F46*1.2</f>
        <v>0</v>
      </c>
      <c r="H46" s="188"/>
      <c r="I46" s="63"/>
      <c r="J46" s="89"/>
    </row>
    <row r="47" spans="1:13" ht="27" customHeight="1" x14ac:dyDescent="0.25">
      <c r="A47" s="91" t="s">
        <v>111</v>
      </c>
      <c r="B47" s="87" t="s">
        <v>41</v>
      </c>
      <c r="C47" s="88" t="s">
        <v>42</v>
      </c>
      <c r="D47" s="59">
        <v>0</v>
      </c>
      <c r="E47" s="90">
        <v>0</v>
      </c>
      <c r="F47" s="130">
        <f t="shared" si="6"/>
        <v>0</v>
      </c>
      <c r="G47" s="314">
        <f t="shared" ref="G47:G50" si="7">F47*1.2</f>
        <v>0</v>
      </c>
      <c r="H47" s="188"/>
      <c r="I47" s="63"/>
      <c r="J47" s="89"/>
    </row>
    <row r="48" spans="1:13" x14ac:dyDescent="0.25">
      <c r="A48" s="91" t="s">
        <v>43</v>
      </c>
      <c r="B48" s="87" t="s">
        <v>41</v>
      </c>
      <c r="C48" s="88" t="s">
        <v>42</v>
      </c>
      <c r="D48" s="59">
        <v>0</v>
      </c>
      <c r="E48" s="90">
        <v>0</v>
      </c>
      <c r="F48" s="130">
        <f t="shared" si="6"/>
        <v>0</v>
      </c>
      <c r="G48" s="314">
        <f t="shared" si="7"/>
        <v>0</v>
      </c>
      <c r="H48" s="188"/>
      <c r="I48" s="63"/>
    </row>
    <row r="49" spans="1:10" ht="31.5" customHeight="1" x14ac:dyDescent="0.25">
      <c r="A49" s="91" t="s">
        <v>44</v>
      </c>
      <c r="B49" s="87" t="s">
        <v>41</v>
      </c>
      <c r="C49" s="88" t="s">
        <v>42</v>
      </c>
      <c r="D49" s="59">
        <v>0</v>
      </c>
      <c r="E49" s="90">
        <v>0</v>
      </c>
      <c r="F49" s="130">
        <f t="shared" si="6"/>
        <v>0</v>
      </c>
      <c r="G49" s="314">
        <f t="shared" si="7"/>
        <v>0</v>
      </c>
      <c r="H49" s="188"/>
      <c r="I49" s="63"/>
    </row>
    <row r="50" spans="1:10" ht="15.75" thickBot="1" x14ac:dyDescent="0.3">
      <c r="A50" s="92" t="s">
        <v>45</v>
      </c>
      <c r="B50" s="93" t="s">
        <v>41</v>
      </c>
      <c r="C50" s="94" t="s">
        <v>42</v>
      </c>
      <c r="D50" s="95">
        <v>0</v>
      </c>
      <c r="E50" s="96">
        <v>0</v>
      </c>
      <c r="F50" s="131">
        <f t="shared" si="6"/>
        <v>0</v>
      </c>
      <c r="G50" s="314">
        <f t="shared" si="7"/>
        <v>0</v>
      </c>
      <c r="H50" s="189"/>
      <c r="I50" s="97"/>
    </row>
    <row r="51" spans="1:10" ht="16.5" thickBot="1" x14ac:dyDescent="0.3">
      <c r="A51" s="215" t="s">
        <v>155</v>
      </c>
      <c r="B51" s="216"/>
      <c r="C51" s="216"/>
      <c r="D51" s="216"/>
      <c r="E51" s="216"/>
      <c r="F51" s="77">
        <f>SUM(F44:F50)</f>
        <v>0</v>
      </c>
      <c r="G51" s="77">
        <f>SUM(G44:G50)</f>
        <v>0</v>
      </c>
      <c r="H51" s="98"/>
    </row>
    <row r="52" spans="1:10" ht="19.5" customHeight="1" thickBot="1" x14ac:dyDescent="0.3">
      <c r="A52" s="217" t="s">
        <v>73</v>
      </c>
      <c r="B52" s="218"/>
      <c r="C52" s="218"/>
      <c r="D52" s="218"/>
      <c r="E52" s="218"/>
      <c r="F52" s="99">
        <f>F51+F39</f>
        <v>0</v>
      </c>
      <c r="G52" s="99">
        <f>G51+G39</f>
        <v>0</v>
      </c>
      <c r="H52" s="100"/>
      <c r="J52" s="1"/>
    </row>
    <row r="53" spans="1:10" x14ac:dyDescent="0.25">
      <c r="A53" s="101"/>
      <c r="B53" s="101"/>
      <c r="C53" s="102"/>
      <c r="D53" s="103"/>
      <c r="E53" s="103"/>
      <c r="F53" s="103"/>
      <c r="G53" s="103"/>
      <c r="H53" s="101"/>
      <c r="J53" s="1"/>
    </row>
    <row r="54" spans="1:10" x14ac:dyDescent="0.25">
      <c r="A54" s="219" t="s">
        <v>156</v>
      </c>
      <c r="B54" s="219"/>
      <c r="C54" s="219"/>
      <c r="D54" s="219"/>
      <c r="E54" s="156"/>
      <c r="F54" s="156"/>
      <c r="G54" s="156"/>
      <c r="H54" s="156"/>
      <c r="I54" s="156"/>
      <c r="J54" s="156"/>
    </row>
    <row r="55" spans="1:10" ht="52.5" customHeight="1" x14ac:dyDescent="0.25">
      <c r="A55" s="213" t="s">
        <v>2</v>
      </c>
      <c r="B55" s="214"/>
      <c r="C55" s="222" t="s">
        <v>117</v>
      </c>
      <c r="D55" s="223"/>
      <c r="E55" s="223"/>
      <c r="F55" s="223"/>
      <c r="G55" s="223"/>
      <c r="H55" s="223"/>
      <c r="I55" s="223"/>
      <c r="J55" s="223"/>
    </row>
    <row r="56" spans="1:10" ht="159.6" customHeight="1" x14ac:dyDescent="0.25">
      <c r="A56" s="213" t="s">
        <v>118</v>
      </c>
      <c r="B56" s="214"/>
      <c r="C56" s="220" t="s">
        <v>154</v>
      </c>
      <c r="D56" s="221"/>
      <c r="E56" s="221"/>
      <c r="F56" s="221"/>
      <c r="G56" s="221"/>
      <c r="H56" s="221"/>
      <c r="I56" s="221"/>
      <c r="J56" s="221"/>
    </row>
    <row r="57" spans="1:10" ht="100.5" customHeight="1" x14ac:dyDescent="0.25">
      <c r="A57" s="213" t="s">
        <v>35</v>
      </c>
      <c r="B57" s="214"/>
      <c r="C57" s="220" t="s">
        <v>147</v>
      </c>
      <c r="D57" s="221"/>
      <c r="E57" s="221"/>
      <c r="F57" s="221"/>
      <c r="G57" s="221"/>
      <c r="H57" s="221"/>
      <c r="I57" s="221"/>
      <c r="J57" s="221"/>
    </row>
    <row r="58" spans="1:10" ht="63" customHeight="1" x14ac:dyDescent="0.25">
      <c r="A58" s="213" t="s">
        <v>161</v>
      </c>
      <c r="B58" s="214"/>
      <c r="C58" s="220" t="s">
        <v>119</v>
      </c>
      <c r="D58" s="221"/>
      <c r="E58" s="221"/>
      <c r="F58" s="221"/>
      <c r="G58" s="221"/>
      <c r="H58" s="221"/>
      <c r="I58" s="221"/>
      <c r="J58" s="221"/>
    </row>
    <row r="59" spans="1:10" ht="112.5" customHeight="1" x14ac:dyDescent="0.25">
      <c r="A59" s="315" t="s">
        <v>162</v>
      </c>
      <c r="B59" s="316"/>
      <c r="C59" s="220" t="s">
        <v>164</v>
      </c>
      <c r="D59" s="221"/>
      <c r="E59" s="221"/>
      <c r="F59" s="221"/>
      <c r="G59" s="221"/>
      <c r="H59" s="221"/>
      <c r="I59" s="221"/>
      <c r="J59" s="221"/>
    </row>
    <row r="60" spans="1:10" ht="68.25" customHeight="1" x14ac:dyDescent="0.25">
      <c r="A60" s="213" t="s">
        <v>120</v>
      </c>
      <c r="B60" s="214"/>
      <c r="C60" s="220" t="s">
        <v>149</v>
      </c>
      <c r="D60" s="221"/>
      <c r="E60" s="221"/>
      <c r="F60" s="221"/>
      <c r="G60" s="221"/>
      <c r="H60" s="221"/>
      <c r="I60" s="221"/>
      <c r="J60" s="221"/>
    </row>
    <row r="61" spans="1:10" ht="225" customHeight="1" x14ac:dyDescent="0.25">
      <c r="A61" s="213" t="s">
        <v>37</v>
      </c>
      <c r="B61" s="214"/>
      <c r="C61" s="220" t="s">
        <v>151</v>
      </c>
      <c r="D61" s="221"/>
      <c r="E61" s="221"/>
      <c r="F61" s="221"/>
      <c r="G61" s="221"/>
      <c r="H61" s="221"/>
      <c r="I61" s="221"/>
      <c r="J61" s="221"/>
    </row>
    <row r="62" spans="1:10" ht="62.25" customHeight="1" x14ac:dyDescent="0.25">
      <c r="A62" s="213" t="s">
        <v>121</v>
      </c>
      <c r="B62" s="214"/>
      <c r="C62" s="220" t="s">
        <v>150</v>
      </c>
      <c r="D62" s="221"/>
      <c r="E62" s="221"/>
      <c r="F62" s="221"/>
      <c r="G62" s="221"/>
      <c r="H62" s="221"/>
      <c r="I62" s="221"/>
      <c r="J62" s="221"/>
    </row>
    <row r="63" spans="1:10" ht="50.25" customHeight="1" x14ac:dyDescent="0.25">
      <c r="A63" s="213" t="s">
        <v>122</v>
      </c>
      <c r="B63" s="214"/>
      <c r="C63" s="220" t="s">
        <v>163</v>
      </c>
      <c r="D63" s="221"/>
      <c r="E63" s="221"/>
      <c r="F63" s="221"/>
      <c r="G63" s="221"/>
      <c r="H63" s="221"/>
      <c r="I63" s="221"/>
      <c r="J63" s="221"/>
    </row>
    <row r="64" spans="1:10" ht="50.25" customHeight="1" x14ac:dyDescent="0.25">
      <c r="A64" s="224" t="s">
        <v>152</v>
      </c>
      <c r="B64" s="225"/>
      <c r="C64" s="225"/>
      <c r="D64" s="225"/>
      <c r="E64" s="225"/>
      <c r="F64" s="225"/>
      <c r="G64" s="225"/>
      <c r="H64" s="225"/>
      <c r="I64" s="225"/>
      <c r="J64" s="225"/>
    </row>
    <row r="65" spans="1:12" ht="16.5" x14ac:dyDescent="0.3">
      <c r="A65" s="157"/>
      <c r="B65" s="157"/>
      <c r="C65" s="157"/>
      <c r="D65" s="158"/>
      <c r="E65" s="159"/>
      <c r="F65" s="159"/>
      <c r="G65" s="159"/>
      <c r="H65" s="159"/>
      <c r="I65" s="159"/>
      <c r="J65" s="159"/>
    </row>
    <row r="66" spans="1:12" ht="16.5" x14ac:dyDescent="0.3">
      <c r="A66" s="160"/>
      <c r="B66" s="160"/>
      <c r="C66" s="160"/>
      <c r="D66" s="161"/>
      <c r="E66" s="162"/>
      <c r="F66" s="162"/>
      <c r="G66" s="162"/>
      <c r="H66" s="162"/>
      <c r="I66" s="162"/>
      <c r="J66" s="162"/>
    </row>
    <row r="67" spans="1:12" ht="16.5" x14ac:dyDescent="0.3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</row>
    <row r="68" spans="1:12" ht="16.5" x14ac:dyDescent="0.3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</row>
    <row r="69" spans="1:12" ht="16.5" hidden="1" x14ac:dyDescent="0.3">
      <c r="A69" s="163"/>
      <c r="B69" s="163"/>
      <c r="C69" s="163"/>
      <c r="D69" s="163"/>
      <c r="E69" s="163"/>
      <c r="F69" s="163"/>
      <c r="G69" s="163"/>
      <c r="H69" s="163"/>
      <c r="I69" s="160"/>
      <c r="J69" s="160"/>
      <c r="K69" s="163"/>
      <c r="L69" s="163"/>
    </row>
    <row r="70" spans="1:12" ht="16.5" hidden="1" x14ac:dyDescent="0.3">
      <c r="A70" s="164"/>
      <c r="B70" s="164"/>
      <c r="C70" s="164"/>
      <c r="D70" s="165"/>
      <c r="E70" s="166"/>
      <c r="F70" s="166"/>
      <c r="G70" s="166"/>
      <c r="H70" s="166"/>
      <c r="I70" s="160"/>
      <c r="J70" s="160"/>
      <c r="K70" s="166"/>
      <c r="L70" s="164"/>
    </row>
    <row r="71" spans="1:12" ht="16.5" hidden="1" x14ac:dyDescent="0.3">
      <c r="A71" s="164"/>
      <c r="B71" s="164"/>
      <c r="C71" s="164"/>
      <c r="D71" s="165"/>
      <c r="E71" s="166"/>
      <c r="F71" s="166"/>
      <c r="G71" s="166"/>
      <c r="H71" s="166"/>
      <c r="I71" s="160" t="s">
        <v>129</v>
      </c>
      <c r="J71" s="160"/>
      <c r="K71" s="166"/>
      <c r="L71" s="164"/>
    </row>
    <row r="72" spans="1:12" ht="16.5" hidden="1" x14ac:dyDescent="0.3">
      <c r="A72" s="160"/>
      <c r="B72" s="160"/>
      <c r="C72" s="160"/>
      <c r="D72" s="161"/>
      <c r="E72" s="162"/>
      <c r="F72" s="162"/>
      <c r="G72" s="162"/>
      <c r="H72" s="162"/>
      <c r="I72" s="160" t="s">
        <v>130</v>
      </c>
      <c r="J72" s="160"/>
      <c r="K72" s="162"/>
      <c r="L72" s="160"/>
    </row>
    <row r="73" spans="1:12" ht="16.5" hidden="1" x14ac:dyDescent="0.3">
      <c r="A73" s="160"/>
      <c r="B73" s="160"/>
      <c r="C73" s="160"/>
      <c r="D73" s="161"/>
      <c r="E73" s="162"/>
      <c r="F73" s="162"/>
      <c r="G73" s="162"/>
      <c r="H73" s="162"/>
      <c r="I73" s="160" t="s">
        <v>131</v>
      </c>
      <c r="J73" s="160"/>
      <c r="K73" s="162"/>
      <c r="L73" s="160"/>
    </row>
    <row r="74" spans="1:12" ht="16.5" hidden="1" x14ac:dyDescent="0.3">
      <c r="A74" s="160"/>
      <c r="B74" s="160"/>
      <c r="C74" s="160"/>
      <c r="D74" s="161"/>
      <c r="E74" s="162"/>
      <c r="F74" s="162"/>
      <c r="G74" s="162"/>
      <c r="H74" s="162"/>
      <c r="I74" s="160"/>
      <c r="J74" s="160"/>
      <c r="K74" s="162"/>
      <c r="L74" s="160"/>
    </row>
    <row r="75" spans="1:12" ht="16.5" hidden="1" x14ac:dyDescent="0.3">
      <c r="A75" s="160"/>
      <c r="B75" s="160"/>
      <c r="C75" s="160"/>
      <c r="D75" s="161"/>
      <c r="E75" s="162"/>
      <c r="F75" s="162"/>
      <c r="G75" s="162"/>
      <c r="H75" s="162"/>
      <c r="I75" s="160"/>
      <c r="J75" s="160"/>
      <c r="K75" s="162"/>
      <c r="L75" s="160"/>
    </row>
    <row r="76" spans="1:12" ht="16.5" hidden="1" x14ac:dyDescent="0.3">
      <c r="A76" s="160"/>
      <c r="B76" s="160"/>
      <c r="C76" s="160"/>
      <c r="D76" s="161"/>
      <c r="E76" s="162"/>
      <c r="F76" s="162"/>
      <c r="G76" s="162"/>
      <c r="H76" s="162"/>
      <c r="I76" s="160"/>
      <c r="J76" s="160"/>
      <c r="K76" s="162"/>
      <c r="L76" s="160"/>
    </row>
    <row r="77" spans="1:12" ht="16.5" hidden="1" x14ac:dyDescent="0.3">
      <c r="A77" s="160"/>
      <c r="B77" s="160"/>
      <c r="C77" s="160"/>
      <c r="D77" s="161"/>
      <c r="E77" s="162"/>
      <c r="F77" s="162"/>
      <c r="G77" s="162"/>
      <c r="H77" s="162"/>
      <c r="I77" s="162"/>
      <c r="J77" s="160"/>
      <c r="K77" s="162"/>
      <c r="L77" s="160"/>
    </row>
    <row r="78" spans="1:12" ht="16.5" hidden="1" x14ac:dyDescent="0.3">
      <c r="A78" s="160"/>
      <c r="B78" s="160"/>
      <c r="C78" s="160"/>
      <c r="D78" s="161"/>
      <c r="E78" s="162"/>
      <c r="F78" s="162"/>
      <c r="G78" s="162"/>
      <c r="H78" s="162"/>
      <c r="I78" s="167" t="s">
        <v>123</v>
      </c>
      <c r="J78" s="168"/>
      <c r="K78" s="168"/>
      <c r="L78" s="169"/>
    </row>
    <row r="79" spans="1:12" ht="16.5" hidden="1" x14ac:dyDescent="0.3">
      <c r="A79" s="160"/>
      <c r="B79" s="160"/>
      <c r="C79" s="160"/>
      <c r="D79" s="161"/>
      <c r="E79" s="162"/>
      <c r="F79" s="162"/>
      <c r="G79" s="162"/>
      <c r="H79" s="162"/>
      <c r="I79" s="167" t="s">
        <v>124</v>
      </c>
      <c r="J79" s="170"/>
      <c r="K79" s="168"/>
      <c r="L79" s="169"/>
    </row>
    <row r="80" spans="1:12" ht="16.5" hidden="1" x14ac:dyDescent="0.3">
      <c r="A80" s="160"/>
      <c r="B80" s="160"/>
      <c r="C80" s="160"/>
      <c r="D80" s="161"/>
      <c r="E80" s="162"/>
      <c r="F80" s="162"/>
      <c r="G80" s="162"/>
      <c r="H80" s="162"/>
      <c r="I80" s="167" t="s">
        <v>132</v>
      </c>
      <c r="J80" s="170"/>
      <c r="K80" s="168"/>
      <c r="L80" s="169"/>
    </row>
    <row r="81" spans="1:12" ht="16.5" hidden="1" x14ac:dyDescent="0.3">
      <c r="A81" s="160"/>
      <c r="B81" s="160"/>
      <c r="C81" s="160"/>
      <c r="D81" s="161"/>
      <c r="E81" s="162"/>
      <c r="F81" s="162"/>
      <c r="G81" s="162"/>
      <c r="H81" s="162"/>
      <c r="I81" s="167" t="s">
        <v>135</v>
      </c>
      <c r="J81" s="168"/>
      <c r="K81" s="168"/>
      <c r="L81" s="169"/>
    </row>
    <row r="82" spans="1:12" ht="16.5" hidden="1" x14ac:dyDescent="0.3">
      <c r="A82" s="160"/>
      <c r="B82" s="160"/>
      <c r="C82" s="160"/>
      <c r="D82" s="161"/>
      <c r="E82" s="162"/>
      <c r="F82" s="162"/>
      <c r="G82" s="162"/>
      <c r="H82" s="162"/>
      <c r="I82" s="167" t="s">
        <v>134</v>
      </c>
      <c r="J82" s="170"/>
      <c r="K82" s="168"/>
      <c r="L82" s="169"/>
    </row>
    <row r="83" spans="1:12" ht="16.5" hidden="1" x14ac:dyDescent="0.3">
      <c r="A83" s="160"/>
      <c r="B83" s="160"/>
      <c r="C83" s="160"/>
      <c r="D83" s="161"/>
      <c r="E83" s="162"/>
      <c r="F83" s="162"/>
      <c r="G83" s="162"/>
      <c r="H83" s="162"/>
      <c r="I83" s="167" t="s">
        <v>125</v>
      </c>
      <c r="J83" s="162"/>
      <c r="K83" s="162"/>
      <c r="L83" s="160"/>
    </row>
    <row r="84" spans="1:12" ht="16.5" hidden="1" x14ac:dyDescent="0.3">
      <c r="A84" s="160"/>
      <c r="B84" s="160"/>
      <c r="C84" s="160"/>
      <c r="D84" s="161"/>
      <c r="E84" s="162"/>
      <c r="F84" s="162"/>
      <c r="G84" s="162"/>
      <c r="H84" s="162"/>
      <c r="I84" s="167" t="s">
        <v>126</v>
      </c>
      <c r="J84" s="171"/>
      <c r="K84" s="162"/>
      <c r="L84" s="160"/>
    </row>
    <row r="85" spans="1:12" ht="16.5" hidden="1" x14ac:dyDescent="0.3">
      <c r="A85" s="160"/>
      <c r="B85" s="160"/>
      <c r="C85" s="160"/>
      <c r="D85" s="161"/>
      <c r="E85" s="162"/>
      <c r="F85" s="162"/>
      <c r="G85" s="162"/>
      <c r="H85" s="162"/>
      <c r="I85" s="167" t="s">
        <v>127</v>
      </c>
      <c r="J85" s="171"/>
      <c r="K85" s="162"/>
      <c r="L85" s="160"/>
    </row>
    <row r="86" spans="1:12" ht="16.5" hidden="1" x14ac:dyDescent="0.3">
      <c r="A86" s="160"/>
      <c r="B86" s="160"/>
      <c r="C86" s="160"/>
      <c r="D86" s="161"/>
      <c r="E86" s="162"/>
      <c r="F86" s="162"/>
      <c r="G86" s="162"/>
      <c r="H86" s="162"/>
      <c r="I86" s="167" t="s">
        <v>128</v>
      </c>
      <c r="J86" s="162"/>
      <c r="K86" s="162"/>
      <c r="L86" s="160"/>
    </row>
    <row r="87" spans="1:12" ht="16.5" hidden="1" x14ac:dyDescent="0.3">
      <c r="A87" s="160"/>
      <c r="B87" s="160"/>
      <c r="C87" s="160"/>
      <c r="D87" s="161"/>
      <c r="E87" s="162"/>
      <c r="F87" s="162"/>
      <c r="G87" s="162"/>
      <c r="H87" s="162"/>
      <c r="I87" s="172"/>
      <c r="J87" s="171"/>
      <c r="K87" s="162"/>
      <c r="L87" s="160"/>
    </row>
    <row r="88" spans="1:12" ht="16.5" hidden="1" x14ac:dyDescent="0.3">
      <c r="A88" s="160"/>
      <c r="B88" s="160"/>
      <c r="C88" s="160"/>
      <c r="D88" s="161"/>
      <c r="E88" s="162"/>
      <c r="F88" s="162"/>
      <c r="G88" s="162"/>
      <c r="H88" s="162"/>
      <c r="I88" s="172"/>
      <c r="J88" s="171"/>
      <c r="K88" s="162"/>
      <c r="L88" s="160"/>
    </row>
    <row r="89" spans="1:12" ht="16.5" x14ac:dyDescent="0.3">
      <c r="A89" s="160"/>
      <c r="B89" s="160"/>
      <c r="C89" s="160"/>
      <c r="D89" s="161"/>
      <c r="E89" s="162"/>
      <c r="F89" s="162"/>
      <c r="G89" s="162"/>
      <c r="H89" s="162"/>
      <c r="I89" s="172"/>
      <c r="J89" s="171"/>
      <c r="K89" s="162"/>
      <c r="L89" s="160"/>
    </row>
    <row r="90" spans="1:12" ht="16.5" x14ac:dyDescent="0.3">
      <c r="A90" s="160"/>
      <c r="B90" s="160"/>
      <c r="C90" s="160"/>
      <c r="D90" s="161"/>
      <c r="E90" s="162"/>
      <c r="F90" s="162"/>
      <c r="G90" s="162"/>
      <c r="H90" s="162"/>
      <c r="I90" s="190"/>
      <c r="J90" s="162"/>
      <c r="K90" s="162"/>
      <c r="L90" s="160"/>
    </row>
    <row r="91" spans="1:12" ht="16.5" x14ac:dyDescent="0.3">
      <c r="A91" s="160"/>
      <c r="B91" s="160"/>
      <c r="C91" s="160"/>
      <c r="D91" s="161"/>
      <c r="E91" s="162"/>
      <c r="F91" s="162"/>
      <c r="G91" s="162"/>
      <c r="H91" s="162"/>
      <c r="I91" s="190"/>
      <c r="J91" s="173"/>
      <c r="K91" s="162"/>
      <c r="L91" s="160"/>
    </row>
    <row r="92" spans="1:12" ht="16.5" x14ac:dyDescent="0.3">
      <c r="A92" s="160"/>
      <c r="B92" s="160"/>
      <c r="C92" s="160"/>
      <c r="D92" s="161"/>
      <c r="E92" s="162"/>
      <c r="F92" s="162"/>
      <c r="G92" s="162"/>
      <c r="H92" s="162"/>
      <c r="I92" s="190"/>
      <c r="J92" s="162"/>
      <c r="K92" s="162"/>
      <c r="L92" s="160"/>
    </row>
    <row r="93" spans="1:12" ht="16.5" x14ac:dyDescent="0.3">
      <c r="A93" s="160"/>
      <c r="B93" s="160"/>
      <c r="C93" s="160"/>
      <c r="D93" s="161"/>
      <c r="E93" s="162"/>
      <c r="F93" s="162"/>
      <c r="G93" s="162"/>
      <c r="H93" s="162"/>
      <c r="I93" s="190"/>
      <c r="J93" s="171"/>
      <c r="K93" s="162"/>
      <c r="L93" s="160"/>
    </row>
    <row r="94" spans="1:12" ht="16.5" x14ac:dyDescent="0.3">
      <c r="A94" s="160"/>
      <c r="B94" s="160"/>
      <c r="C94" s="160"/>
      <c r="D94" s="161"/>
      <c r="E94" s="162"/>
      <c r="F94" s="162"/>
      <c r="G94" s="162"/>
      <c r="H94" s="162"/>
      <c r="I94" s="191"/>
      <c r="J94" s="171"/>
      <c r="K94" s="162"/>
      <c r="L94" s="160"/>
    </row>
    <row r="95" spans="1:12" ht="16.5" x14ac:dyDescent="0.3">
      <c r="A95" s="160"/>
      <c r="B95" s="160"/>
      <c r="C95" s="160"/>
      <c r="D95" s="161"/>
      <c r="E95" s="162"/>
      <c r="F95" s="162"/>
      <c r="G95" s="162"/>
      <c r="H95" s="162"/>
      <c r="I95" s="191"/>
      <c r="J95" s="171"/>
      <c r="K95" s="162"/>
      <c r="L95" s="160"/>
    </row>
    <row r="96" spans="1:12" ht="16.5" x14ac:dyDescent="0.3">
      <c r="A96" s="160"/>
      <c r="B96" s="160"/>
      <c r="C96" s="160"/>
      <c r="D96" s="161"/>
      <c r="E96" s="162"/>
      <c r="F96" s="162"/>
      <c r="G96" s="162"/>
      <c r="H96" s="162"/>
      <c r="I96" s="191"/>
      <c r="J96" s="171"/>
      <c r="K96" s="162"/>
      <c r="L96" s="160"/>
    </row>
    <row r="97" spans="1:12" ht="16.5" x14ac:dyDescent="0.3">
      <c r="A97" s="160"/>
      <c r="B97" s="160"/>
      <c r="C97" s="160"/>
      <c r="D97" s="161"/>
      <c r="E97" s="162"/>
      <c r="F97" s="162"/>
      <c r="G97" s="162"/>
      <c r="H97" s="162"/>
      <c r="I97" s="191"/>
      <c r="J97" s="171"/>
      <c r="K97" s="162"/>
      <c r="L97" s="160"/>
    </row>
    <row r="98" spans="1:12" ht="16.5" x14ac:dyDescent="0.3">
      <c r="A98" s="160"/>
      <c r="B98" s="160"/>
      <c r="C98" s="160"/>
      <c r="D98" s="161"/>
      <c r="E98" s="162"/>
      <c r="F98" s="162"/>
      <c r="G98" s="162"/>
      <c r="H98" s="162"/>
      <c r="I98" s="191"/>
      <c r="J98" s="171"/>
      <c r="K98" s="162"/>
      <c r="L98" s="160"/>
    </row>
    <row r="99" spans="1:12" ht="16.5" x14ac:dyDescent="0.3">
      <c r="A99" s="160"/>
      <c r="B99" s="160"/>
      <c r="C99" s="160"/>
      <c r="D99" s="161"/>
      <c r="E99" s="162"/>
      <c r="F99" s="162"/>
      <c r="G99" s="162"/>
      <c r="H99" s="162"/>
      <c r="I99" s="191"/>
      <c r="J99" s="171"/>
      <c r="K99" s="162"/>
      <c r="L99" s="160"/>
    </row>
    <row r="100" spans="1:12" ht="16.5" x14ac:dyDescent="0.3">
      <c r="A100" s="160"/>
      <c r="B100" s="160"/>
      <c r="C100" s="160"/>
      <c r="D100" s="161"/>
      <c r="E100" s="162"/>
      <c r="F100" s="162"/>
      <c r="G100" s="162"/>
      <c r="H100" s="162"/>
      <c r="I100" s="191"/>
      <c r="J100" s="171"/>
      <c r="K100" s="162"/>
      <c r="L100" s="160"/>
    </row>
    <row r="101" spans="1:12" ht="16.5" x14ac:dyDescent="0.3">
      <c r="A101" s="160"/>
      <c r="B101" s="160"/>
      <c r="C101" s="160"/>
      <c r="D101" s="161"/>
      <c r="E101" s="162"/>
      <c r="F101" s="162"/>
      <c r="G101" s="162"/>
      <c r="H101" s="162"/>
      <c r="I101" s="191"/>
      <c r="J101" s="171"/>
      <c r="K101" s="162"/>
      <c r="L101" s="160"/>
    </row>
    <row r="102" spans="1:12" ht="16.5" x14ac:dyDescent="0.3">
      <c r="A102" s="160"/>
      <c r="B102" s="160"/>
      <c r="C102" s="160"/>
      <c r="D102" s="161"/>
      <c r="E102" s="162"/>
      <c r="F102" s="162"/>
      <c r="G102" s="162"/>
      <c r="H102" s="162"/>
      <c r="I102" s="191"/>
      <c r="J102" s="171"/>
      <c r="K102" s="162"/>
      <c r="L102" s="160"/>
    </row>
    <row r="103" spans="1:12" ht="16.5" x14ac:dyDescent="0.3">
      <c r="A103" s="160"/>
      <c r="B103" s="160"/>
      <c r="C103" s="160"/>
      <c r="D103" s="161"/>
      <c r="E103" s="162"/>
      <c r="F103" s="162"/>
      <c r="G103" s="162"/>
      <c r="H103" s="162"/>
      <c r="I103" s="191"/>
      <c r="J103" s="171"/>
      <c r="K103" s="162"/>
      <c r="L103" s="160"/>
    </row>
    <row r="104" spans="1:12" ht="16.5" x14ac:dyDescent="0.3">
      <c r="A104" s="160"/>
      <c r="B104" s="160"/>
      <c r="C104" s="160"/>
      <c r="D104" s="161"/>
      <c r="E104" s="162"/>
      <c r="F104" s="162"/>
      <c r="G104" s="162"/>
      <c r="H104" s="162"/>
      <c r="I104" s="191"/>
      <c r="J104" s="171"/>
      <c r="K104" s="162"/>
      <c r="L104" s="160"/>
    </row>
    <row r="105" spans="1:12" ht="16.5" x14ac:dyDescent="0.3">
      <c r="A105" s="160"/>
      <c r="B105" s="160"/>
      <c r="C105" s="160"/>
      <c r="D105" s="161"/>
      <c r="E105" s="162"/>
      <c r="F105" s="162"/>
      <c r="G105" s="162"/>
      <c r="H105" s="162"/>
      <c r="I105" s="192"/>
      <c r="J105" s="171"/>
      <c r="K105" s="162"/>
      <c r="L105" s="160"/>
    </row>
    <row r="106" spans="1:12" ht="16.5" x14ac:dyDescent="0.3">
      <c r="A106" s="160"/>
      <c r="B106" s="160"/>
      <c r="C106" s="160"/>
      <c r="D106" s="161"/>
      <c r="E106" s="162"/>
      <c r="F106" s="162"/>
      <c r="G106" s="162"/>
      <c r="H106" s="162"/>
      <c r="I106" s="173"/>
      <c r="J106" s="171"/>
      <c r="K106" s="162"/>
      <c r="L106" s="160"/>
    </row>
    <row r="107" spans="1:12" ht="16.5" x14ac:dyDescent="0.3">
      <c r="A107" s="160"/>
      <c r="B107" s="160"/>
      <c r="C107" s="160"/>
      <c r="D107" s="161"/>
      <c r="E107" s="162"/>
      <c r="F107" s="162"/>
      <c r="G107" s="162"/>
      <c r="H107" s="162"/>
      <c r="I107" s="173"/>
      <c r="J107" s="171"/>
      <c r="K107" s="162"/>
      <c r="L107" s="160"/>
    </row>
    <row r="108" spans="1:12" ht="16.5" x14ac:dyDescent="0.3">
      <c r="A108" s="160"/>
      <c r="B108" s="160"/>
      <c r="C108" s="160"/>
      <c r="D108" s="161"/>
      <c r="E108" s="162"/>
      <c r="F108" s="162"/>
      <c r="G108" s="162"/>
      <c r="H108" s="162"/>
      <c r="I108" s="173"/>
      <c r="J108" s="162"/>
      <c r="K108" s="162"/>
      <c r="L108" s="160"/>
    </row>
    <row r="109" spans="1:12" ht="16.5" x14ac:dyDescent="0.3">
      <c r="A109" s="160"/>
      <c r="B109" s="160"/>
      <c r="C109" s="160"/>
      <c r="D109" s="161"/>
      <c r="E109" s="162"/>
      <c r="F109" s="162"/>
      <c r="G109" s="162"/>
      <c r="H109" s="162"/>
      <c r="I109" s="173"/>
      <c r="J109" s="162"/>
      <c r="K109" s="162"/>
      <c r="L109" s="160"/>
    </row>
    <row r="110" spans="1:12" ht="16.5" x14ac:dyDescent="0.3">
      <c r="A110" s="160"/>
      <c r="B110" s="160"/>
      <c r="C110" s="160"/>
      <c r="D110" s="161"/>
      <c r="E110" s="162"/>
      <c r="F110" s="162"/>
      <c r="G110" s="162"/>
      <c r="H110" s="162"/>
      <c r="I110" s="173"/>
      <c r="J110" s="162"/>
      <c r="K110" s="162"/>
      <c r="L110" s="160"/>
    </row>
    <row r="111" spans="1:12" ht="16.5" x14ac:dyDescent="0.3">
      <c r="A111" s="160"/>
      <c r="B111" s="160"/>
      <c r="C111" s="160"/>
      <c r="D111" s="161"/>
      <c r="E111" s="162"/>
      <c r="F111" s="162"/>
      <c r="G111" s="162"/>
      <c r="H111" s="162"/>
      <c r="I111" s="173"/>
      <c r="J111" s="162"/>
      <c r="K111" s="162"/>
      <c r="L111" s="160"/>
    </row>
    <row r="112" spans="1:12" ht="16.5" x14ac:dyDescent="0.3">
      <c r="A112" s="160"/>
      <c r="B112" s="160"/>
      <c r="C112" s="160"/>
      <c r="D112" s="161"/>
      <c r="E112" s="162"/>
      <c r="F112" s="162"/>
      <c r="G112" s="162"/>
      <c r="H112" s="162"/>
      <c r="I112" s="173"/>
      <c r="J112" s="162"/>
      <c r="K112" s="162"/>
      <c r="L112" s="160"/>
    </row>
    <row r="113" spans="1:12" ht="16.5" x14ac:dyDescent="0.3">
      <c r="A113" s="160"/>
      <c r="B113" s="160"/>
      <c r="C113" s="160"/>
      <c r="D113" s="161"/>
      <c r="E113" s="162"/>
      <c r="F113" s="162"/>
      <c r="G113" s="162"/>
      <c r="H113" s="162"/>
      <c r="I113" s="173"/>
      <c r="J113" s="162"/>
      <c r="K113" s="162"/>
      <c r="L113" s="160"/>
    </row>
    <row r="114" spans="1:12" ht="16.5" x14ac:dyDescent="0.3">
      <c r="A114" s="160"/>
      <c r="B114" s="160"/>
      <c r="C114" s="160"/>
      <c r="D114" s="161"/>
      <c r="E114" s="162"/>
      <c r="F114" s="162"/>
      <c r="G114" s="162"/>
      <c r="H114" s="162"/>
      <c r="I114" s="173"/>
      <c r="J114" s="162"/>
      <c r="K114" s="162"/>
      <c r="L114" s="160"/>
    </row>
    <row r="115" spans="1:12" ht="16.5" x14ac:dyDescent="0.3">
      <c r="A115" s="160"/>
      <c r="B115" s="160"/>
      <c r="C115" s="160"/>
      <c r="D115" s="161"/>
      <c r="E115" s="162"/>
      <c r="F115" s="162"/>
      <c r="G115" s="162"/>
      <c r="H115" s="162"/>
      <c r="I115" s="173"/>
      <c r="J115" s="162"/>
      <c r="K115" s="162"/>
      <c r="L115" s="160"/>
    </row>
    <row r="116" spans="1:12" ht="16.5" x14ac:dyDescent="0.3">
      <c r="A116" s="160"/>
      <c r="B116" s="160"/>
      <c r="C116" s="160"/>
      <c r="D116" s="161"/>
      <c r="E116" s="162"/>
      <c r="F116" s="162"/>
      <c r="G116" s="162"/>
      <c r="H116" s="162"/>
      <c r="I116" s="173"/>
      <c r="J116" s="162"/>
      <c r="K116" s="162"/>
      <c r="L116" s="160"/>
    </row>
    <row r="117" spans="1:12" ht="16.5" x14ac:dyDescent="0.3">
      <c r="A117" s="160"/>
      <c r="B117" s="160"/>
      <c r="C117" s="160"/>
      <c r="D117" s="161"/>
      <c r="E117" s="162"/>
      <c r="F117" s="162"/>
      <c r="G117" s="162"/>
      <c r="H117" s="162"/>
      <c r="I117" s="173"/>
      <c r="J117" s="162"/>
      <c r="K117" s="162"/>
      <c r="L117" s="160"/>
    </row>
    <row r="118" spans="1:12" ht="16.5" x14ac:dyDescent="0.3">
      <c r="A118" s="160"/>
      <c r="B118" s="160"/>
      <c r="C118" s="160"/>
      <c r="D118" s="161"/>
      <c r="E118" s="162"/>
      <c r="F118" s="162"/>
      <c r="G118" s="162"/>
      <c r="H118" s="162"/>
      <c r="I118" s="173"/>
      <c r="J118" s="162"/>
      <c r="K118" s="162"/>
      <c r="L118" s="160"/>
    </row>
    <row r="119" spans="1:12" ht="16.5" x14ac:dyDescent="0.3">
      <c r="A119" s="160"/>
      <c r="B119" s="160"/>
      <c r="C119" s="160"/>
      <c r="D119" s="161"/>
      <c r="E119" s="162"/>
      <c r="F119" s="162"/>
      <c r="G119" s="162"/>
      <c r="H119" s="162"/>
      <c r="I119" s="173"/>
      <c r="J119" s="162"/>
      <c r="K119" s="162"/>
      <c r="L119" s="160"/>
    </row>
    <row r="120" spans="1:12" ht="16.5" x14ac:dyDescent="0.3">
      <c r="A120" s="160"/>
      <c r="B120" s="160"/>
      <c r="C120" s="160"/>
      <c r="D120" s="161"/>
      <c r="E120" s="162"/>
      <c r="F120" s="162"/>
      <c r="G120" s="162"/>
      <c r="H120" s="162"/>
      <c r="I120" s="173"/>
      <c r="J120" s="162"/>
      <c r="K120" s="162"/>
      <c r="L120" s="160"/>
    </row>
    <row r="121" spans="1:12" ht="16.5" x14ac:dyDescent="0.3">
      <c r="A121" s="160"/>
      <c r="B121" s="160"/>
      <c r="C121" s="160"/>
      <c r="D121" s="161"/>
      <c r="E121" s="162"/>
      <c r="F121" s="162"/>
      <c r="G121" s="162"/>
      <c r="H121" s="162"/>
      <c r="I121" s="173"/>
      <c r="J121" s="162"/>
      <c r="K121" s="162"/>
      <c r="L121" s="160"/>
    </row>
    <row r="122" spans="1:12" ht="16.5" x14ac:dyDescent="0.3">
      <c r="A122" s="160"/>
      <c r="B122" s="160"/>
      <c r="C122" s="160"/>
      <c r="D122" s="161"/>
      <c r="E122" s="162"/>
      <c r="F122" s="162"/>
      <c r="G122" s="162"/>
      <c r="H122" s="162"/>
      <c r="I122" s="173"/>
      <c r="J122" s="162"/>
      <c r="K122" s="162"/>
      <c r="L122" s="160"/>
    </row>
    <row r="123" spans="1:12" ht="16.5" x14ac:dyDescent="0.3">
      <c r="A123" s="160"/>
      <c r="B123" s="160"/>
      <c r="C123" s="160"/>
      <c r="D123" s="161"/>
      <c r="E123" s="162"/>
      <c r="F123" s="162"/>
      <c r="G123" s="162"/>
      <c r="H123" s="162"/>
      <c r="I123" s="173"/>
      <c r="J123" s="162"/>
      <c r="K123" s="162"/>
      <c r="L123" s="160"/>
    </row>
    <row r="124" spans="1:12" ht="16.5" x14ac:dyDescent="0.3">
      <c r="A124" s="157"/>
      <c r="B124" s="157"/>
      <c r="C124" s="157"/>
      <c r="D124" s="158"/>
      <c r="E124" s="159"/>
      <c r="F124" s="159"/>
      <c r="G124" s="159"/>
      <c r="H124" s="159"/>
      <c r="I124" s="193"/>
      <c r="J124" s="159"/>
      <c r="K124" s="159"/>
      <c r="L124" s="157"/>
    </row>
    <row r="125" spans="1:12" ht="16.5" x14ac:dyDescent="0.3">
      <c r="A125" s="157"/>
      <c r="B125" s="157"/>
      <c r="C125" s="157"/>
      <c r="D125" s="158"/>
      <c r="E125" s="159"/>
      <c r="F125" s="159"/>
      <c r="G125" s="159"/>
      <c r="H125" s="159"/>
      <c r="I125" s="193"/>
      <c r="J125" s="159"/>
      <c r="K125" s="159"/>
      <c r="L125" s="157"/>
    </row>
  </sheetData>
  <sheetProtection formatCells="0" formatColumns="0" formatRows="0" insertRows="0" selectLockedCells="1" autoFilter="0" pivotTables="0"/>
  <protectedRanges>
    <protectedRange sqref="I44:I50 I21:I23 I35:I37 I15 I17:I19 I28 I30:I33" name="Rozsah4"/>
    <protectedRange sqref="A21:B23 A35:B37" name="Rozsah3"/>
    <protectedRange sqref="E30:E31 D15:E23 E33:E34 D32:E32" name="Rozsah2"/>
    <protectedRange sqref="C15:C23 C28 C32" name="Rozsah1"/>
  </protectedRanges>
  <mergeCells count="32">
    <mergeCell ref="A63:B63"/>
    <mergeCell ref="C63:J63"/>
    <mergeCell ref="C62:J62"/>
    <mergeCell ref="A64:J64"/>
    <mergeCell ref="A60:B60"/>
    <mergeCell ref="A61:B61"/>
    <mergeCell ref="A62:B62"/>
    <mergeCell ref="C61:J61"/>
    <mergeCell ref="C60:J60"/>
    <mergeCell ref="A57:B57"/>
    <mergeCell ref="A58:B58"/>
    <mergeCell ref="A59:B59"/>
    <mergeCell ref="A51:E51"/>
    <mergeCell ref="A52:E52"/>
    <mergeCell ref="A54:D54"/>
    <mergeCell ref="A55:B55"/>
    <mergeCell ref="A56:B56"/>
    <mergeCell ref="C59:J59"/>
    <mergeCell ref="C58:J58"/>
    <mergeCell ref="C57:J57"/>
    <mergeCell ref="C56:J56"/>
    <mergeCell ref="C55:J55"/>
    <mergeCell ref="B11:J11"/>
    <mergeCell ref="B10:J10"/>
    <mergeCell ref="A13:J13"/>
    <mergeCell ref="A7:J7"/>
    <mergeCell ref="A2:J2"/>
    <mergeCell ref="A42:I42"/>
    <mergeCell ref="A24:E24"/>
    <mergeCell ref="A26:I26"/>
    <mergeCell ref="A38:E38"/>
    <mergeCell ref="A39:E39"/>
  </mergeCells>
  <dataValidations count="2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28 I15 I17:I18 I30:I32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21:I23 I35:I37"/>
    <dataValidation allowBlank="1" showInputMessage="1" showErrorMessage="1" prompt="Rešpektujte stanovený percentuálny limit pre rezervu na nepredvídané výdavky súvisiace so stavebnými prácam vo výške max. 2,5 % celkových oprávnených výdavkov na stavebné práce, ktorý je uvedený v Prílohe č. 2 Príručky k oprávnenosti výdavkov   " sqref="E20 E34"/>
    <dataValidation allowBlank="1" showInputMessage="1" showErrorMessage="1" prompt="Finančný limit pre odmenu je 8,09 EUR za hodinu. Oprávneným výdavkom je cena práce, t.j. hrubá hodinová odmena (ohraničená uvedeným FL) a jej zodpovedajúce zákonné odvody zamestnávateľa." sqref="E45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E46"/>
    <dataValidation allowBlank="1" showInputMessage="1" showErrorMessage="1" prompt="Stručne špecifikujte jednotlivé výdavky z hľadiska ich rozsahu a nevyhnutnosti na realizáciu projektu" sqref="I19 I33"/>
    <dataValidation allowBlank="1" showInputMessage="1" showErrorMessage="1" prompt="Finančný limit pre hrubú mzdu je 1407 EUR za mesiac. Oprávneným výdavkom je cena práce, t.j. hrubá mesačná mzda (ohraničená uvedeným FL) a jej zodpovedajúce zákonné odvody zamestnávateľa. Uvedený FL sa aplikuje v prípade plného (100 %) pracovného úväzku." sqref="E44"/>
    <dataValidation allowBlank="1" showInputMessage="1" showErrorMessage="1" prompt="Rešpektujte stanovené finančné limity na nákup pozemkov, ktoré sú uvedené v Prílohe č. 2 Príručky k oprávnenosti výdavkov - Finančné a percentuálne limity." sqref="E19 E33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50"/>
    <dataValidation allowBlank="1" showInputMessage="1" showErrorMessage="1" prompt="Povinný nástroj pre informovanie a komunikáciu pri projektoch, na ktoré sa nevzťahuje povinnosť osadenia dočasného pútača a osadenia stálej tabule" sqref="A4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48"/>
    <dataValidation allowBlank="1" showInputMessage="1" showErrorMessage="1" prompt="Povinný nástroj pre informovanie a komunikáciu pri projektoch slúžiacich na financovanie infraštruktúry alebo stavebných činností a celkovej výške NFP nad 500 000,- EUR" sqref="A47"/>
    <dataValidation allowBlank="1" showInputMessage="1" showErrorMessage="1" prompt="Rešpektujte stanovené finančné limity na stavebný dozor, ktoré sú uvedené v Prílohe č. 2 Príručky k oprávnenosti výdavkov - Finančné a percentuálne limity." sqref="E17 E30:E31"/>
    <dataValidation type="decimal" operator="lessThanOrEqual" allowBlank="1" showInputMessage="1" showErrorMessage="1" error="Prekročili ste finančný limit - max. suma za 1 publikovaný článok o projekte je _x000a_350 EUR" prompt="Finančný limit pre 1 publikovaný článok o projekte je 350 EUR" sqref="E50">
      <formula1>350</formula1>
    </dataValidation>
    <dataValidation type="decimal" operator="lessThanOrEqual" allowBlank="1" showInputMessage="1" showErrorMessage="1" error="Prekročili ste finančný limit pre 1 kus plagátu - max. suma za 1 kus plagátu je 30 EUR" prompt="Finančný limit pre 1 kus plagátu je 30 EUR" sqref="E49">
      <formula1>30</formula1>
    </dataValidation>
    <dataValidation type="decimal" operator="lessThanOrEqual" allowBlank="1" showInputMessage="1" showErrorMessage="1" error="Prekročili ste finančný limit pre 1 kus stálej tabule - max. suma za 1 kus stálej tabule je 500 EUR." prompt="Finančný limit pre 1 kus stálej tabule je 500 EUR " sqref="E48">
      <formula1>500</formula1>
    </dataValidation>
    <dataValidation allowBlank="1" showInputMessage="1" showErrorMessage="1" prompt="V prípade potreby uveďte ďalšie typy výdavkov" sqref="A21:A23 A35:A37"/>
    <dataValidation type="decimal" operator="lessThanOrEqual" allowBlank="1" showInputMessage="1" showErrorMessage="1" errorTitle="Upozornenie" error="Prekročili ste stanovený finančný limit - max. suma pre jeden dočasný pútač je 920 €" promptTitle="Limit" prompt="Finančný limit pre 1 kus dočasného pútača je 920 €" sqref="E47">
      <formula1>920</formula1>
    </dataValidation>
    <dataValidation type="list" allowBlank="1" showInputMessage="1" showErrorMessage="1" prompt="Z roletového menu vyberte príslušnú skupinu oprávnených výdavkov v súlade s prílohou výzvy č. 4 - Zoznam skupín oprávnených výdavkov a stanovené hodnoty benchmarkov_x000a_" sqref="B21:B23 B35:B37">
      <formula1>$I$71:$I$73</formula1>
    </dataValidation>
    <dataValidation type="custom" allowBlank="1" showInputMessage="1" showErrorMessage="1" sqref="J17">
      <formula1>SUM(J15:J15)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:H23 H28:H37 H44:H50">
      <formula1>$I$78:$I$86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rowBreaks count="1" manualBreakCount="1">
    <brk id="3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view="pageBreakPreview" zoomScale="85" zoomScaleNormal="100" zoomScaleSheetLayoutView="85" workbookViewId="0"/>
  </sheetViews>
  <sheetFormatPr defaultRowHeight="16.5" x14ac:dyDescent="0.3"/>
  <cols>
    <col min="1" max="1" width="35.85546875" style="9" bestFit="1" customWidth="1"/>
    <col min="2" max="2" width="7.7109375" style="9" customWidth="1"/>
    <col min="3" max="3" width="40.5703125" style="9" customWidth="1"/>
    <col min="4" max="4" width="32.140625" style="9" customWidth="1"/>
    <col min="5" max="5" width="18.7109375" style="9" customWidth="1"/>
    <col min="6" max="6" width="20.5703125" style="9" customWidth="1"/>
    <col min="7" max="7" width="19.140625" style="9" customWidth="1"/>
    <col min="8" max="8" width="12.28515625" style="9" customWidth="1"/>
    <col min="9" max="9" width="19.7109375" style="9" customWidth="1"/>
    <col min="10" max="10" width="33.85546875" style="9" customWidth="1"/>
    <col min="11" max="11" width="14" style="9" bestFit="1" customWidth="1"/>
    <col min="12" max="12" width="9.140625" style="9"/>
    <col min="13" max="13" width="35.85546875" style="9" bestFit="1" customWidth="1"/>
    <col min="14" max="14" width="13.42578125" style="9" bestFit="1" customWidth="1"/>
    <col min="15" max="15" width="12.85546875" style="9" bestFit="1" customWidth="1"/>
    <col min="16" max="257" width="9.140625" style="9"/>
    <col min="258" max="258" width="35.85546875" style="9" bestFit="1" customWidth="1"/>
    <col min="259" max="259" width="7.7109375" style="9" customWidth="1"/>
    <col min="260" max="260" width="40.5703125" style="9" customWidth="1"/>
    <col min="261" max="261" width="32.140625" style="9" customWidth="1"/>
    <col min="262" max="262" width="18.7109375" style="9" customWidth="1"/>
    <col min="263" max="263" width="11.7109375" style="9" customWidth="1"/>
    <col min="264" max="264" width="23.28515625" style="9" customWidth="1"/>
    <col min="265" max="265" width="12.28515625" style="9" customWidth="1"/>
    <col min="266" max="266" width="42.140625" style="9" customWidth="1"/>
    <col min="267" max="267" width="14" style="9" bestFit="1" customWidth="1"/>
    <col min="268" max="268" width="9.140625" style="9"/>
    <col min="269" max="269" width="35.85546875" style="9" bestFit="1" customWidth="1"/>
    <col min="270" max="270" width="13.42578125" style="9" bestFit="1" customWidth="1"/>
    <col min="271" max="271" width="12.85546875" style="9" bestFit="1" customWidth="1"/>
    <col min="272" max="513" width="9.140625" style="9"/>
    <col min="514" max="514" width="35.85546875" style="9" bestFit="1" customWidth="1"/>
    <col min="515" max="515" width="7.7109375" style="9" customWidth="1"/>
    <col min="516" max="516" width="40.5703125" style="9" customWidth="1"/>
    <col min="517" max="517" width="32.140625" style="9" customWidth="1"/>
    <col min="518" max="518" width="18.7109375" style="9" customWidth="1"/>
    <col min="519" max="519" width="11.7109375" style="9" customWidth="1"/>
    <col min="520" max="520" width="23.28515625" style="9" customWidth="1"/>
    <col min="521" max="521" width="12.28515625" style="9" customWidth="1"/>
    <col min="522" max="522" width="42.140625" style="9" customWidth="1"/>
    <col min="523" max="523" width="14" style="9" bestFit="1" customWidth="1"/>
    <col min="524" max="524" width="9.140625" style="9"/>
    <col min="525" max="525" width="35.85546875" style="9" bestFit="1" customWidth="1"/>
    <col min="526" max="526" width="13.42578125" style="9" bestFit="1" customWidth="1"/>
    <col min="527" max="527" width="12.85546875" style="9" bestFit="1" customWidth="1"/>
    <col min="528" max="769" width="9.140625" style="9"/>
    <col min="770" max="770" width="35.85546875" style="9" bestFit="1" customWidth="1"/>
    <col min="771" max="771" width="7.7109375" style="9" customWidth="1"/>
    <col min="772" max="772" width="40.5703125" style="9" customWidth="1"/>
    <col min="773" max="773" width="32.140625" style="9" customWidth="1"/>
    <col min="774" max="774" width="18.7109375" style="9" customWidth="1"/>
    <col min="775" max="775" width="11.7109375" style="9" customWidth="1"/>
    <col min="776" max="776" width="23.28515625" style="9" customWidth="1"/>
    <col min="777" max="777" width="12.28515625" style="9" customWidth="1"/>
    <col min="778" max="778" width="42.140625" style="9" customWidth="1"/>
    <col min="779" max="779" width="14" style="9" bestFit="1" customWidth="1"/>
    <col min="780" max="780" width="9.140625" style="9"/>
    <col min="781" max="781" width="35.85546875" style="9" bestFit="1" customWidth="1"/>
    <col min="782" max="782" width="13.42578125" style="9" bestFit="1" customWidth="1"/>
    <col min="783" max="783" width="12.85546875" style="9" bestFit="1" customWidth="1"/>
    <col min="784" max="1025" width="9.140625" style="9"/>
    <col min="1026" max="1026" width="35.85546875" style="9" bestFit="1" customWidth="1"/>
    <col min="1027" max="1027" width="7.7109375" style="9" customWidth="1"/>
    <col min="1028" max="1028" width="40.5703125" style="9" customWidth="1"/>
    <col min="1029" max="1029" width="32.140625" style="9" customWidth="1"/>
    <col min="1030" max="1030" width="18.7109375" style="9" customWidth="1"/>
    <col min="1031" max="1031" width="11.7109375" style="9" customWidth="1"/>
    <col min="1032" max="1032" width="23.28515625" style="9" customWidth="1"/>
    <col min="1033" max="1033" width="12.28515625" style="9" customWidth="1"/>
    <col min="1034" max="1034" width="42.140625" style="9" customWidth="1"/>
    <col min="1035" max="1035" width="14" style="9" bestFit="1" customWidth="1"/>
    <col min="1036" max="1036" width="9.140625" style="9"/>
    <col min="1037" max="1037" width="35.85546875" style="9" bestFit="1" customWidth="1"/>
    <col min="1038" max="1038" width="13.42578125" style="9" bestFit="1" customWidth="1"/>
    <col min="1039" max="1039" width="12.85546875" style="9" bestFit="1" customWidth="1"/>
    <col min="1040" max="1281" width="9.140625" style="9"/>
    <col min="1282" max="1282" width="35.85546875" style="9" bestFit="1" customWidth="1"/>
    <col min="1283" max="1283" width="7.7109375" style="9" customWidth="1"/>
    <col min="1284" max="1284" width="40.5703125" style="9" customWidth="1"/>
    <col min="1285" max="1285" width="32.140625" style="9" customWidth="1"/>
    <col min="1286" max="1286" width="18.7109375" style="9" customWidth="1"/>
    <col min="1287" max="1287" width="11.7109375" style="9" customWidth="1"/>
    <col min="1288" max="1288" width="23.28515625" style="9" customWidth="1"/>
    <col min="1289" max="1289" width="12.28515625" style="9" customWidth="1"/>
    <col min="1290" max="1290" width="42.140625" style="9" customWidth="1"/>
    <col min="1291" max="1291" width="14" style="9" bestFit="1" customWidth="1"/>
    <col min="1292" max="1292" width="9.140625" style="9"/>
    <col min="1293" max="1293" width="35.85546875" style="9" bestFit="1" customWidth="1"/>
    <col min="1294" max="1294" width="13.42578125" style="9" bestFit="1" customWidth="1"/>
    <col min="1295" max="1295" width="12.85546875" style="9" bestFit="1" customWidth="1"/>
    <col min="1296" max="1537" width="9.140625" style="9"/>
    <col min="1538" max="1538" width="35.85546875" style="9" bestFit="1" customWidth="1"/>
    <col min="1539" max="1539" width="7.7109375" style="9" customWidth="1"/>
    <col min="1540" max="1540" width="40.5703125" style="9" customWidth="1"/>
    <col min="1541" max="1541" width="32.140625" style="9" customWidth="1"/>
    <col min="1542" max="1542" width="18.7109375" style="9" customWidth="1"/>
    <col min="1543" max="1543" width="11.7109375" style="9" customWidth="1"/>
    <col min="1544" max="1544" width="23.28515625" style="9" customWidth="1"/>
    <col min="1545" max="1545" width="12.28515625" style="9" customWidth="1"/>
    <col min="1546" max="1546" width="42.140625" style="9" customWidth="1"/>
    <col min="1547" max="1547" width="14" style="9" bestFit="1" customWidth="1"/>
    <col min="1548" max="1548" width="9.140625" style="9"/>
    <col min="1549" max="1549" width="35.85546875" style="9" bestFit="1" customWidth="1"/>
    <col min="1550" max="1550" width="13.42578125" style="9" bestFit="1" customWidth="1"/>
    <col min="1551" max="1551" width="12.85546875" style="9" bestFit="1" customWidth="1"/>
    <col min="1552" max="1793" width="9.140625" style="9"/>
    <col min="1794" max="1794" width="35.85546875" style="9" bestFit="1" customWidth="1"/>
    <col min="1795" max="1795" width="7.7109375" style="9" customWidth="1"/>
    <col min="1796" max="1796" width="40.5703125" style="9" customWidth="1"/>
    <col min="1797" max="1797" width="32.140625" style="9" customWidth="1"/>
    <col min="1798" max="1798" width="18.7109375" style="9" customWidth="1"/>
    <col min="1799" max="1799" width="11.7109375" style="9" customWidth="1"/>
    <col min="1800" max="1800" width="23.28515625" style="9" customWidth="1"/>
    <col min="1801" max="1801" width="12.28515625" style="9" customWidth="1"/>
    <col min="1802" max="1802" width="42.140625" style="9" customWidth="1"/>
    <col min="1803" max="1803" width="14" style="9" bestFit="1" customWidth="1"/>
    <col min="1804" max="1804" width="9.140625" style="9"/>
    <col min="1805" max="1805" width="35.85546875" style="9" bestFit="1" customWidth="1"/>
    <col min="1806" max="1806" width="13.42578125" style="9" bestFit="1" customWidth="1"/>
    <col min="1807" max="1807" width="12.85546875" style="9" bestFit="1" customWidth="1"/>
    <col min="1808" max="2049" width="9.140625" style="9"/>
    <col min="2050" max="2050" width="35.85546875" style="9" bestFit="1" customWidth="1"/>
    <col min="2051" max="2051" width="7.7109375" style="9" customWidth="1"/>
    <col min="2052" max="2052" width="40.5703125" style="9" customWidth="1"/>
    <col min="2053" max="2053" width="32.140625" style="9" customWidth="1"/>
    <col min="2054" max="2054" width="18.7109375" style="9" customWidth="1"/>
    <col min="2055" max="2055" width="11.7109375" style="9" customWidth="1"/>
    <col min="2056" max="2056" width="23.28515625" style="9" customWidth="1"/>
    <col min="2057" max="2057" width="12.28515625" style="9" customWidth="1"/>
    <col min="2058" max="2058" width="42.140625" style="9" customWidth="1"/>
    <col min="2059" max="2059" width="14" style="9" bestFit="1" customWidth="1"/>
    <col min="2060" max="2060" width="9.140625" style="9"/>
    <col min="2061" max="2061" width="35.85546875" style="9" bestFit="1" customWidth="1"/>
    <col min="2062" max="2062" width="13.42578125" style="9" bestFit="1" customWidth="1"/>
    <col min="2063" max="2063" width="12.85546875" style="9" bestFit="1" customWidth="1"/>
    <col min="2064" max="2305" width="9.140625" style="9"/>
    <col min="2306" max="2306" width="35.85546875" style="9" bestFit="1" customWidth="1"/>
    <col min="2307" max="2307" width="7.7109375" style="9" customWidth="1"/>
    <col min="2308" max="2308" width="40.5703125" style="9" customWidth="1"/>
    <col min="2309" max="2309" width="32.140625" style="9" customWidth="1"/>
    <col min="2310" max="2310" width="18.7109375" style="9" customWidth="1"/>
    <col min="2311" max="2311" width="11.7109375" style="9" customWidth="1"/>
    <col min="2312" max="2312" width="23.28515625" style="9" customWidth="1"/>
    <col min="2313" max="2313" width="12.28515625" style="9" customWidth="1"/>
    <col min="2314" max="2314" width="42.140625" style="9" customWidth="1"/>
    <col min="2315" max="2315" width="14" style="9" bestFit="1" customWidth="1"/>
    <col min="2316" max="2316" width="9.140625" style="9"/>
    <col min="2317" max="2317" width="35.85546875" style="9" bestFit="1" customWidth="1"/>
    <col min="2318" max="2318" width="13.42578125" style="9" bestFit="1" customWidth="1"/>
    <col min="2319" max="2319" width="12.85546875" style="9" bestFit="1" customWidth="1"/>
    <col min="2320" max="2561" width="9.140625" style="9"/>
    <col min="2562" max="2562" width="35.85546875" style="9" bestFit="1" customWidth="1"/>
    <col min="2563" max="2563" width="7.7109375" style="9" customWidth="1"/>
    <col min="2564" max="2564" width="40.5703125" style="9" customWidth="1"/>
    <col min="2565" max="2565" width="32.140625" style="9" customWidth="1"/>
    <col min="2566" max="2566" width="18.7109375" style="9" customWidth="1"/>
    <col min="2567" max="2567" width="11.7109375" style="9" customWidth="1"/>
    <col min="2568" max="2568" width="23.28515625" style="9" customWidth="1"/>
    <col min="2569" max="2569" width="12.28515625" style="9" customWidth="1"/>
    <col min="2570" max="2570" width="42.140625" style="9" customWidth="1"/>
    <col min="2571" max="2571" width="14" style="9" bestFit="1" customWidth="1"/>
    <col min="2572" max="2572" width="9.140625" style="9"/>
    <col min="2573" max="2573" width="35.85546875" style="9" bestFit="1" customWidth="1"/>
    <col min="2574" max="2574" width="13.42578125" style="9" bestFit="1" customWidth="1"/>
    <col min="2575" max="2575" width="12.85546875" style="9" bestFit="1" customWidth="1"/>
    <col min="2576" max="2817" width="9.140625" style="9"/>
    <col min="2818" max="2818" width="35.85546875" style="9" bestFit="1" customWidth="1"/>
    <col min="2819" max="2819" width="7.7109375" style="9" customWidth="1"/>
    <col min="2820" max="2820" width="40.5703125" style="9" customWidth="1"/>
    <col min="2821" max="2821" width="32.140625" style="9" customWidth="1"/>
    <col min="2822" max="2822" width="18.7109375" style="9" customWidth="1"/>
    <col min="2823" max="2823" width="11.7109375" style="9" customWidth="1"/>
    <col min="2824" max="2824" width="23.28515625" style="9" customWidth="1"/>
    <col min="2825" max="2825" width="12.28515625" style="9" customWidth="1"/>
    <col min="2826" max="2826" width="42.140625" style="9" customWidth="1"/>
    <col min="2827" max="2827" width="14" style="9" bestFit="1" customWidth="1"/>
    <col min="2828" max="2828" width="9.140625" style="9"/>
    <col min="2829" max="2829" width="35.85546875" style="9" bestFit="1" customWidth="1"/>
    <col min="2830" max="2830" width="13.42578125" style="9" bestFit="1" customWidth="1"/>
    <col min="2831" max="2831" width="12.85546875" style="9" bestFit="1" customWidth="1"/>
    <col min="2832" max="3073" width="9.140625" style="9"/>
    <col min="3074" max="3074" width="35.85546875" style="9" bestFit="1" customWidth="1"/>
    <col min="3075" max="3075" width="7.7109375" style="9" customWidth="1"/>
    <col min="3076" max="3076" width="40.5703125" style="9" customWidth="1"/>
    <col min="3077" max="3077" width="32.140625" style="9" customWidth="1"/>
    <col min="3078" max="3078" width="18.7109375" style="9" customWidth="1"/>
    <col min="3079" max="3079" width="11.7109375" style="9" customWidth="1"/>
    <col min="3080" max="3080" width="23.28515625" style="9" customWidth="1"/>
    <col min="3081" max="3081" width="12.28515625" style="9" customWidth="1"/>
    <col min="3082" max="3082" width="42.140625" style="9" customWidth="1"/>
    <col min="3083" max="3083" width="14" style="9" bestFit="1" customWidth="1"/>
    <col min="3084" max="3084" width="9.140625" style="9"/>
    <col min="3085" max="3085" width="35.85546875" style="9" bestFit="1" customWidth="1"/>
    <col min="3086" max="3086" width="13.42578125" style="9" bestFit="1" customWidth="1"/>
    <col min="3087" max="3087" width="12.85546875" style="9" bestFit="1" customWidth="1"/>
    <col min="3088" max="3329" width="9.140625" style="9"/>
    <col min="3330" max="3330" width="35.85546875" style="9" bestFit="1" customWidth="1"/>
    <col min="3331" max="3331" width="7.7109375" style="9" customWidth="1"/>
    <col min="3332" max="3332" width="40.5703125" style="9" customWidth="1"/>
    <col min="3333" max="3333" width="32.140625" style="9" customWidth="1"/>
    <col min="3334" max="3334" width="18.7109375" style="9" customWidth="1"/>
    <col min="3335" max="3335" width="11.7109375" style="9" customWidth="1"/>
    <col min="3336" max="3336" width="23.28515625" style="9" customWidth="1"/>
    <col min="3337" max="3337" width="12.28515625" style="9" customWidth="1"/>
    <col min="3338" max="3338" width="42.140625" style="9" customWidth="1"/>
    <col min="3339" max="3339" width="14" style="9" bestFit="1" customWidth="1"/>
    <col min="3340" max="3340" width="9.140625" style="9"/>
    <col min="3341" max="3341" width="35.85546875" style="9" bestFit="1" customWidth="1"/>
    <col min="3342" max="3342" width="13.42578125" style="9" bestFit="1" customWidth="1"/>
    <col min="3343" max="3343" width="12.85546875" style="9" bestFit="1" customWidth="1"/>
    <col min="3344" max="3585" width="9.140625" style="9"/>
    <col min="3586" max="3586" width="35.85546875" style="9" bestFit="1" customWidth="1"/>
    <col min="3587" max="3587" width="7.7109375" style="9" customWidth="1"/>
    <col min="3588" max="3588" width="40.5703125" style="9" customWidth="1"/>
    <col min="3589" max="3589" width="32.140625" style="9" customWidth="1"/>
    <col min="3590" max="3590" width="18.7109375" style="9" customWidth="1"/>
    <col min="3591" max="3591" width="11.7109375" style="9" customWidth="1"/>
    <col min="3592" max="3592" width="23.28515625" style="9" customWidth="1"/>
    <col min="3593" max="3593" width="12.28515625" style="9" customWidth="1"/>
    <col min="3594" max="3594" width="42.140625" style="9" customWidth="1"/>
    <col min="3595" max="3595" width="14" style="9" bestFit="1" customWidth="1"/>
    <col min="3596" max="3596" width="9.140625" style="9"/>
    <col min="3597" max="3597" width="35.85546875" style="9" bestFit="1" customWidth="1"/>
    <col min="3598" max="3598" width="13.42578125" style="9" bestFit="1" customWidth="1"/>
    <col min="3599" max="3599" width="12.85546875" style="9" bestFit="1" customWidth="1"/>
    <col min="3600" max="3841" width="9.140625" style="9"/>
    <col min="3842" max="3842" width="35.85546875" style="9" bestFit="1" customWidth="1"/>
    <col min="3843" max="3843" width="7.7109375" style="9" customWidth="1"/>
    <col min="3844" max="3844" width="40.5703125" style="9" customWidth="1"/>
    <col min="3845" max="3845" width="32.140625" style="9" customWidth="1"/>
    <col min="3846" max="3846" width="18.7109375" style="9" customWidth="1"/>
    <col min="3847" max="3847" width="11.7109375" style="9" customWidth="1"/>
    <col min="3848" max="3848" width="23.28515625" style="9" customWidth="1"/>
    <col min="3849" max="3849" width="12.28515625" style="9" customWidth="1"/>
    <col min="3850" max="3850" width="42.140625" style="9" customWidth="1"/>
    <col min="3851" max="3851" width="14" style="9" bestFit="1" customWidth="1"/>
    <col min="3852" max="3852" width="9.140625" style="9"/>
    <col min="3853" max="3853" width="35.85546875" style="9" bestFit="1" customWidth="1"/>
    <col min="3854" max="3854" width="13.42578125" style="9" bestFit="1" customWidth="1"/>
    <col min="3855" max="3855" width="12.85546875" style="9" bestFit="1" customWidth="1"/>
    <col min="3856" max="4097" width="9.140625" style="9"/>
    <col min="4098" max="4098" width="35.85546875" style="9" bestFit="1" customWidth="1"/>
    <col min="4099" max="4099" width="7.7109375" style="9" customWidth="1"/>
    <col min="4100" max="4100" width="40.5703125" style="9" customWidth="1"/>
    <col min="4101" max="4101" width="32.140625" style="9" customWidth="1"/>
    <col min="4102" max="4102" width="18.7109375" style="9" customWidth="1"/>
    <col min="4103" max="4103" width="11.7109375" style="9" customWidth="1"/>
    <col min="4104" max="4104" width="23.28515625" style="9" customWidth="1"/>
    <col min="4105" max="4105" width="12.28515625" style="9" customWidth="1"/>
    <col min="4106" max="4106" width="42.140625" style="9" customWidth="1"/>
    <col min="4107" max="4107" width="14" style="9" bestFit="1" customWidth="1"/>
    <col min="4108" max="4108" width="9.140625" style="9"/>
    <col min="4109" max="4109" width="35.85546875" style="9" bestFit="1" customWidth="1"/>
    <col min="4110" max="4110" width="13.42578125" style="9" bestFit="1" customWidth="1"/>
    <col min="4111" max="4111" width="12.85546875" style="9" bestFit="1" customWidth="1"/>
    <col min="4112" max="4353" width="9.140625" style="9"/>
    <col min="4354" max="4354" width="35.85546875" style="9" bestFit="1" customWidth="1"/>
    <col min="4355" max="4355" width="7.7109375" style="9" customWidth="1"/>
    <col min="4356" max="4356" width="40.5703125" style="9" customWidth="1"/>
    <col min="4357" max="4357" width="32.140625" style="9" customWidth="1"/>
    <col min="4358" max="4358" width="18.7109375" style="9" customWidth="1"/>
    <col min="4359" max="4359" width="11.7109375" style="9" customWidth="1"/>
    <col min="4360" max="4360" width="23.28515625" style="9" customWidth="1"/>
    <col min="4361" max="4361" width="12.28515625" style="9" customWidth="1"/>
    <col min="4362" max="4362" width="42.140625" style="9" customWidth="1"/>
    <col min="4363" max="4363" width="14" style="9" bestFit="1" customWidth="1"/>
    <col min="4364" max="4364" width="9.140625" style="9"/>
    <col min="4365" max="4365" width="35.85546875" style="9" bestFit="1" customWidth="1"/>
    <col min="4366" max="4366" width="13.42578125" style="9" bestFit="1" customWidth="1"/>
    <col min="4367" max="4367" width="12.85546875" style="9" bestFit="1" customWidth="1"/>
    <col min="4368" max="4609" width="9.140625" style="9"/>
    <col min="4610" max="4610" width="35.85546875" style="9" bestFit="1" customWidth="1"/>
    <col min="4611" max="4611" width="7.7109375" style="9" customWidth="1"/>
    <col min="4612" max="4612" width="40.5703125" style="9" customWidth="1"/>
    <col min="4613" max="4613" width="32.140625" style="9" customWidth="1"/>
    <col min="4614" max="4614" width="18.7109375" style="9" customWidth="1"/>
    <col min="4615" max="4615" width="11.7109375" style="9" customWidth="1"/>
    <col min="4616" max="4616" width="23.28515625" style="9" customWidth="1"/>
    <col min="4617" max="4617" width="12.28515625" style="9" customWidth="1"/>
    <col min="4618" max="4618" width="42.140625" style="9" customWidth="1"/>
    <col min="4619" max="4619" width="14" style="9" bestFit="1" customWidth="1"/>
    <col min="4620" max="4620" width="9.140625" style="9"/>
    <col min="4621" max="4621" width="35.85546875" style="9" bestFit="1" customWidth="1"/>
    <col min="4622" max="4622" width="13.42578125" style="9" bestFit="1" customWidth="1"/>
    <col min="4623" max="4623" width="12.85546875" style="9" bestFit="1" customWidth="1"/>
    <col min="4624" max="4865" width="9.140625" style="9"/>
    <col min="4866" max="4866" width="35.85546875" style="9" bestFit="1" customWidth="1"/>
    <col min="4867" max="4867" width="7.7109375" style="9" customWidth="1"/>
    <col min="4868" max="4868" width="40.5703125" style="9" customWidth="1"/>
    <col min="4869" max="4869" width="32.140625" style="9" customWidth="1"/>
    <col min="4870" max="4870" width="18.7109375" style="9" customWidth="1"/>
    <col min="4871" max="4871" width="11.7109375" style="9" customWidth="1"/>
    <col min="4872" max="4872" width="23.28515625" style="9" customWidth="1"/>
    <col min="4873" max="4873" width="12.28515625" style="9" customWidth="1"/>
    <col min="4874" max="4874" width="42.140625" style="9" customWidth="1"/>
    <col min="4875" max="4875" width="14" style="9" bestFit="1" customWidth="1"/>
    <col min="4876" max="4876" width="9.140625" style="9"/>
    <col min="4877" max="4877" width="35.85546875" style="9" bestFit="1" customWidth="1"/>
    <col min="4878" max="4878" width="13.42578125" style="9" bestFit="1" customWidth="1"/>
    <col min="4879" max="4879" width="12.85546875" style="9" bestFit="1" customWidth="1"/>
    <col min="4880" max="5121" width="9.140625" style="9"/>
    <col min="5122" max="5122" width="35.85546875" style="9" bestFit="1" customWidth="1"/>
    <col min="5123" max="5123" width="7.7109375" style="9" customWidth="1"/>
    <col min="5124" max="5124" width="40.5703125" style="9" customWidth="1"/>
    <col min="5125" max="5125" width="32.140625" style="9" customWidth="1"/>
    <col min="5126" max="5126" width="18.7109375" style="9" customWidth="1"/>
    <col min="5127" max="5127" width="11.7109375" style="9" customWidth="1"/>
    <col min="5128" max="5128" width="23.28515625" style="9" customWidth="1"/>
    <col min="5129" max="5129" width="12.28515625" style="9" customWidth="1"/>
    <col min="5130" max="5130" width="42.140625" style="9" customWidth="1"/>
    <col min="5131" max="5131" width="14" style="9" bestFit="1" customWidth="1"/>
    <col min="5132" max="5132" width="9.140625" style="9"/>
    <col min="5133" max="5133" width="35.85546875" style="9" bestFit="1" customWidth="1"/>
    <col min="5134" max="5134" width="13.42578125" style="9" bestFit="1" customWidth="1"/>
    <col min="5135" max="5135" width="12.85546875" style="9" bestFit="1" customWidth="1"/>
    <col min="5136" max="5377" width="9.140625" style="9"/>
    <col min="5378" max="5378" width="35.85546875" style="9" bestFit="1" customWidth="1"/>
    <col min="5379" max="5379" width="7.7109375" style="9" customWidth="1"/>
    <col min="5380" max="5380" width="40.5703125" style="9" customWidth="1"/>
    <col min="5381" max="5381" width="32.140625" style="9" customWidth="1"/>
    <col min="5382" max="5382" width="18.7109375" style="9" customWidth="1"/>
    <col min="5383" max="5383" width="11.7109375" style="9" customWidth="1"/>
    <col min="5384" max="5384" width="23.28515625" style="9" customWidth="1"/>
    <col min="5385" max="5385" width="12.28515625" style="9" customWidth="1"/>
    <col min="5386" max="5386" width="42.140625" style="9" customWidth="1"/>
    <col min="5387" max="5387" width="14" style="9" bestFit="1" customWidth="1"/>
    <col min="5388" max="5388" width="9.140625" style="9"/>
    <col min="5389" max="5389" width="35.85546875" style="9" bestFit="1" customWidth="1"/>
    <col min="5390" max="5390" width="13.42578125" style="9" bestFit="1" customWidth="1"/>
    <col min="5391" max="5391" width="12.85546875" style="9" bestFit="1" customWidth="1"/>
    <col min="5392" max="5633" width="9.140625" style="9"/>
    <col min="5634" max="5634" width="35.85546875" style="9" bestFit="1" customWidth="1"/>
    <col min="5635" max="5635" width="7.7109375" style="9" customWidth="1"/>
    <col min="5636" max="5636" width="40.5703125" style="9" customWidth="1"/>
    <col min="5637" max="5637" width="32.140625" style="9" customWidth="1"/>
    <col min="5638" max="5638" width="18.7109375" style="9" customWidth="1"/>
    <col min="5639" max="5639" width="11.7109375" style="9" customWidth="1"/>
    <col min="5640" max="5640" width="23.28515625" style="9" customWidth="1"/>
    <col min="5641" max="5641" width="12.28515625" style="9" customWidth="1"/>
    <col min="5642" max="5642" width="42.140625" style="9" customWidth="1"/>
    <col min="5643" max="5643" width="14" style="9" bestFit="1" customWidth="1"/>
    <col min="5644" max="5644" width="9.140625" style="9"/>
    <col min="5645" max="5645" width="35.85546875" style="9" bestFit="1" customWidth="1"/>
    <col min="5646" max="5646" width="13.42578125" style="9" bestFit="1" customWidth="1"/>
    <col min="5647" max="5647" width="12.85546875" style="9" bestFit="1" customWidth="1"/>
    <col min="5648" max="5889" width="9.140625" style="9"/>
    <col min="5890" max="5890" width="35.85546875" style="9" bestFit="1" customWidth="1"/>
    <col min="5891" max="5891" width="7.7109375" style="9" customWidth="1"/>
    <col min="5892" max="5892" width="40.5703125" style="9" customWidth="1"/>
    <col min="5893" max="5893" width="32.140625" style="9" customWidth="1"/>
    <col min="5894" max="5894" width="18.7109375" style="9" customWidth="1"/>
    <col min="5895" max="5895" width="11.7109375" style="9" customWidth="1"/>
    <col min="5896" max="5896" width="23.28515625" style="9" customWidth="1"/>
    <col min="5897" max="5897" width="12.28515625" style="9" customWidth="1"/>
    <col min="5898" max="5898" width="42.140625" style="9" customWidth="1"/>
    <col min="5899" max="5899" width="14" style="9" bestFit="1" customWidth="1"/>
    <col min="5900" max="5900" width="9.140625" style="9"/>
    <col min="5901" max="5901" width="35.85546875" style="9" bestFit="1" customWidth="1"/>
    <col min="5902" max="5902" width="13.42578125" style="9" bestFit="1" customWidth="1"/>
    <col min="5903" max="5903" width="12.85546875" style="9" bestFit="1" customWidth="1"/>
    <col min="5904" max="6145" width="9.140625" style="9"/>
    <col min="6146" max="6146" width="35.85546875" style="9" bestFit="1" customWidth="1"/>
    <col min="6147" max="6147" width="7.7109375" style="9" customWidth="1"/>
    <col min="6148" max="6148" width="40.5703125" style="9" customWidth="1"/>
    <col min="6149" max="6149" width="32.140625" style="9" customWidth="1"/>
    <col min="6150" max="6150" width="18.7109375" style="9" customWidth="1"/>
    <col min="6151" max="6151" width="11.7109375" style="9" customWidth="1"/>
    <col min="6152" max="6152" width="23.28515625" style="9" customWidth="1"/>
    <col min="6153" max="6153" width="12.28515625" style="9" customWidth="1"/>
    <col min="6154" max="6154" width="42.140625" style="9" customWidth="1"/>
    <col min="6155" max="6155" width="14" style="9" bestFit="1" customWidth="1"/>
    <col min="6156" max="6156" width="9.140625" style="9"/>
    <col min="6157" max="6157" width="35.85546875" style="9" bestFit="1" customWidth="1"/>
    <col min="6158" max="6158" width="13.42578125" style="9" bestFit="1" customWidth="1"/>
    <col min="6159" max="6159" width="12.85546875" style="9" bestFit="1" customWidth="1"/>
    <col min="6160" max="6401" width="9.140625" style="9"/>
    <col min="6402" max="6402" width="35.85546875" style="9" bestFit="1" customWidth="1"/>
    <col min="6403" max="6403" width="7.7109375" style="9" customWidth="1"/>
    <col min="6404" max="6404" width="40.5703125" style="9" customWidth="1"/>
    <col min="6405" max="6405" width="32.140625" style="9" customWidth="1"/>
    <col min="6406" max="6406" width="18.7109375" style="9" customWidth="1"/>
    <col min="6407" max="6407" width="11.7109375" style="9" customWidth="1"/>
    <col min="6408" max="6408" width="23.28515625" style="9" customWidth="1"/>
    <col min="6409" max="6409" width="12.28515625" style="9" customWidth="1"/>
    <col min="6410" max="6410" width="42.140625" style="9" customWidth="1"/>
    <col min="6411" max="6411" width="14" style="9" bestFit="1" customWidth="1"/>
    <col min="6412" max="6412" width="9.140625" style="9"/>
    <col min="6413" max="6413" width="35.85546875" style="9" bestFit="1" customWidth="1"/>
    <col min="6414" max="6414" width="13.42578125" style="9" bestFit="1" customWidth="1"/>
    <col min="6415" max="6415" width="12.85546875" style="9" bestFit="1" customWidth="1"/>
    <col min="6416" max="6657" width="9.140625" style="9"/>
    <col min="6658" max="6658" width="35.85546875" style="9" bestFit="1" customWidth="1"/>
    <col min="6659" max="6659" width="7.7109375" style="9" customWidth="1"/>
    <col min="6660" max="6660" width="40.5703125" style="9" customWidth="1"/>
    <col min="6661" max="6661" width="32.140625" style="9" customWidth="1"/>
    <col min="6662" max="6662" width="18.7109375" style="9" customWidth="1"/>
    <col min="6663" max="6663" width="11.7109375" style="9" customWidth="1"/>
    <col min="6664" max="6664" width="23.28515625" style="9" customWidth="1"/>
    <col min="6665" max="6665" width="12.28515625" style="9" customWidth="1"/>
    <col min="6666" max="6666" width="42.140625" style="9" customWidth="1"/>
    <col min="6667" max="6667" width="14" style="9" bestFit="1" customWidth="1"/>
    <col min="6668" max="6668" width="9.140625" style="9"/>
    <col min="6669" max="6669" width="35.85546875" style="9" bestFit="1" customWidth="1"/>
    <col min="6670" max="6670" width="13.42578125" style="9" bestFit="1" customWidth="1"/>
    <col min="6671" max="6671" width="12.85546875" style="9" bestFit="1" customWidth="1"/>
    <col min="6672" max="6913" width="9.140625" style="9"/>
    <col min="6914" max="6914" width="35.85546875" style="9" bestFit="1" customWidth="1"/>
    <col min="6915" max="6915" width="7.7109375" style="9" customWidth="1"/>
    <col min="6916" max="6916" width="40.5703125" style="9" customWidth="1"/>
    <col min="6917" max="6917" width="32.140625" style="9" customWidth="1"/>
    <col min="6918" max="6918" width="18.7109375" style="9" customWidth="1"/>
    <col min="6919" max="6919" width="11.7109375" style="9" customWidth="1"/>
    <col min="6920" max="6920" width="23.28515625" style="9" customWidth="1"/>
    <col min="6921" max="6921" width="12.28515625" style="9" customWidth="1"/>
    <col min="6922" max="6922" width="42.140625" style="9" customWidth="1"/>
    <col min="6923" max="6923" width="14" style="9" bestFit="1" customWidth="1"/>
    <col min="6924" max="6924" width="9.140625" style="9"/>
    <col min="6925" max="6925" width="35.85546875" style="9" bestFit="1" customWidth="1"/>
    <col min="6926" max="6926" width="13.42578125" style="9" bestFit="1" customWidth="1"/>
    <col min="6927" max="6927" width="12.85546875" style="9" bestFit="1" customWidth="1"/>
    <col min="6928" max="7169" width="9.140625" style="9"/>
    <col min="7170" max="7170" width="35.85546875" style="9" bestFit="1" customWidth="1"/>
    <col min="7171" max="7171" width="7.7109375" style="9" customWidth="1"/>
    <col min="7172" max="7172" width="40.5703125" style="9" customWidth="1"/>
    <col min="7173" max="7173" width="32.140625" style="9" customWidth="1"/>
    <col min="7174" max="7174" width="18.7109375" style="9" customWidth="1"/>
    <col min="7175" max="7175" width="11.7109375" style="9" customWidth="1"/>
    <col min="7176" max="7176" width="23.28515625" style="9" customWidth="1"/>
    <col min="7177" max="7177" width="12.28515625" style="9" customWidth="1"/>
    <col min="7178" max="7178" width="42.140625" style="9" customWidth="1"/>
    <col min="7179" max="7179" width="14" style="9" bestFit="1" customWidth="1"/>
    <col min="7180" max="7180" width="9.140625" style="9"/>
    <col min="7181" max="7181" width="35.85546875" style="9" bestFit="1" customWidth="1"/>
    <col min="7182" max="7182" width="13.42578125" style="9" bestFit="1" customWidth="1"/>
    <col min="7183" max="7183" width="12.85546875" style="9" bestFit="1" customWidth="1"/>
    <col min="7184" max="7425" width="9.140625" style="9"/>
    <col min="7426" max="7426" width="35.85546875" style="9" bestFit="1" customWidth="1"/>
    <col min="7427" max="7427" width="7.7109375" style="9" customWidth="1"/>
    <col min="7428" max="7428" width="40.5703125" style="9" customWidth="1"/>
    <col min="7429" max="7429" width="32.140625" style="9" customWidth="1"/>
    <col min="7430" max="7430" width="18.7109375" style="9" customWidth="1"/>
    <col min="7431" max="7431" width="11.7109375" style="9" customWidth="1"/>
    <col min="7432" max="7432" width="23.28515625" style="9" customWidth="1"/>
    <col min="7433" max="7433" width="12.28515625" style="9" customWidth="1"/>
    <col min="7434" max="7434" width="42.140625" style="9" customWidth="1"/>
    <col min="7435" max="7435" width="14" style="9" bestFit="1" customWidth="1"/>
    <col min="7436" max="7436" width="9.140625" style="9"/>
    <col min="7437" max="7437" width="35.85546875" style="9" bestFit="1" customWidth="1"/>
    <col min="7438" max="7438" width="13.42578125" style="9" bestFit="1" customWidth="1"/>
    <col min="7439" max="7439" width="12.85546875" style="9" bestFit="1" customWidth="1"/>
    <col min="7440" max="7681" width="9.140625" style="9"/>
    <col min="7682" max="7682" width="35.85546875" style="9" bestFit="1" customWidth="1"/>
    <col min="7683" max="7683" width="7.7109375" style="9" customWidth="1"/>
    <col min="7684" max="7684" width="40.5703125" style="9" customWidth="1"/>
    <col min="7685" max="7685" width="32.140625" style="9" customWidth="1"/>
    <col min="7686" max="7686" width="18.7109375" style="9" customWidth="1"/>
    <col min="7687" max="7687" width="11.7109375" style="9" customWidth="1"/>
    <col min="7688" max="7688" width="23.28515625" style="9" customWidth="1"/>
    <col min="7689" max="7689" width="12.28515625" style="9" customWidth="1"/>
    <col min="7690" max="7690" width="42.140625" style="9" customWidth="1"/>
    <col min="7691" max="7691" width="14" style="9" bestFit="1" customWidth="1"/>
    <col min="7692" max="7692" width="9.140625" style="9"/>
    <col min="7693" max="7693" width="35.85546875" style="9" bestFit="1" customWidth="1"/>
    <col min="7694" max="7694" width="13.42578125" style="9" bestFit="1" customWidth="1"/>
    <col min="7695" max="7695" width="12.85546875" style="9" bestFit="1" customWidth="1"/>
    <col min="7696" max="7937" width="9.140625" style="9"/>
    <col min="7938" max="7938" width="35.85546875" style="9" bestFit="1" customWidth="1"/>
    <col min="7939" max="7939" width="7.7109375" style="9" customWidth="1"/>
    <col min="7940" max="7940" width="40.5703125" style="9" customWidth="1"/>
    <col min="7941" max="7941" width="32.140625" style="9" customWidth="1"/>
    <col min="7942" max="7942" width="18.7109375" style="9" customWidth="1"/>
    <col min="7943" max="7943" width="11.7109375" style="9" customWidth="1"/>
    <col min="7944" max="7944" width="23.28515625" style="9" customWidth="1"/>
    <col min="7945" max="7945" width="12.28515625" style="9" customWidth="1"/>
    <col min="7946" max="7946" width="42.140625" style="9" customWidth="1"/>
    <col min="7947" max="7947" width="14" style="9" bestFit="1" customWidth="1"/>
    <col min="7948" max="7948" width="9.140625" style="9"/>
    <col min="7949" max="7949" width="35.85546875" style="9" bestFit="1" customWidth="1"/>
    <col min="7950" max="7950" width="13.42578125" style="9" bestFit="1" customWidth="1"/>
    <col min="7951" max="7951" width="12.85546875" style="9" bestFit="1" customWidth="1"/>
    <col min="7952" max="8193" width="9.140625" style="9"/>
    <col min="8194" max="8194" width="35.85546875" style="9" bestFit="1" customWidth="1"/>
    <col min="8195" max="8195" width="7.7109375" style="9" customWidth="1"/>
    <col min="8196" max="8196" width="40.5703125" style="9" customWidth="1"/>
    <col min="8197" max="8197" width="32.140625" style="9" customWidth="1"/>
    <col min="8198" max="8198" width="18.7109375" style="9" customWidth="1"/>
    <col min="8199" max="8199" width="11.7109375" style="9" customWidth="1"/>
    <col min="8200" max="8200" width="23.28515625" style="9" customWidth="1"/>
    <col min="8201" max="8201" width="12.28515625" style="9" customWidth="1"/>
    <col min="8202" max="8202" width="42.140625" style="9" customWidth="1"/>
    <col min="8203" max="8203" width="14" style="9" bestFit="1" customWidth="1"/>
    <col min="8204" max="8204" width="9.140625" style="9"/>
    <col min="8205" max="8205" width="35.85546875" style="9" bestFit="1" customWidth="1"/>
    <col min="8206" max="8206" width="13.42578125" style="9" bestFit="1" customWidth="1"/>
    <col min="8207" max="8207" width="12.85546875" style="9" bestFit="1" customWidth="1"/>
    <col min="8208" max="8449" width="9.140625" style="9"/>
    <col min="8450" max="8450" width="35.85546875" style="9" bestFit="1" customWidth="1"/>
    <col min="8451" max="8451" width="7.7109375" style="9" customWidth="1"/>
    <col min="8452" max="8452" width="40.5703125" style="9" customWidth="1"/>
    <col min="8453" max="8453" width="32.140625" style="9" customWidth="1"/>
    <col min="8454" max="8454" width="18.7109375" style="9" customWidth="1"/>
    <col min="8455" max="8455" width="11.7109375" style="9" customWidth="1"/>
    <col min="8456" max="8456" width="23.28515625" style="9" customWidth="1"/>
    <col min="8457" max="8457" width="12.28515625" style="9" customWidth="1"/>
    <col min="8458" max="8458" width="42.140625" style="9" customWidth="1"/>
    <col min="8459" max="8459" width="14" style="9" bestFit="1" customWidth="1"/>
    <col min="8460" max="8460" width="9.140625" style="9"/>
    <col min="8461" max="8461" width="35.85546875" style="9" bestFit="1" customWidth="1"/>
    <col min="8462" max="8462" width="13.42578125" style="9" bestFit="1" customWidth="1"/>
    <col min="8463" max="8463" width="12.85546875" style="9" bestFit="1" customWidth="1"/>
    <col min="8464" max="8705" width="9.140625" style="9"/>
    <col min="8706" max="8706" width="35.85546875" style="9" bestFit="1" customWidth="1"/>
    <col min="8707" max="8707" width="7.7109375" style="9" customWidth="1"/>
    <col min="8708" max="8708" width="40.5703125" style="9" customWidth="1"/>
    <col min="8709" max="8709" width="32.140625" style="9" customWidth="1"/>
    <col min="8710" max="8710" width="18.7109375" style="9" customWidth="1"/>
    <col min="8711" max="8711" width="11.7109375" style="9" customWidth="1"/>
    <col min="8712" max="8712" width="23.28515625" style="9" customWidth="1"/>
    <col min="8713" max="8713" width="12.28515625" style="9" customWidth="1"/>
    <col min="8714" max="8714" width="42.140625" style="9" customWidth="1"/>
    <col min="8715" max="8715" width="14" style="9" bestFit="1" customWidth="1"/>
    <col min="8716" max="8716" width="9.140625" style="9"/>
    <col min="8717" max="8717" width="35.85546875" style="9" bestFit="1" customWidth="1"/>
    <col min="8718" max="8718" width="13.42578125" style="9" bestFit="1" customWidth="1"/>
    <col min="8719" max="8719" width="12.85546875" style="9" bestFit="1" customWidth="1"/>
    <col min="8720" max="8961" width="9.140625" style="9"/>
    <col min="8962" max="8962" width="35.85546875" style="9" bestFit="1" customWidth="1"/>
    <col min="8963" max="8963" width="7.7109375" style="9" customWidth="1"/>
    <col min="8964" max="8964" width="40.5703125" style="9" customWidth="1"/>
    <col min="8965" max="8965" width="32.140625" style="9" customWidth="1"/>
    <col min="8966" max="8966" width="18.7109375" style="9" customWidth="1"/>
    <col min="8967" max="8967" width="11.7109375" style="9" customWidth="1"/>
    <col min="8968" max="8968" width="23.28515625" style="9" customWidth="1"/>
    <col min="8969" max="8969" width="12.28515625" style="9" customWidth="1"/>
    <col min="8970" max="8970" width="42.140625" style="9" customWidth="1"/>
    <col min="8971" max="8971" width="14" style="9" bestFit="1" customWidth="1"/>
    <col min="8972" max="8972" width="9.140625" style="9"/>
    <col min="8973" max="8973" width="35.85546875" style="9" bestFit="1" customWidth="1"/>
    <col min="8974" max="8974" width="13.42578125" style="9" bestFit="1" customWidth="1"/>
    <col min="8975" max="8975" width="12.85546875" style="9" bestFit="1" customWidth="1"/>
    <col min="8976" max="9217" width="9.140625" style="9"/>
    <col min="9218" max="9218" width="35.85546875" style="9" bestFit="1" customWidth="1"/>
    <col min="9219" max="9219" width="7.7109375" style="9" customWidth="1"/>
    <col min="9220" max="9220" width="40.5703125" style="9" customWidth="1"/>
    <col min="9221" max="9221" width="32.140625" style="9" customWidth="1"/>
    <col min="9222" max="9222" width="18.7109375" style="9" customWidth="1"/>
    <col min="9223" max="9223" width="11.7109375" style="9" customWidth="1"/>
    <col min="9224" max="9224" width="23.28515625" style="9" customWidth="1"/>
    <col min="9225" max="9225" width="12.28515625" style="9" customWidth="1"/>
    <col min="9226" max="9226" width="42.140625" style="9" customWidth="1"/>
    <col min="9227" max="9227" width="14" style="9" bestFit="1" customWidth="1"/>
    <col min="9228" max="9228" width="9.140625" style="9"/>
    <col min="9229" max="9229" width="35.85546875" style="9" bestFit="1" customWidth="1"/>
    <col min="9230" max="9230" width="13.42578125" style="9" bestFit="1" customWidth="1"/>
    <col min="9231" max="9231" width="12.85546875" style="9" bestFit="1" customWidth="1"/>
    <col min="9232" max="9473" width="9.140625" style="9"/>
    <col min="9474" max="9474" width="35.85546875" style="9" bestFit="1" customWidth="1"/>
    <col min="9475" max="9475" width="7.7109375" style="9" customWidth="1"/>
    <col min="9476" max="9476" width="40.5703125" style="9" customWidth="1"/>
    <col min="9477" max="9477" width="32.140625" style="9" customWidth="1"/>
    <col min="9478" max="9478" width="18.7109375" style="9" customWidth="1"/>
    <col min="9479" max="9479" width="11.7109375" style="9" customWidth="1"/>
    <col min="9480" max="9480" width="23.28515625" style="9" customWidth="1"/>
    <col min="9481" max="9481" width="12.28515625" style="9" customWidth="1"/>
    <col min="9482" max="9482" width="42.140625" style="9" customWidth="1"/>
    <col min="9483" max="9483" width="14" style="9" bestFit="1" customWidth="1"/>
    <col min="9484" max="9484" width="9.140625" style="9"/>
    <col min="9485" max="9485" width="35.85546875" style="9" bestFit="1" customWidth="1"/>
    <col min="9486" max="9486" width="13.42578125" style="9" bestFit="1" customWidth="1"/>
    <col min="9487" max="9487" width="12.85546875" style="9" bestFit="1" customWidth="1"/>
    <col min="9488" max="9729" width="9.140625" style="9"/>
    <col min="9730" max="9730" width="35.85546875" style="9" bestFit="1" customWidth="1"/>
    <col min="9731" max="9731" width="7.7109375" style="9" customWidth="1"/>
    <col min="9732" max="9732" width="40.5703125" style="9" customWidth="1"/>
    <col min="9733" max="9733" width="32.140625" style="9" customWidth="1"/>
    <col min="9734" max="9734" width="18.7109375" style="9" customWidth="1"/>
    <col min="9735" max="9735" width="11.7109375" style="9" customWidth="1"/>
    <col min="9736" max="9736" width="23.28515625" style="9" customWidth="1"/>
    <col min="9737" max="9737" width="12.28515625" style="9" customWidth="1"/>
    <col min="9738" max="9738" width="42.140625" style="9" customWidth="1"/>
    <col min="9739" max="9739" width="14" style="9" bestFit="1" customWidth="1"/>
    <col min="9740" max="9740" width="9.140625" style="9"/>
    <col min="9741" max="9741" width="35.85546875" style="9" bestFit="1" customWidth="1"/>
    <col min="9742" max="9742" width="13.42578125" style="9" bestFit="1" customWidth="1"/>
    <col min="9743" max="9743" width="12.85546875" style="9" bestFit="1" customWidth="1"/>
    <col min="9744" max="9985" width="9.140625" style="9"/>
    <col min="9986" max="9986" width="35.85546875" style="9" bestFit="1" customWidth="1"/>
    <col min="9987" max="9987" width="7.7109375" style="9" customWidth="1"/>
    <col min="9988" max="9988" width="40.5703125" style="9" customWidth="1"/>
    <col min="9989" max="9989" width="32.140625" style="9" customWidth="1"/>
    <col min="9990" max="9990" width="18.7109375" style="9" customWidth="1"/>
    <col min="9991" max="9991" width="11.7109375" style="9" customWidth="1"/>
    <col min="9992" max="9992" width="23.28515625" style="9" customWidth="1"/>
    <col min="9993" max="9993" width="12.28515625" style="9" customWidth="1"/>
    <col min="9994" max="9994" width="42.140625" style="9" customWidth="1"/>
    <col min="9995" max="9995" width="14" style="9" bestFit="1" customWidth="1"/>
    <col min="9996" max="9996" width="9.140625" style="9"/>
    <col min="9997" max="9997" width="35.85546875" style="9" bestFit="1" customWidth="1"/>
    <col min="9998" max="9998" width="13.42578125" style="9" bestFit="1" customWidth="1"/>
    <col min="9999" max="9999" width="12.85546875" style="9" bestFit="1" customWidth="1"/>
    <col min="10000" max="10241" width="9.140625" style="9"/>
    <col min="10242" max="10242" width="35.85546875" style="9" bestFit="1" customWidth="1"/>
    <col min="10243" max="10243" width="7.7109375" style="9" customWidth="1"/>
    <col min="10244" max="10244" width="40.5703125" style="9" customWidth="1"/>
    <col min="10245" max="10245" width="32.140625" style="9" customWidth="1"/>
    <col min="10246" max="10246" width="18.7109375" style="9" customWidth="1"/>
    <col min="10247" max="10247" width="11.7109375" style="9" customWidth="1"/>
    <col min="10248" max="10248" width="23.28515625" style="9" customWidth="1"/>
    <col min="10249" max="10249" width="12.28515625" style="9" customWidth="1"/>
    <col min="10250" max="10250" width="42.140625" style="9" customWidth="1"/>
    <col min="10251" max="10251" width="14" style="9" bestFit="1" customWidth="1"/>
    <col min="10252" max="10252" width="9.140625" style="9"/>
    <col min="10253" max="10253" width="35.85546875" style="9" bestFit="1" customWidth="1"/>
    <col min="10254" max="10254" width="13.42578125" style="9" bestFit="1" customWidth="1"/>
    <col min="10255" max="10255" width="12.85546875" style="9" bestFit="1" customWidth="1"/>
    <col min="10256" max="10497" width="9.140625" style="9"/>
    <col min="10498" max="10498" width="35.85546875" style="9" bestFit="1" customWidth="1"/>
    <col min="10499" max="10499" width="7.7109375" style="9" customWidth="1"/>
    <col min="10500" max="10500" width="40.5703125" style="9" customWidth="1"/>
    <col min="10501" max="10501" width="32.140625" style="9" customWidth="1"/>
    <col min="10502" max="10502" width="18.7109375" style="9" customWidth="1"/>
    <col min="10503" max="10503" width="11.7109375" style="9" customWidth="1"/>
    <col min="10504" max="10504" width="23.28515625" style="9" customWidth="1"/>
    <col min="10505" max="10505" width="12.28515625" style="9" customWidth="1"/>
    <col min="10506" max="10506" width="42.140625" style="9" customWidth="1"/>
    <col min="10507" max="10507" width="14" style="9" bestFit="1" customWidth="1"/>
    <col min="10508" max="10508" width="9.140625" style="9"/>
    <col min="10509" max="10509" width="35.85546875" style="9" bestFit="1" customWidth="1"/>
    <col min="10510" max="10510" width="13.42578125" style="9" bestFit="1" customWidth="1"/>
    <col min="10511" max="10511" width="12.85546875" style="9" bestFit="1" customWidth="1"/>
    <col min="10512" max="10753" width="9.140625" style="9"/>
    <col min="10754" max="10754" width="35.85546875" style="9" bestFit="1" customWidth="1"/>
    <col min="10755" max="10755" width="7.7109375" style="9" customWidth="1"/>
    <col min="10756" max="10756" width="40.5703125" style="9" customWidth="1"/>
    <col min="10757" max="10757" width="32.140625" style="9" customWidth="1"/>
    <col min="10758" max="10758" width="18.7109375" style="9" customWidth="1"/>
    <col min="10759" max="10759" width="11.7109375" style="9" customWidth="1"/>
    <col min="10760" max="10760" width="23.28515625" style="9" customWidth="1"/>
    <col min="10761" max="10761" width="12.28515625" style="9" customWidth="1"/>
    <col min="10762" max="10762" width="42.140625" style="9" customWidth="1"/>
    <col min="10763" max="10763" width="14" style="9" bestFit="1" customWidth="1"/>
    <col min="10764" max="10764" width="9.140625" style="9"/>
    <col min="10765" max="10765" width="35.85546875" style="9" bestFit="1" customWidth="1"/>
    <col min="10766" max="10766" width="13.42578125" style="9" bestFit="1" customWidth="1"/>
    <col min="10767" max="10767" width="12.85546875" style="9" bestFit="1" customWidth="1"/>
    <col min="10768" max="11009" width="9.140625" style="9"/>
    <col min="11010" max="11010" width="35.85546875" style="9" bestFit="1" customWidth="1"/>
    <col min="11011" max="11011" width="7.7109375" style="9" customWidth="1"/>
    <col min="11012" max="11012" width="40.5703125" style="9" customWidth="1"/>
    <col min="11013" max="11013" width="32.140625" style="9" customWidth="1"/>
    <col min="11014" max="11014" width="18.7109375" style="9" customWidth="1"/>
    <col min="11015" max="11015" width="11.7109375" style="9" customWidth="1"/>
    <col min="11016" max="11016" width="23.28515625" style="9" customWidth="1"/>
    <col min="11017" max="11017" width="12.28515625" style="9" customWidth="1"/>
    <col min="11018" max="11018" width="42.140625" style="9" customWidth="1"/>
    <col min="11019" max="11019" width="14" style="9" bestFit="1" customWidth="1"/>
    <col min="11020" max="11020" width="9.140625" style="9"/>
    <col min="11021" max="11021" width="35.85546875" style="9" bestFit="1" customWidth="1"/>
    <col min="11022" max="11022" width="13.42578125" style="9" bestFit="1" customWidth="1"/>
    <col min="11023" max="11023" width="12.85546875" style="9" bestFit="1" customWidth="1"/>
    <col min="11024" max="11265" width="9.140625" style="9"/>
    <col min="11266" max="11266" width="35.85546875" style="9" bestFit="1" customWidth="1"/>
    <col min="11267" max="11267" width="7.7109375" style="9" customWidth="1"/>
    <col min="11268" max="11268" width="40.5703125" style="9" customWidth="1"/>
    <col min="11269" max="11269" width="32.140625" style="9" customWidth="1"/>
    <col min="11270" max="11270" width="18.7109375" style="9" customWidth="1"/>
    <col min="11271" max="11271" width="11.7109375" style="9" customWidth="1"/>
    <col min="11272" max="11272" width="23.28515625" style="9" customWidth="1"/>
    <col min="11273" max="11273" width="12.28515625" style="9" customWidth="1"/>
    <col min="11274" max="11274" width="42.140625" style="9" customWidth="1"/>
    <col min="11275" max="11275" width="14" style="9" bestFit="1" customWidth="1"/>
    <col min="11276" max="11276" width="9.140625" style="9"/>
    <col min="11277" max="11277" width="35.85546875" style="9" bestFit="1" customWidth="1"/>
    <col min="11278" max="11278" width="13.42578125" style="9" bestFit="1" customWidth="1"/>
    <col min="11279" max="11279" width="12.85546875" style="9" bestFit="1" customWidth="1"/>
    <col min="11280" max="11521" width="9.140625" style="9"/>
    <col min="11522" max="11522" width="35.85546875" style="9" bestFit="1" customWidth="1"/>
    <col min="11523" max="11523" width="7.7109375" style="9" customWidth="1"/>
    <col min="11524" max="11524" width="40.5703125" style="9" customWidth="1"/>
    <col min="11525" max="11525" width="32.140625" style="9" customWidth="1"/>
    <col min="11526" max="11526" width="18.7109375" style="9" customWidth="1"/>
    <col min="11527" max="11527" width="11.7109375" style="9" customWidth="1"/>
    <col min="11528" max="11528" width="23.28515625" style="9" customWidth="1"/>
    <col min="11529" max="11529" width="12.28515625" style="9" customWidth="1"/>
    <col min="11530" max="11530" width="42.140625" style="9" customWidth="1"/>
    <col min="11531" max="11531" width="14" style="9" bestFit="1" customWidth="1"/>
    <col min="11532" max="11532" width="9.140625" style="9"/>
    <col min="11533" max="11533" width="35.85546875" style="9" bestFit="1" customWidth="1"/>
    <col min="11534" max="11534" width="13.42578125" style="9" bestFit="1" customWidth="1"/>
    <col min="11535" max="11535" width="12.85546875" style="9" bestFit="1" customWidth="1"/>
    <col min="11536" max="11777" width="9.140625" style="9"/>
    <col min="11778" max="11778" width="35.85546875" style="9" bestFit="1" customWidth="1"/>
    <col min="11779" max="11779" width="7.7109375" style="9" customWidth="1"/>
    <col min="11780" max="11780" width="40.5703125" style="9" customWidth="1"/>
    <col min="11781" max="11781" width="32.140625" style="9" customWidth="1"/>
    <col min="11782" max="11782" width="18.7109375" style="9" customWidth="1"/>
    <col min="11783" max="11783" width="11.7109375" style="9" customWidth="1"/>
    <col min="11784" max="11784" width="23.28515625" style="9" customWidth="1"/>
    <col min="11785" max="11785" width="12.28515625" style="9" customWidth="1"/>
    <col min="11786" max="11786" width="42.140625" style="9" customWidth="1"/>
    <col min="11787" max="11787" width="14" style="9" bestFit="1" customWidth="1"/>
    <col min="11788" max="11788" width="9.140625" style="9"/>
    <col min="11789" max="11789" width="35.85546875" style="9" bestFit="1" customWidth="1"/>
    <col min="11790" max="11790" width="13.42578125" style="9" bestFit="1" customWidth="1"/>
    <col min="11791" max="11791" width="12.85546875" style="9" bestFit="1" customWidth="1"/>
    <col min="11792" max="12033" width="9.140625" style="9"/>
    <col min="12034" max="12034" width="35.85546875" style="9" bestFit="1" customWidth="1"/>
    <col min="12035" max="12035" width="7.7109375" style="9" customWidth="1"/>
    <col min="12036" max="12036" width="40.5703125" style="9" customWidth="1"/>
    <col min="12037" max="12037" width="32.140625" style="9" customWidth="1"/>
    <col min="12038" max="12038" width="18.7109375" style="9" customWidth="1"/>
    <col min="12039" max="12039" width="11.7109375" style="9" customWidth="1"/>
    <col min="12040" max="12040" width="23.28515625" style="9" customWidth="1"/>
    <col min="12041" max="12041" width="12.28515625" style="9" customWidth="1"/>
    <col min="12042" max="12042" width="42.140625" style="9" customWidth="1"/>
    <col min="12043" max="12043" width="14" style="9" bestFit="1" customWidth="1"/>
    <col min="12044" max="12044" width="9.140625" style="9"/>
    <col min="12045" max="12045" width="35.85546875" style="9" bestFit="1" customWidth="1"/>
    <col min="12046" max="12046" width="13.42578125" style="9" bestFit="1" customWidth="1"/>
    <col min="12047" max="12047" width="12.85546875" style="9" bestFit="1" customWidth="1"/>
    <col min="12048" max="12289" width="9.140625" style="9"/>
    <col min="12290" max="12290" width="35.85546875" style="9" bestFit="1" customWidth="1"/>
    <col min="12291" max="12291" width="7.7109375" style="9" customWidth="1"/>
    <col min="12292" max="12292" width="40.5703125" style="9" customWidth="1"/>
    <col min="12293" max="12293" width="32.140625" style="9" customWidth="1"/>
    <col min="12294" max="12294" width="18.7109375" style="9" customWidth="1"/>
    <col min="12295" max="12295" width="11.7109375" style="9" customWidth="1"/>
    <col min="12296" max="12296" width="23.28515625" style="9" customWidth="1"/>
    <col min="12297" max="12297" width="12.28515625" style="9" customWidth="1"/>
    <col min="12298" max="12298" width="42.140625" style="9" customWidth="1"/>
    <col min="12299" max="12299" width="14" style="9" bestFit="1" customWidth="1"/>
    <col min="12300" max="12300" width="9.140625" style="9"/>
    <col min="12301" max="12301" width="35.85546875" style="9" bestFit="1" customWidth="1"/>
    <col min="12302" max="12302" width="13.42578125" style="9" bestFit="1" customWidth="1"/>
    <col min="12303" max="12303" width="12.85546875" style="9" bestFit="1" customWidth="1"/>
    <col min="12304" max="12545" width="9.140625" style="9"/>
    <col min="12546" max="12546" width="35.85546875" style="9" bestFit="1" customWidth="1"/>
    <col min="12547" max="12547" width="7.7109375" style="9" customWidth="1"/>
    <col min="12548" max="12548" width="40.5703125" style="9" customWidth="1"/>
    <col min="12549" max="12549" width="32.140625" style="9" customWidth="1"/>
    <col min="12550" max="12550" width="18.7109375" style="9" customWidth="1"/>
    <col min="12551" max="12551" width="11.7109375" style="9" customWidth="1"/>
    <col min="12552" max="12552" width="23.28515625" style="9" customWidth="1"/>
    <col min="12553" max="12553" width="12.28515625" style="9" customWidth="1"/>
    <col min="12554" max="12554" width="42.140625" style="9" customWidth="1"/>
    <col min="12555" max="12555" width="14" style="9" bestFit="1" customWidth="1"/>
    <col min="12556" max="12556" width="9.140625" style="9"/>
    <col min="12557" max="12557" width="35.85546875" style="9" bestFit="1" customWidth="1"/>
    <col min="12558" max="12558" width="13.42578125" style="9" bestFit="1" customWidth="1"/>
    <col min="12559" max="12559" width="12.85546875" style="9" bestFit="1" customWidth="1"/>
    <col min="12560" max="12801" width="9.140625" style="9"/>
    <col min="12802" max="12802" width="35.85546875" style="9" bestFit="1" customWidth="1"/>
    <col min="12803" max="12803" width="7.7109375" style="9" customWidth="1"/>
    <col min="12804" max="12804" width="40.5703125" style="9" customWidth="1"/>
    <col min="12805" max="12805" width="32.140625" style="9" customWidth="1"/>
    <col min="12806" max="12806" width="18.7109375" style="9" customWidth="1"/>
    <col min="12807" max="12807" width="11.7109375" style="9" customWidth="1"/>
    <col min="12808" max="12808" width="23.28515625" style="9" customWidth="1"/>
    <col min="12809" max="12809" width="12.28515625" style="9" customWidth="1"/>
    <col min="12810" max="12810" width="42.140625" style="9" customWidth="1"/>
    <col min="12811" max="12811" width="14" style="9" bestFit="1" customWidth="1"/>
    <col min="12812" max="12812" width="9.140625" style="9"/>
    <col min="12813" max="12813" width="35.85546875" style="9" bestFit="1" customWidth="1"/>
    <col min="12814" max="12814" width="13.42578125" style="9" bestFit="1" customWidth="1"/>
    <col min="12815" max="12815" width="12.85546875" style="9" bestFit="1" customWidth="1"/>
    <col min="12816" max="13057" width="9.140625" style="9"/>
    <col min="13058" max="13058" width="35.85546875" style="9" bestFit="1" customWidth="1"/>
    <col min="13059" max="13059" width="7.7109375" style="9" customWidth="1"/>
    <col min="13060" max="13060" width="40.5703125" style="9" customWidth="1"/>
    <col min="13061" max="13061" width="32.140625" style="9" customWidth="1"/>
    <col min="13062" max="13062" width="18.7109375" style="9" customWidth="1"/>
    <col min="13063" max="13063" width="11.7109375" style="9" customWidth="1"/>
    <col min="13064" max="13064" width="23.28515625" style="9" customWidth="1"/>
    <col min="13065" max="13065" width="12.28515625" style="9" customWidth="1"/>
    <col min="13066" max="13066" width="42.140625" style="9" customWidth="1"/>
    <col min="13067" max="13067" width="14" style="9" bestFit="1" customWidth="1"/>
    <col min="13068" max="13068" width="9.140625" style="9"/>
    <col min="13069" max="13069" width="35.85546875" style="9" bestFit="1" customWidth="1"/>
    <col min="13070" max="13070" width="13.42578125" style="9" bestFit="1" customWidth="1"/>
    <col min="13071" max="13071" width="12.85546875" style="9" bestFit="1" customWidth="1"/>
    <col min="13072" max="13313" width="9.140625" style="9"/>
    <col min="13314" max="13314" width="35.85546875" style="9" bestFit="1" customWidth="1"/>
    <col min="13315" max="13315" width="7.7109375" style="9" customWidth="1"/>
    <col min="13316" max="13316" width="40.5703125" style="9" customWidth="1"/>
    <col min="13317" max="13317" width="32.140625" style="9" customWidth="1"/>
    <col min="13318" max="13318" width="18.7109375" style="9" customWidth="1"/>
    <col min="13319" max="13319" width="11.7109375" style="9" customWidth="1"/>
    <col min="13320" max="13320" width="23.28515625" style="9" customWidth="1"/>
    <col min="13321" max="13321" width="12.28515625" style="9" customWidth="1"/>
    <col min="13322" max="13322" width="42.140625" style="9" customWidth="1"/>
    <col min="13323" max="13323" width="14" style="9" bestFit="1" customWidth="1"/>
    <col min="13324" max="13324" width="9.140625" style="9"/>
    <col min="13325" max="13325" width="35.85546875" style="9" bestFit="1" customWidth="1"/>
    <col min="13326" max="13326" width="13.42578125" style="9" bestFit="1" customWidth="1"/>
    <col min="13327" max="13327" width="12.85546875" style="9" bestFit="1" customWidth="1"/>
    <col min="13328" max="13569" width="9.140625" style="9"/>
    <col min="13570" max="13570" width="35.85546875" style="9" bestFit="1" customWidth="1"/>
    <col min="13571" max="13571" width="7.7109375" style="9" customWidth="1"/>
    <col min="13572" max="13572" width="40.5703125" style="9" customWidth="1"/>
    <col min="13573" max="13573" width="32.140625" style="9" customWidth="1"/>
    <col min="13574" max="13574" width="18.7109375" style="9" customWidth="1"/>
    <col min="13575" max="13575" width="11.7109375" style="9" customWidth="1"/>
    <col min="13576" max="13576" width="23.28515625" style="9" customWidth="1"/>
    <col min="13577" max="13577" width="12.28515625" style="9" customWidth="1"/>
    <col min="13578" max="13578" width="42.140625" style="9" customWidth="1"/>
    <col min="13579" max="13579" width="14" style="9" bestFit="1" customWidth="1"/>
    <col min="13580" max="13580" width="9.140625" style="9"/>
    <col min="13581" max="13581" width="35.85546875" style="9" bestFit="1" customWidth="1"/>
    <col min="13582" max="13582" width="13.42578125" style="9" bestFit="1" customWidth="1"/>
    <col min="13583" max="13583" width="12.85546875" style="9" bestFit="1" customWidth="1"/>
    <col min="13584" max="13825" width="9.140625" style="9"/>
    <col min="13826" max="13826" width="35.85546875" style="9" bestFit="1" customWidth="1"/>
    <col min="13827" max="13827" width="7.7109375" style="9" customWidth="1"/>
    <col min="13828" max="13828" width="40.5703125" style="9" customWidth="1"/>
    <col min="13829" max="13829" width="32.140625" style="9" customWidth="1"/>
    <col min="13830" max="13830" width="18.7109375" style="9" customWidth="1"/>
    <col min="13831" max="13831" width="11.7109375" style="9" customWidth="1"/>
    <col min="13832" max="13832" width="23.28515625" style="9" customWidth="1"/>
    <col min="13833" max="13833" width="12.28515625" style="9" customWidth="1"/>
    <col min="13834" max="13834" width="42.140625" style="9" customWidth="1"/>
    <col min="13835" max="13835" width="14" style="9" bestFit="1" customWidth="1"/>
    <col min="13836" max="13836" width="9.140625" style="9"/>
    <col min="13837" max="13837" width="35.85546875" style="9" bestFit="1" customWidth="1"/>
    <col min="13838" max="13838" width="13.42578125" style="9" bestFit="1" customWidth="1"/>
    <col min="13839" max="13839" width="12.85546875" style="9" bestFit="1" customWidth="1"/>
    <col min="13840" max="14081" width="9.140625" style="9"/>
    <col min="14082" max="14082" width="35.85546875" style="9" bestFit="1" customWidth="1"/>
    <col min="14083" max="14083" width="7.7109375" style="9" customWidth="1"/>
    <col min="14084" max="14084" width="40.5703125" style="9" customWidth="1"/>
    <col min="14085" max="14085" width="32.140625" style="9" customWidth="1"/>
    <col min="14086" max="14086" width="18.7109375" style="9" customWidth="1"/>
    <col min="14087" max="14087" width="11.7109375" style="9" customWidth="1"/>
    <col min="14088" max="14088" width="23.28515625" style="9" customWidth="1"/>
    <col min="14089" max="14089" width="12.28515625" style="9" customWidth="1"/>
    <col min="14090" max="14090" width="42.140625" style="9" customWidth="1"/>
    <col min="14091" max="14091" width="14" style="9" bestFit="1" customWidth="1"/>
    <col min="14092" max="14092" width="9.140625" style="9"/>
    <col min="14093" max="14093" width="35.85546875" style="9" bestFit="1" customWidth="1"/>
    <col min="14094" max="14094" width="13.42578125" style="9" bestFit="1" customWidth="1"/>
    <col min="14095" max="14095" width="12.85546875" style="9" bestFit="1" customWidth="1"/>
    <col min="14096" max="14337" width="9.140625" style="9"/>
    <col min="14338" max="14338" width="35.85546875" style="9" bestFit="1" customWidth="1"/>
    <col min="14339" max="14339" width="7.7109375" style="9" customWidth="1"/>
    <col min="14340" max="14340" width="40.5703125" style="9" customWidth="1"/>
    <col min="14341" max="14341" width="32.140625" style="9" customWidth="1"/>
    <col min="14342" max="14342" width="18.7109375" style="9" customWidth="1"/>
    <col min="14343" max="14343" width="11.7109375" style="9" customWidth="1"/>
    <col min="14344" max="14344" width="23.28515625" style="9" customWidth="1"/>
    <col min="14345" max="14345" width="12.28515625" style="9" customWidth="1"/>
    <col min="14346" max="14346" width="42.140625" style="9" customWidth="1"/>
    <col min="14347" max="14347" width="14" style="9" bestFit="1" customWidth="1"/>
    <col min="14348" max="14348" width="9.140625" style="9"/>
    <col min="14349" max="14349" width="35.85546875" style="9" bestFit="1" customWidth="1"/>
    <col min="14350" max="14350" width="13.42578125" style="9" bestFit="1" customWidth="1"/>
    <col min="14351" max="14351" width="12.85546875" style="9" bestFit="1" customWidth="1"/>
    <col min="14352" max="14593" width="9.140625" style="9"/>
    <col min="14594" max="14594" width="35.85546875" style="9" bestFit="1" customWidth="1"/>
    <col min="14595" max="14595" width="7.7109375" style="9" customWidth="1"/>
    <col min="14596" max="14596" width="40.5703125" style="9" customWidth="1"/>
    <col min="14597" max="14597" width="32.140625" style="9" customWidth="1"/>
    <col min="14598" max="14598" width="18.7109375" style="9" customWidth="1"/>
    <col min="14599" max="14599" width="11.7109375" style="9" customWidth="1"/>
    <col min="14600" max="14600" width="23.28515625" style="9" customWidth="1"/>
    <col min="14601" max="14601" width="12.28515625" style="9" customWidth="1"/>
    <col min="14602" max="14602" width="42.140625" style="9" customWidth="1"/>
    <col min="14603" max="14603" width="14" style="9" bestFit="1" customWidth="1"/>
    <col min="14604" max="14604" width="9.140625" style="9"/>
    <col min="14605" max="14605" width="35.85546875" style="9" bestFit="1" customWidth="1"/>
    <col min="14606" max="14606" width="13.42578125" style="9" bestFit="1" customWidth="1"/>
    <col min="14607" max="14607" width="12.85546875" style="9" bestFit="1" customWidth="1"/>
    <col min="14608" max="14849" width="9.140625" style="9"/>
    <col min="14850" max="14850" width="35.85546875" style="9" bestFit="1" customWidth="1"/>
    <col min="14851" max="14851" width="7.7109375" style="9" customWidth="1"/>
    <col min="14852" max="14852" width="40.5703125" style="9" customWidth="1"/>
    <col min="14853" max="14853" width="32.140625" style="9" customWidth="1"/>
    <col min="14854" max="14854" width="18.7109375" style="9" customWidth="1"/>
    <col min="14855" max="14855" width="11.7109375" style="9" customWidth="1"/>
    <col min="14856" max="14856" width="23.28515625" style="9" customWidth="1"/>
    <col min="14857" max="14857" width="12.28515625" style="9" customWidth="1"/>
    <col min="14858" max="14858" width="42.140625" style="9" customWidth="1"/>
    <col min="14859" max="14859" width="14" style="9" bestFit="1" customWidth="1"/>
    <col min="14860" max="14860" width="9.140625" style="9"/>
    <col min="14861" max="14861" width="35.85546875" style="9" bestFit="1" customWidth="1"/>
    <col min="14862" max="14862" width="13.42578125" style="9" bestFit="1" customWidth="1"/>
    <col min="14863" max="14863" width="12.85546875" style="9" bestFit="1" customWidth="1"/>
    <col min="14864" max="15105" width="9.140625" style="9"/>
    <col min="15106" max="15106" width="35.85546875" style="9" bestFit="1" customWidth="1"/>
    <col min="15107" max="15107" width="7.7109375" style="9" customWidth="1"/>
    <col min="15108" max="15108" width="40.5703125" style="9" customWidth="1"/>
    <col min="15109" max="15109" width="32.140625" style="9" customWidth="1"/>
    <col min="15110" max="15110" width="18.7109375" style="9" customWidth="1"/>
    <col min="15111" max="15111" width="11.7109375" style="9" customWidth="1"/>
    <col min="15112" max="15112" width="23.28515625" style="9" customWidth="1"/>
    <col min="15113" max="15113" width="12.28515625" style="9" customWidth="1"/>
    <col min="15114" max="15114" width="42.140625" style="9" customWidth="1"/>
    <col min="15115" max="15115" width="14" style="9" bestFit="1" customWidth="1"/>
    <col min="15116" max="15116" width="9.140625" style="9"/>
    <col min="15117" max="15117" width="35.85546875" style="9" bestFit="1" customWidth="1"/>
    <col min="15118" max="15118" width="13.42578125" style="9" bestFit="1" customWidth="1"/>
    <col min="15119" max="15119" width="12.85546875" style="9" bestFit="1" customWidth="1"/>
    <col min="15120" max="15361" width="9.140625" style="9"/>
    <col min="15362" max="15362" width="35.85546875" style="9" bestFit="1" customWidth="1"/>
    <col min="15363" max="15363" width="7.7109375" style="9" customWidth="1"/>
    <col min="15364" max="15364" width="40.5703125" style="9" customWidth="1"/>
    <col min="15365" max="15365" width="32.140625" style="9" customWidth="1"/>
    <col min="15366" max="15366" width="18.7109375" style="9" customWidth="1"/>
    <col min="15367" max="15367" width="11.7109375" style="9" customWidth="1"/>
    <col min="15368" max="15368" width="23.28515625" style="9" customWidth="1"/>
    <col min="15369" max="15369" width="12.28515625" style="9" customWidth="1"/>
    <col min="15370" max="15370" width="42.140625" style="9" customWidth="1"/>
    <col min="15371" max="15371" width="14" style="9" bestFit="1" customWidth="1"/>
    <col min="15372" max="15372" width="9.140625" style="9"/>
    <col min="15373" max="15373" width="35.85546875" style="9" bestFit="1" customWidth="1"/>
    <col min="15374" max="15374" width="13.42578125" style="9" bestFit="1" customWidth="1"/>
    <col min="15375" max="15375" width="12.85546875" style="9" bestFit="1" customWidth="1"/>
    <col min="15376" max="15617" width="9.140625" style="9"/>
    <col min="15618" max="15618" width="35.85546875" style="9" bestFit="1" customWidth="1"/>
    <col min="15619" max="15619" width="7.7109375" style="9" customWidth="1"/>
    <col min="15620" max="15620" width="40.5703125" style="9" customWidth="1"/>
    <col min="15621" max="15621" width="32.140625" style="9" customWidth="1"/>
    <col min="15622" max="15622" width="18.7109375" style="9" customWidth="1"/>
    <col min="15623" max="15623" width="11.7109375" style="9" customWidth="1"/>
    <col min="15624" max="15624" width="23.28515625" style="9" customWidth="1"/>
    <col min="15625" max="15625" width="12.28515625" style="9" customWidth="1"/>
    <col min="15626" max="15626" width="42.140625" style="9" customWidth="1"/>
    <col min="15627" max="15627" width="14" style="9" bestFit="1" customWidth="1"/>
    <col min="15628" max="15628" width="9.140625" style="9"/>
    <col min="15629" max="15629" width="35.85546875" style="9" bestFit="1" customWidth="1"/>
    <col min="15630" max="15630" width="13.42578125" style="9" bestFit="1" customWidth="1"/>
    <col min="15631" max="15631" width="12.85546875" style="9" bestFit="1" customWidth="1"/>
    <col min="15632" max="15873" width="9.140625" style="9"/>
    <col min="15874" max="15874" width="35.85546875" style="9" bestFit="1" customWidth="1"/>
    <col min="15875" max="15875" width="7.7109375" style="9" customWidth="1"/>
    <col min="15876" max="15876" width="40.5703125" style="9" customWidth="1"/>
    <col min="15877" max="15877" width="32.140625" style="9" customWidth="1"/>
    <col min="15878" max="15878" width="18.7109375" style="9" customWidth="1"/>
    <col min="15879" max="15879" width="11.7109375" style="9" customWidth="1"/>
    <col min="15880" max="15880" width="23.28515625" style="9" customWidth="1"/>
    <col min="15881" max="15881" width="12.28515625" style="9" customWidth="1"/>
    <col min="15882" max="15882" width="42.140625" style="9" customWidth="1"/>
    <col min="15883" max="15883" width="14" style="9" bestFit="1" customWidth="1"/>
    <col min="15884" max="15884" width="9.140625" style="9"/>
    <col min="15885" max="15885" width="35.85546875" style="9" bestFit="1" customWidth="1"/>
    <col min="15886" max="15886" width="13.42578125" style="9" bestFit="1" customWidth="1"/>
    <col min="15887" max="15887" width="12.85546875" style="9" bestFit="1" customWidth="1"/>
    <col min="15888" max="16129" width="9.140625" style="9"/>
    <col min="16130" max="16130" width="35.85546875" style="9" bestFit="1" customWidth="1"/>
    <col min="16131" max="16131" width="7.7109375" style="9" customWidth="1"/>
    <col min="16132" max="16132" width="40.5703125" style="9" customWidth="1"/>
    <col min="16133" max="16133" width="32.140625" style="9" customWidth="1"/>
    <col min="16134" max="16134" width="18.7109375" style="9" customWidth="1"/>
    <col min="16135" max="16135" width="11.7109375" style="9" customWidth="1"/>
    <col min="16136" max="16136" width="23.28515625" style="9" customWidth="1"/>
    <col min="16137" max="16137" width="12.28515625" style="9" customWidth="1"/>
    <col min="16138" max="16138" width="42.140625" style="9" customWidth="1"/>
    <col min="16139" max="16139" width="14" style="9" bestFit="1" customWidth="1"/>
    <col min="16140" max="16140" width="9.140625" style="9"/>
    <col min="16141" max="16141" width="35.85546875" style="9" bestFit="1" customWidth="1"/>
    <col min="16142" max="16142" width="13.42578125" style="9" bestFit="1" customWidth="1"/>
    <col min="16143" max="16143" width="12.85546875" style="9" bestFit="1" customWidth="1"/>
    <col min="16144" max="16384" width="9.140625" style="9"/>
  </cols>
  <sheetData>
    <row r="1" spans="1:18" s="3" customFormat="1" x14ac:dyDescent="0.3"/>
    <row r="2" spans="1:18" s="3" customFormat="1" x14ac:dyDescent="0.3">
      <c r="A2" s="254" t="s">
        <v>106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8" s="3" customFormat="1" x14ac:dyDescent="0.3">
      <c r="R3" s="3" t="s">
        <v>19</v>
      </c>
    </row>
    <row r="4" spans="1:18" s="3" customFormat="1" x14ac:dyDescent="0.3">
      <c r="R4" s="3" t="s">
        <v>20</v>
      </c>
    </row>
    <row r="5" spans="1:18" s="3" customFormat="1" x14ac:dyDescent="0.3"/>
    <row r="6" spans="1:18" s="3" customFormat="1" x14ac:dyDescent="0.3"/>
    <row r="7" spans="1:18" s="3" customFormat="1" x14ac:dyDescent="0.3">
      <c r="A7" s="5"/>
      <c r="B7" s="5"/>
      <c r="C7" s="6"/>
      <c r="D7" s="6"/>
      <c r="E7" s="6"/>
      <c r="F7" s="6"/>
      <c r="G7" s="6"/>
      <c r="H7" s="6"/>
      <c r="I7" s="6"/>
      <c r="J7" s="6"/>
    </row>
    <row r="8" spans="1:18" s="3" customFormat="1" x14ac:dyDescent="0.3">
      <c r="A8" s="5"/>
      <c r="B8" s="5"/>
      <c r="C8" s="6"/>
      <c r="D8" s="6"/>
      <c r="E8" s="6"/>
      <c r="F8" s="6"/>
      <c r="G8" s="6"/>
      <c r="H8" s="6"/>
      <c r="I8" s="6"/>
      <c r="J8" s="6"/>
    </row>
    <row r="9" spans="1:18" s="3" customFormat="1" ht="20.25" x14ac:dyDescent="0.3">
      <c r="A9" s="253" t="s">
        <v>21</v>
      </c>
      <c r="B9" s="253"/>
      <c r="C9" s="253"/>
      <c r="D9" s="253"/>
      <c r="E9" s="253"/>
      <c r="F9" s="253"/>
      <c r="G9" s="253"/>
      <c r="H9" s="253"/>
      <c r="I9" s="253"/>
      <c r="J9" s="253"/>
    </row>
    <row r="10" spans="1:18" s="3" customFormat="1" x14ac:dyDescent="0.3">
      <c r="A10" s="5"/>
      <c r="B10" s="5"/>
      <c r="C10" s="6"/>
      <c r="D10" s="6"/>
      <c r="E10" s="6"/>
      <c r="F10" s="6"/>
      <c r="G10" s="6"/>
      <c r="H10" s="6"/>
      <c r="I10" s="6"/>
      <c r="J10" s="6"/>
    </row>
    <row r="11" spans="1:18" s="3" customFormat="1" x14ac:dyDescent="0.3">
      <c r="A11" s="5"/>
      <c r="B11" s="5"/>
      <c r="C11" s="6"/>
      <c r="D11" s="6"/>
      <c r="E11" s="6"/>
      <c r="F11" s="6"/>
      <c r="G11" s="6"/>
      <c r="H11" s="6"/>
      <c r="I11" s="6"/>
      <c r="J11" s="6"/>
    </row>
    <row r="12" spans="1:18" s="7" customFormat="1" ht="18" customHeight="1" x14ac:dyDescent="0.25">
      <c r="A12" s="243" t="s">
        <v>0</v>
      </c>
      <c r="B12" s="243"/>
      <c r="C12" s="244"/>
      <c r="D12" s="245"/>
      <c r="E12" s="245"/>
      <c r="F12" s="245"/>
      <c r="G12" s="245"/>
      <c r="H12" s="245"/>
      <c r="I12" s="245"/>
      <c r="J12" s="245"/>
    </row>
    <row r="13" spans="1:18" s="7" customFormat="1" ht="18" customHeight="1" x14ac:dyDescent="0.25">
      <c r="A13" s="243" t="s">
        <v>22</v>
      </c>
      <c r="B13" s="243"/>
      <c r="C13" s="244"/>
      <c r="D13" s="246"/>
      <c r="E13" s="246"/>
      <c r="F13" s="246"/>
      <c r="G13" s="246"/>
      <c r="H13" s="246"/>
      <c r="I13" s="246"/>
      <c r="J13" s="246"/>
    </row>
    <row r="14" spans="1:18" s="3" customFormat="1" ht="18" customHeight="1" x14ac:dyDescent="0.3"/>
    <row r="15" spans="1:18" s="3" customFormat="1" ht="18" customHeight="1" x14ac:dyDescent="0.3">
      <c r="A15" s="247" t="s">
        <v>23</v>
      </c>
      <c r="B15" s="248"/>
      <c r="C15" s="249"/>
      <c r="D15" s="250"/>
      <c r="E15" s="250"/>
      <c r="F15" s="250"/>
      <c r="G15" s="250"/>
      <c r="H15" s="250"/>
      <c r="I15" s="250"/>
      <c r="J15" s="251"/>
    </row>
    <row r="16" spans="1:18" s="3" customFormat="1" ht="18" customHeight="1" x14ac:dyDescent="0.3">
      <c r="A16" s="247" t="s">
        <v>46</v>
      </c>
      <c r="B16" s="248"/>
      <c r="C16" s="249"/>
      <c r="D16" s="250"/>
      <c r="E16" s="250"/>
      <c r="F16" s="250"/>
      <c r="G16" s="250"/>
      <c r="H16" s="250"/>
      <c r="I16" s="250"/>
      <c r="J16" s="251"/>
    </row>
    <row r="17" spans="1:10" ht="23.25" x14ac:dyDescent="0.35">
      <c r="A17" s="8"/>
      <c r="E17" s="29"/>
      <c r="G17" s="10"/>
      <c r="H17" s="10"/>
      <c r="I17" s="10"/>
    </row>
    <row r="18" spans="1:10" ht="19.5" thickBot="1" x14ac:dyDescent="0.35">
      <c r="A18" s="232" t="s">
        <v>24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0" s="11" customFormat="1" ht="66" customHeight="1" thickBot="1" x14ac:dyDescent="0.3">
      <c r="A19" s="30" t="s">
        <v>47</v>
      </c>
      <c r="B19" s="31" t="s">
        <v>25</v>
      </c>
      <c r="C19" s="31" t="s">
        <v>26</v>
      </c>
      <c r="D19" s="31" t="s">
        <v>48</v>
      </c>
      <c r="E19" s="32" t="s">
        <v>27</v>
      </c>
      <c r="F19" s="32" t="s">
        <v>30</v>
      </c>
      <c r="G19" s="32" t="s">
        <v>49</v>
      </c>
      <c r="H19" s="32" t="s">
        <v>59</v>
      </c>
      <c r="I19" s="33" t="s">
        <v>50</v>
      </c>
      <c r="J19" s="34" t="s">
        <v>14</v>
      </c>
    </row>
    <row r="20" spans="1:10" x14ac:dyDescent="0.3">
      <c r="A20" s="252"/>
      <c r="B20" s="35">
        <v>1</v>
      </c>
      <c r="C20" s="36"/>
      <c r="D20" s="36"/>
      <c r="E20" s="132"/>
      <c r="F20" s="133"/>
      <c r="G20" s="134"/>
      <c r="H20" s="37"/>
      <c r="I20" s="38"/>
      <c r="J20" s="39"/>
    </row>
    <row r="21" spans="1:10" x14ac:dyDescent="0.3">
      <c r="A21" s="229"/>
      <c r="B21" s="15">
        <v>2</v>
      </c>
      <c r="C21" s="16"/>
      <c r="D21" s="16"/>
      <c r="E21" s="135"/>
      <c r="F21" s="136"/>
      <c r="G21" s="137"/>
      <c r="H21" s="17"/>
      <c r="I21" s="40"/>
      <c r="J21" s="18"/>
    </row>
    <row r="22" spans="1:10" x14ac:dyDescent="0.3">
      <c r="A22" s="230"/>
      <c r="B22" s="19">
        <v>3</v>
      </c>
      <c r="C22" s="20"/>
      <c r="D22" s="20"/>
      <c r="E22" s="135"/>
      <c r="F22" s="138"/>
      <c r="G22" s="139"/>
      <c r="H22" s="17"/>
      <c r="I22" s="41"/>
      <c r="J22" s="21"/>
    </row>
    <row r="23" spans="1:10" ht="17.25" thickBot="1" x14ac:dyDescent="0.35">
      <c r="A23" s="231"/>
      <c r="B23" s="22" t="s">
        <v>28</v>
      </c>
      <c r="C23" s="23"/>
      <c r="D23" s="23"/>
      <c r="E23" s="140"/>
      <c r="F23" s="141"/>
      <c r="G23" s="142"/>
      <c r="H23" s="24"/>
      <c r="I23" s="42"/>
      <c r="J23" s="25"/>
    </row>
    <row r="24" spans="1:10" x14ac:dyDescent="0.3">
      <c r="A24" s="228"/>
      <c r="B24" s="12">
        <v>1</v>
      </c>
      <c r="C24" s="13"/>
      <c r="D24" s="13"/>
      <c r="E24" s="132"/>
      <c r="F24" s="143"/>
      <c r="G24" s="144"/>
      <c r="H24" s="37"/>
      <c r="I24" s="38"/>
      <c r="J24" s="14"/>
    </row>
    <row r="25" spans="1:10" x14ac:dyDescent="0.3">
      <c r="A25" s="229"/>
      <c r="B25" s="15">
        <v>2</v>
      </c>
      <c r="C25" s="16"/>
      <c r="D25" s="16"/>
      <c r="E25" s="135"/>
      <c r="F25" s="136"/>
      <c r="G25" s="137"/>
      <c r="H25" s="17"/>
      <c r="I25" s="40"/>
      <c r="J25" s="18"/>
    </row>
    <row r="26" spans="1:10" x14ac:dyDescent="0.3">
      <c r="A26" s="230"/>
      <c r="B26" s="19">
        <v>3</v>
      </c>
      <c r="C26" s="20"/>
      <c r="D26" s="20"/>
      <c r="E26" s="135"/>
      <c r="F26" s="138"/>
      <c r="G26" s="139"/>
      <c r="H26" s="17"/>
      <c r="I26" s="41"/>
      <c r="J26" s="21"/>
    </row>
    <row r="27" spans="1:10" ht="17.25" thickBot="1" x14ac:dyDescent="0.35">
      <c r="A27" s="231"/>
      <c r="B27" s="22" t="s">
        <v>28</v>
      </c>
      <c r="C27" s="23"/>
      <c r="D27" s="23"/>
      <c r="E27" s="140"/>
      <c r="F27" s="141"/>
      <c r="G27" s="142"/>
      <c r="H27" s="24"/>
      <c r="I27" s="42"/>
      <c r="J27" s="25"/>
    </row>
    <row r="28" spans="1:10" x14ac:dyDescent="0.3">
      <c r="A28" s="228"/>
      <c r="B28" s="12">
        <v>1</v>
      </c>
      <c r="C28" s="13"/>
      <c r="D28" s="13"/>
      <c r="E28" s="132"/>
      <c r="F28" s="143"/>
      <c r="G28" s="144"/>
      <c r="H28" s="37"/>
      <c r="I28" s="38"/>
      <c r="J28" s="14"/>
    </row>
    <row r="29" spans="1:10" x14ac:dyDescent="0.3">
      <c r="A29" s="229"/>
      <c r="B29" s="15">
        <v>2</v>
      </c>
      <c r="C29" s="16"/>
      <c r="D29" s="16"/>
      <c r="E29" s="135"/>
      <c r="F29" s="136"/>
      <c r="G29" s="137"/>
      <c r="H29" s="17"/>
      <c r="I29" s="40"/>
      <c r="J29" s="18"/>
    </row>
    <row r="30" spans="1:10" x14ac:dyDescent="0.3">
      <c r="A30" s="230"/>
      <c r="B30" s="19">
        <v>3</v>
      </c>
      <c r="C30" s="20"/>
      <c r="D30" s="20"/>
      <c r="E30" s="135"/>
      <c r="F30" s="138"/>
      <c r="G30" s="139"/>
      <c r="H30" s="17"/>
      <c r="I30" s="41"/>
      <c r="J30" s="21"/>
    </row>
    <row r="31" spans="1:10" ht="17.25" thickBot="1" x14ac:dyDescent="0.35">
      <c r="A31" s="231"/>
      <c r="B31" s="22" t="s">
        <v>28</v>
      </c>
      <c r="C31" s="23"/>
      <c r="D31" s="23"/>
      <c r="E31" s="140"/>
      <c r="F31" s="141"/>
      <c r="G31" s="142"/>
      <c r="H31" s="24"/>
      <c r="I31" s="42"/>
      <c r="J31" s="25"/>
    </row>
    <row r="32" spans="1:10" x14ac:dyDescent="0.3">
      <c r="A32" s="228"/>
      <c r="B32" s="12">
        <v>1</v>
      </c>
      <c r="C32" s="13"/>
      <c r="D32" s="13"/>
      <c r="E32" s="132"/>
      <c r="F32" s="143"/>
      <c r="G32" s="144"/>
      <c r="H32" s="37"/>
      <c r="I32" s="38"/>
      <c r="J32" s="14"/>
    </row>
    <row r="33" spans="1:10" x14ac:dyDescent="0.3">
      <c r="A33" s="229"/>
      <c r="B33" s="15">
        <v>2</v>
      </c>
      <c r="C33" s="16"/>
      <c r="D33" s="16"/>
      <c r="E33" s="135"/>
      <c r="F33" s="136"/>
      <c r="G33" s="137"/>
      <c r="H33" s="17"/>
      <c r="I33" s="40"/>
      <c r="J33" s="18"/>
    </row>
    <row r="34" spans="1:10" x14ac:dyDescent="0.3">
      <c r="A34" s="230"/>
      <c r="B34" s="19">
        <v>3</v>
      </c>
      <c r="C34" s="20"/>
      <c r="D34" s="20"/>
      <c r="E34" s="135"/>
      <c r="F34" s="138"/>
      <c r="G34" s="139"/>
      <c r="H34" s="17"/>
      <c r="I34" s="41"/>
      <c r="J34" s="21"/>
    </row>
    <row r="35" spans="1:10" ht="17.25" thickBot="1" x14ac:dyDescent="0.35">
      <c r="A35" s="231"/>
      <c r="B35" s="22" t="s">
        <v>28</v>
      </c>
      <c r="C35" s="23"/>
      <c r="D35" s="23"/>
      <c r="E35" s="140"/>
      <c r="F35" s="141"/>
      <c r="G35" s="142"/>
      <c r="H35" s="24"/>
      <c r="I35" s="42"/>
      <c r="J35" s="25"/>
    </row>
    <row r="37" spans="1:10" ht="18.75" x14ac:dyDescent="0.3">
      <c r="A37" s="232" t="s">
        <v>29</v>
      </c>
      <c r="B37" s="232"/>
      <c r="C37" s="232"/>
      <c r="D37" s="232"/>
      <c r="E37" s="232"/>
      <c r="F37" s="233"/>
      <c r="G37" s="233"/>
      <c r="H37" s="233"/>
      <c r="I37" s="233"/>
      <c r="J37" s="233"/>
    </row>
    <row r="38" spans="1:10" ht="24" customHeight="1" x14ac:dyDescent="0.3">
      <c r="A38" s="234" t="s">
        <v>51</v>
      </c>
      <c r="B38" s="234"/>
      <c r="C38" s="234"/>
      <c r="D38" s="129" t="s">
        <v>52</v>
      </c>
      <c r="E38" s="28" t="s">
        <v>30</v>
      </c>
    </row>
    <row r="39" spans="1:10" x14ac:dyDescent="0.3">
      <c r="A39" s="235" t="s">
        <v>4</v>
      </c>
      <c r="B39" s="235"/>
      <c r="C39" s="235"/>
      <c r="D39" s="46" t="s">
        <v>53</v>
      </c>
      <c r="E39" s="145" t="e">
        <f>AVERAGE(F20:F23)</f>
        <v>#DIV/0!</v>
      </c>
    </row>
    <row r="40" spans="1:10" x14ac:dyDescent="0.3">
      <c r="A40" s="235" t="s">
        <v>5</v>
      </c>
      <c r="B40" s="235"/>
      <c r="C40" s="235"/>
      <c r="D40" s="46" t="s">
        <v>53</v>
      </c>
      <c r="E40" s="145" t="e">
        <f>AVERAGE(F24:F27)</f>
        <v>#DIV/0!</v>
      </c>
    </row>
    <row r="41" spans="1:10" x14ac:dyDescent="0.3">
      <c r="A41" s="235" t="s">
        <v>6</v>
      </c>
      <c r="B41" s="235"/>
      <c r="C41" s="235"/>
      <c r="D41" s="46" t="s">
        <v>53</v>
      </c>
      <c r="E41" s="145" t="e">
        <f>AVERAGE(F28:F31)</f>
        <v>#DIV/0!</v>
      </c>
    </row>
    <row r="42" spans="1:10" x14ac:dyDescent="0.3">
      <c r="A42" s="236" t="s">
        <v>28</v>
      </c>
      <c r="B42" s="236"/>
      <c r="C42" s="236"/>
      <c r="D42" s="26"/>
      <c r="E42" s="145"/>
    </row>
    <row r="45" spans="1:10" x14ac:dyDescent="0.3">
      <c r="A45" s="9" t="s">
        <v>31</v>
      </c>
      <c r="E45" s="29"/>
      <c r="G45" s="27" t="s">
        <v>32</v>
      </c>
      <c r="H45" s="10"/>
      <c r="I45" s="10"/>
    </row>
    <row r="46" spans="1:10" x14ac:dyDescent="0.3">
      <c r="A46" s="237" t="s">
        <v>54</v>
      </c>
      <c r="B46" s="237"/>
      <c r="C46" s="237"/>
      <c r="D46" s="237"/>
      <c r="E46" s="237"/>
      <c r="F46" s="237"/>
      <c r="G46" s="237"/>
      <c r="H46" s="237"/>
      <c r="I46" s="237"/>
      <c r="J46" s="237"/>
    </row>
    <row r="47" spans="1:10" x14ac:dyDescent="0.3">
      <c r="A47" s="44" t="s">
        <v>55</v>
      </c>
      <c r="B47" s="238" t="s">
        <v>56</v>
      </c>
      <c r="C47" s="239"/>
      <c r="D47" s="239"/>
      <c r="E47" s="239"/>
      <c r="F47" s="239"/>
      <c r="G47" s="239"/>
      <c r="H47" s="239"/>
      <c r="I47" s="239"/>
      <c r="J47" s="239"/>
    </row>
    <row r="48" spans="1:10" x14ac:dyDescent="0.3">
      <c r="A48" s="45" t="s">
        <v>49</v>
      </c>
      <c r="B48" s="240" t="s">
        <v>107</v>
      </c>
      <c r="C48" s="241"/>
      <c r="D48" s="241"/>
      <c r="E48" s="241"/>
      <c r="F48" s="241"/>
      <c r="G48" s="241"/>
      <c r="H48" s="241"/>
      <c r="I48" s="241"/>
      <c r="J48" s="242"/>
    </row>
    <row r="49" spans="1:15" x14ac:dyDescent="0.3">
      <c r="A49" s="45" t="s">
        <v>57</v>
      </c>
      <c r="B49" s="240" t="s">
        <v>58</v>
      </c>
      <c r="C49" s="241"/>
      <c r="D49" s="241"/>
      <c r="E49" s="241"/>
      <c r="F49" s="241"/>
      <c r="G49" s="241"/>
      <c r="H49" s="241"/>
      <c r="I49" s="241"/>
      <c r="J49" s="242"/>
    </row>
    <row r="50" spans="1:15" x14ac:dyDescent="0.3">
      <c r="A50" s="226"/>
      <c r="B50" s="227"/>
      <c r="C50" s="227"/>
      <c r="D50" s="227"/>
      <c r="E50" s="227"/>
      <c r="F50" s="227"/>
      <c r="G50" s="227"/>
      <c r="H50" s="227"/>
      <c r="I50" s="227"/>
      <c r="J50" s="227"/>
    </row>
    <row r="52" spans="1:15" x14ac:dyDescent="0.3">
      <c r="A52" s="254" t="s">
        <v>106</v>
      </c>
      <c r="B52" s="254"/>
      <c r="C52" s="254"/>
      <c r="D52" s="254"/>
      <c r="E52" s="254"/>
      <c r="F52" s="254"/>
      <c r="G52" s="254"/>
      <c r="H52" s="254"/>
      <c r="I52" s="254"/>
      <c r="J52" s="254"/>
      <c r="K52" s="3"/>
      <c r="L52" s="3"/>
      <c r="M52" s="3"/>
      <c r="N52" s="3"/>
      <c r="O52" s="3"/>
    </row>
    <row r="53" spans="1: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3"/>
      <c r="L53" s="3"/>
      <c r="M53" s="3"/>
      <c r="N53" s="3"/>
      <c r="O53" s="3"/>
    </row>
    <row r="54" spans="1:1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5"/>
      <c r="B58" s="5"/>
      <c r="C58" s="6"/>
      <c r="D58" s="6"/>
      <c r="E58" s="6"/>
      <c r="F58" s="6"/>
      <c r="G58" s="6"/>
      <c r="H58" s="6"/>
      <c r="I58" s="6"/>
      <c r="J58" s="6"/>
      <c r="K58" s="3"/>
      <c r="L58" s="3"/>
      <c r="M58" s="3"/>
      <c r="N58" s="3"/>
      <c r="O58" s="3"/>
    </row>
    <row r="59" spans="1:15" x14ac:dyDescent="0.3">
      <c r="A59" s="5"/>
      <c r="B59" s="5"/>
      <c r="C59" s="6"/>
      <c r="D59" s="6"/>
      <c r="E59" s="6"/>
      <c r="F59" s="6"/>
      <c r="G59" s="6"/>
      <c r="H59" s="6"/>
      <c r="I59" s="6"/>
      <c r="J59" s="6"/>
      <c r="K59" s="3"/>
      <c r="L59" s="3"/>
      <c r="M59" s="3"/>
      <c r="N59" s="3"/>
      <c r="O59" s="3"/>
    </row>
    <row r="60" spans="1:15" ht="20.25" x14ac:dyDescent="0.3">
      <c r="A60" s="253" t="s">
        <v>33</v>
      </c>
      <c r="B60" s="253"/>
      <c r="C60" s="253"/>
      <c r="D60" s="253"/>
      <c r="E60" s="253"/>
      <c r="F60" s="253"/>
      <c r="G60" s="253"/>
      <c r="H60" s="253"/>
      <c r="I60" s="253"/>
      <c r="J60" s="253"/>
      <c r="K60" s="3"/>
      <c r="L60" s="3"/>
      <c r="M60" s="3"/>
      <c r="N60" s="3"/>
      <c r="O60" s="3"/>
    </row>
    <row r="61" spans="1:15" x14ac:dyDescent="0.3">
      <c r="A61" s="5"/>
      <c r="B61" s="5"/>
      <c r="C61" s="6"/>
      <c r="D61" s="6"/>
      <c r="E61" s="6"/>
      <c r="F61" s="6"/>
      <c r="G61" s="6"/>
      <c r="H61" s="6"/>
      <c r="I61" s="6"/>
      <c r="J61" s="6"/>
      <c r="K61" s="3"/>
      <c r="L61" s="3"/>
      <c r="M61" s="3"/>
      <c r="N61" s="3"/>
      <c r="O61" s="3"/>
    </row>
    <row r="62" spans="1:15" x14ac:dyDescent="0.3">
      <c r="A62" s="5"/>
      <c r="B62" s="5"/>
      <c r="C62" s="6"/>
      <c r="D62" s="6"/>
      <c r="E62" s="6"/>
      <c r="F62" s="6"/>
      <c r="G62" s="6"/>
      <c r="H62" s="6"/>
      <c r="I62" s="6"/>
      <c r="J62" s="6"/>
      <c r="K62" s="3"/>
      <c r="L62" s="3"/>
      <c r="M62" s="3"/>
      <c r="N62" s="3"/>
      <c r="O62" s="3"/>
    </row>
    <row r="63" spans="1:15" ht="18.75" x14ac:dyDescent="0.3">
      <c r="A63" s="243" t="s">
        <v>0</v>
      </c>
      <c r="B63" s="243"/>
      <c r="C63" s="244"/>
      <c r="D63" s="245"/>
      <c r="E63" s="245"/>
      <c r="F63" s="245"/>
      <c r="G63" s="245"/>
      <c r="H63" s="245"/>
      <c r="I63" s="245"/>
      <c r="J63" s="245"/>
      <c r="K63" s="7"/>
      <c r="L63" s="7"/>
      <c r="M63" s="7"/>
      <c r="N63" s="7"/>
      <c r="O63" s="7"/>
    </row>
    <row r="64" spans="1:15" ht="18.75" x14ac:dyDescent="0.3">
      <c r="A64" s="243" t="s">
        <v>22</v>
      </c>
      <c r="B64" s="243"/>
      <c r="C64" s="244"/>
      <c r="D64" s="246"/>
      <c r="E64" s="246"/>
      <c r="F64" s="246"/>
      <c r="G64" s="246"/>
      <c r="H64" s="246"/>
      <c r="I64" s="246"/>
      <c r="J64" s="246"/>
      <c r="K64" s="7"/>
      <c r="L64" s="7"/>
      <c r="M64" s="7"/>
      <c r="N64" s="7"/>
      <c r="O64" s="7"/>
    </row>
    <row r="65" spans="1:1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47" t="s">
        <v>23</v>
      </c>
      <c r="B66" s="248"/>
      <c r="C66" s="249"/>
      <c r="D66" s="250"/>
      <c r="E66" s="250"/>
      <c r="F66" s="250"/>
      <c r="G66" s="250"/>
      <c r="H66" s="250"/>
      <c r="I66" s="250"/>
      <c r="J66" s="251"/>
      <c r="K66" s="3"/>
      <c r="L66" s="3"/>
      <c r="M66" s="3"/>
      <c r="N66" s="3"/>
      <c r="O66" s="3"/>
    </row>
    <row r="67" spans="1:15" x14ac:dyDescent="0.3">
      <c r="A67" s="247" t="s">
        <v>46</v>
      </c>
      <c r="B67" s="248"/>
      <c r="C67" s="249"/>
      <c r="D67" s="250"/>
      <c r="E67" s="250"/>
      <c r="F67" s="250"/>
      <c r="G67" s="250"/>
      <c r="H67" s="250"/>
      <c r="I67" s="250"/>
      <c r="J67" s="251"/>
      <c r="K67" s="3"/>
      <c r="L67" s="3"/>
      <c r="M67" s="3"/>
      <c r="N67" s="3"/>
      <c r="O67" s="3"/>
    </row>
    <row r="68" spans="1:15" ht="23.25" x14ac:dyDescent="0.35">
      <c r="A68" s="8"/>
      <c r="E68" s="29"/>
      <c r="G68" s="10"/>
      <c r="H68" s="10"/>
      <c r="I68" s="10"/>
    </row>
    <row r="69" spans="1:15" ht="19.5" thickBot="1" x14ac:dyDescent="0.35">
      <c r="A69" s="232" t="s">
        <v>24</v>
      </c>
      <c r="B69" s="232"/>
      <c r="C69" s="232"/>
      <c r="D69" s="232"/>
      <c r="E69" s="232"/>
      <c r="F69" s="232"/>
      <c r="G69" s="232"/>
      <c r="H69" s="232"/>
      <c r="I69" s="232"/>
      <c r="J69" s="232"/>
    </row>
    <row r="70" spans="1:15" ht="79.5" thickBot="1" x14ac:dyDescent="0.35">
      <c r="A70" s="30" t="s">
        <v>47</v>
      </c>
      <c r="B70" s="31" t="s">
        <v>25</v>
      </c>
      <c r="C70" s="31" t="s">
        <v>26</v>
      </c>
      <c r="D70" s="31" t="s">
        <v>48</v>
      </c>
      <c r="E70" s="32" t="s">
        <v>27</v>
      </c>
      <c r="F70" s="32" t="s">
        <v>30</v>
      </c>
      <c r="G70" s="32" t="s">
        <v>49</v>
      </c>
      <c r="H70" s="32" t="s">
        <v>59</v>
      </c>
      <c r="I70" s="33" t="s">
        <v>50</v>
      </c>
      <c r="J70" s="34" t="s">
        <v>14</v>
      </c>
      <c r="K70" s="11"/>
      <c r="L70" s="11"/>
      <c r="M70" s="11"/>
      <c r="N70" s="11"/>
      <c r="O70" s="11"/>
    </row>
    <row r="71" spans="1:15" x14ac:dyDescent="0.3">
      <c r="A71" s="252"/>
      <c r="B71" s="35">
        <v>1</v>
      </c>
      <c r="C71" s="36"/>
      <c r="D71" s="36"/>
      <c r="E71" s="132"/>
      <c r="F71" s="133"/>
      <c r="G71" s="134"/>
      <c r="H71" s="37"/>
      <c r="I71" s="38"/>
      <c r="J71" s="39"/>
    </row>
    <row r="72" spans="1:15" x14ac:dyDescent="0.3">
      <c r="A72" s="229"/>
      <c r="B72" s="15">
        <v>2</v>
      </c>
      <c r="C72" s="16"/>
      <c r="D72" s="16"/>
      <c r="E72" s="135"/>
      <c r="F72" s="136"/>
      <c r="G72" s="137"/>
      <c r="H72" s="17"/>
      <c r="I72" s="40"/>
      <c r="J72" s="18"/>
    </row>
    <row r="73" spans="1:15" x14ac:dyDescent="0.3">
      <c r="A73" s="230"/>
      <c r="B73" s="19">
        <v>3</v>
      </c>
      <c r="C73" s="20"/>
      <c r="D73" s="20"/>
      <c r="E73" s="135"/>
      <c r="F73" s="138"/>
      <c r="G73" s="139"/>
      <c r="H73" s="17"/>
      <c r="I73" s="41"/>
      <c r="J73" s="21"/>
    </row>
    <row r="74" spans="1:15" ht="17.25" thickBot="1" x14ac:dyDescent="0.35">
      <c r="A74" s="231"/>
      <c r="B74" s="22" t="s">
        <v>28</v>
      </c>
      <c r="C74" s="23"/>
      <c r="D74" s="23"/>
      <c r="E74" s="140"/>
      <c r="F74" s="141"/>
      <c r="G74" s="142"/>
      <c r="H74" s="24"/>
      <c r="I74" s="42"/>
      <c r="J74" s="25"/>
    </row>
    <row r="75" spans="1:15" x14ac:dyDescent="0.3">
      <c r="A75" s="228"/>
      <c r="B75" s="12">
        <v>1</v>
      </c>
      <c r="C75" s="13"/>
      <c r="D75" s="13"/>
      <c r="E75" s="132"/>
      <c r="F75" s="143"/>
      <c r="G75" s="144"/>
      <c r="H75" s="37"/>
      <c r="I75" s="38"/>
      <c r="J75" s="14"/>
    </row>
    <row r="76" spans="1:15" x14ac:dyDescent="0.3">
      <c r="A76" s="229"/>
      <c r="B76" s="15">
        <v>2</v>
      </c>
      <c r="C76" s="16"/>
      <c r="D76" s="16"/>
      <c r="E76" s="135"/>
      <c r="F76" s="136"/>
      <c r="G76" s="137"/>
      <c r="H76" s="17"/>
      <c r="I76" s="40"/>
      <c r="J76" s="18"/>
    </row>
    <row r="77" spans="1:15" x14ac:dyDescent="0.3">
      <c r="A77" s="230"/>
      <c r="B77" s="19">
        <v>3</v>
      </c>
      <c r="C77" s="20"/>
      <c r="D77" s="20"/>
      <c r="E77" s="135"/>
      <c r="F77" s="138"/>
      <c r="G77" s="139"/>
      <c r="H77" s="17"/>
      <c r="I77" s="41"/>
      <c r="J77" s="21"/>
    </row>
    <row r="78" spans="1:15" ht="17.25" thickBot="1" x14ac:dyDescent="0.35">
      <c r="A78" s="231"/>
      <c r="B78" s="22" t="s">
        <v>28</v>
      </c>
      <c r="C78" s="23"/>
      <c r="D78" s="23"/>
      <c r="E78" s="140"/>
      <c r="F78" s="141"/>
      <c r="G78" s="142"/>
      <c r="H78" s="24"/>
      <c r="I78" s="42"/>
      <c r="J78" s="25"/>
    </row>
    <row r="79" spans="1:15" x14ac:dyDescent="0.3">
      <c r="A79" s="228"/>
      <c r="B79" s="12">
        <v>1</v>
      </c>
      <c r="C79" s="13"/>
      <c r="D79" s="13"/>
      <c r="E79" s="132"/>
      <c r="F79" s="143"/>
      <c r="G79" s="144"/>
      <c r="H79" s="37"/>
      <c r="I79" s="38"/>
      <c r="J79" s="14"/>
    </row>
    <row r="80" spans="1:15" x14ac:dyDescent="0.3">
      <c r="A80" s="229"/>
      <c r="B80" s="15">
        <v>2</v>
      </c>
      <c r="C80" s="16"/>
      <c r="D80" s="16"/>
      <c r="E80" s="135"/>
      <c r="F80" s="136"/>
      <c r="G80" s="137"/>
      <c r="H80" s="17"/>
      <c r="I80" s="40"/>
      <c r="J80" s="18"/>
    </row>
    <row r="81" spans="1:10" x14ac:dyDescent="0.3">
      <c r="A81" s="230"/>
      <c r="B81" s="19">
        <v>3</v>
      </c>
      <c r="C81" s="20"/>
      <c r="D81" s="20"/>
      <c r="E81" s="135"/>
      <c r="F81" s="138"/>
      <c r="G81" s="139"/>
      <c r="H81" s="17"/>
      <c r="I81" s="41"/>
      <c r="J81" s="21"/>
    </row>
    <row r="82" spans="1:10" ht="17.25" thickBot="1" x14ac:dyDescent="0.35">
      <c r="A82" s="231"/>
      <c r="B82" s="22" t="s">
        <v>28</v>
      </c>
      <c r="C82" s="23"/>
      <c r="D82" s="23"/>
      <c r="E82" s="140"/>
      <c r="F82" s="141"/>
      <c r="G82" s="142"/>
      <c r="H82" s="24"/>
      <c r="I82" s="42"/>
      <c r="J82" s="25"/>
    </row>
    <row r="83" spans="1:10" x14ac:dyDescent="0.3">
      <c r="A83" s="228"/>
      <c r="B83" s="12">
        <v>1</v>
      </c>
      <c r="C83" s="13"/>
      <c r="D83" s="13"/>
      <c r="E83" s="132"/>
      <c r="F83" s="143"/>
      <c r="G83" s="144"/>
      <c r="H83" s="37"/>
      <c r="I83" s="38"/>
      <c r="J83" s="14"/>
    </row>
    <row r="84" spans="1:10" x14ac:dyDescent="0.3">
      <c r="A84" s="229"/>
      <c r="B84" s="15">
        <v>2</v>
      </c>
      <c r="C84" s="16"/>
      <c r="D84" s="16"/>
      <c r="E84" s="135"/>
      <c r="F84" s="136"/>
      <c r="G84" s="137"/>
      <c r="H84" s="17"/>
      <c r="I84" s="40"/>
      <c r="J84" s="18"/>
    </row>
    <row r="85" spans="1:10" x14ac:dyDescent="0.3">
      <c r="A85" s="230"/>
      <c r="B85" s="19">
        <v>3</v>
      </c>
      <c r="C85" s="20"/>
      <c r="D85" s="20"/>
      <c r="E85" s="135"/>
      <c r="F85" s="138"/>
      <c r="G85" s="139"/>
      <c r="H85" s="17"/>
      <c r="I85" s="41"/>
      <c r="J85" s="21"/>
    </row>
    <row r="86" spans="1:10" ht="17.25" thickBot="1" x14ac:dyDescent="0.35">
      <c r="A86" s="231"/>
      <c r="B86" s="22" t="s">
        <v>28</v>
      </c>
      <c r="C86" s="23"/>
      <c r="D86" s="23"/>
      <c r="E86" s="140"/>
      <c r="F86" s="141"/>
      <c r="G86" s="142"/>
      <c r="H86" s="24"/>
      <c r="I86" s="42"/>
      <c r="J86" s="25"/>
    </row>
    <row r="88" spans="1:10" ht="18.75" x14ac:dyDescent="0.3">
      <c r="A88" s="232" t="s">
        <v>29</v>
      </c>
      <c r="B88" s="232"/>
      <c r="C88" s="232"/>
      <c r="D88" s="232"/>
      <c r="E88" s="232"/>
      <c r="F88" s="233"/>
      <c r="G88" s="233"/>
      <c r="H88" s="233"/>
      <c r="I88" s="233"/>
      <c r="J88" s="233"/>
    </row>
    <row r="89" spans="1:10" ht="31.5" x14ac:dyDescent="0.3">
      <c r="A89" s="234" t="s">
        <v>51</v>
      </c>
      <c r="B89" s="234"/>
      <c r="C89" s="234"/>
      <c r="D89" s="129" t="s">
        <v>52</v>
      </c>
      <c r="E89" s="28" t="s">
        <v>30</v>
      </c>
    </row>
    <row r="90" spans="1:10" x14ac:dyDescent="0.3">
      <c r="A90" s="235" t="s">
        <v>4</v>
      </c>
      <c r="B90" s="235"/>
      <c r="C90" s="235"/>
      <c r="D90" s="46" t="s">
        <v>53</v>
      </c>
      <c r="E90" s="145" t="e">
        <f>AVERAGE(F71:F74)</f>
        <v>#DIV/0!</v>
      </c>
    </row>
    <row r="91" spans="1:10" x14ac:dyDescent="0.3">
      <c r="A91" s="235" t="s">
        <v>5</v>
      </c>
      <c r="B91" s="235"/>
      <c r="C91" s="235"/>
      <c r="D91" s="43"/>
      <c r="E91" s="145"/>
    </row>
    <row r="92" spans="1:10" x14ac:dyDescent="0.3">
      <c r="A92" s="235" t="s">
        <v>6</v>
      </c>
      <c r="B92" s="235"/>
      <c r="C92" s="235"/>
      <c r="D92" s="43"/>
      <c r="E92" s="145"/>
    </row>
    <row r="93" spans="1:10" x14ac:dyDescent="0.3">
      <c r="A93" s="236" t="s">
        <v>28</v>
      </c>
      <c r="B93" s="236"/>
      <c r="C93" s="236"/>
      <c r="D93" s="26"/>
      <c r="E93" s="145"/>
    </row>
    <row r="96" spans="1:10" x14ac:dyDescent="0.3">
      <c r="A96" s="9" t="s">
        <v>31</v>
      </c>
      <c r="E96" s="29"/>
      <c r="G96" s="27" t="s">
        <v>32</v>
      </c>
      <c r="H96" s="10"/>
      <c r="I96" s="10"/>
    </row>
    <row r="97" spans="1:15" x14ac:dyDescent="0.3">
      <c r="A97" s="237" t="s">
        <v>54</v>
      </c>
      <c r="B97" s="237"/>
      <c r="C97" s="237"/>
      <c r="D97" s="237"/>
      <c r="E97" s="237"/>
      <c r="F97" s="237"/>
      <c r="G97" s="237"/>
      <c r="H97" s="237"/>
      <c r="I97" s="237"/>
      <c r="J97" s="237"/>
    </row>
    <row r="98" spans="1:15" x14ac:dyDescent="0.3">
      <c r="A98" s="44" t="s">
        <v>55</v>
      </c>
      <c r="B98" s="238" t="s">
        <v>56</v>
      </c>
      <c r="C98" s="239"/>
      <c r="D98" s="239"/>
      <c r="E98" s="239"/>
      <c r="F98" s="239"/>
      <c r="G98" s="239"/>
      <c r="H98" s="239"/>
      <c r="I98" s="239"/>
      <c r="J98" s="239"/>
    </row>
    <row r="99" spans="1:15" x14ac:dyDescent="0.3">
      <c r="A99" s="45" t="s">
        <v>49</v>
      </c>
      <c r="B99" s="240" t="s">
        <v>107</v>
      </c>
      <c r="C99" s="241"/>
      <c r="D99" s="241"/>
      <c r="E99" s="241"/>
      <c r="F99" s="241"/>
      <c r="G99" s="241"/>
      <c r="H99" s="241"/>
      <c r="I99" s="241"/>
      <c r="J99" s="242"/>
    </row>
    <row r="100" spans="1:15" x14ac:dyDescent="0.3">
      <c r="A100" s="45" t="s">
        <v>57</v>
      </c>
      <c r="B100" s="240" t="s">
        <v>58</v>
      </c>
      <c r="C100" s="241"/>
      <c r="D100" s="241"/>
      <c r="E100" s="241"/>
      <c r="F100" s="241"/>
      <c r="G100" s="241"/>
      <c r="H100" s="241"/>
      <c r="I100" s="241"/>
      <c r="J100" s="242"/>
    </row>
    <row r="101" spans="1:15" x14ac:dyDescent="0.3">
      <c r="A101" s="226"/>
      <c r="B101" s="227"/>
      <c r="C101" s="227"/>
      <c r="D101" s="227"/>
      <c r="E101" s="227"/>
      <c r="F101" s="227"/>
      <c r="G101" s="227"/>
      <c r="H101" s="227"/>
      <c r="I101" s="227"/>
      <c r="J101" s="227"/>
    </row>
    <row r="103" spans="1:15" x14ac:dyDescent="0.3">
      <c r="A103" s="254" t="s">
        <v>106</v>
      </c>
      <c r="B103" s="254"/>
      <c r="C103" s="254"/>
      <c r="D103" s="254"/>
      <c r="E103" s="254"/>
      <c r="F103" s="254"/>
      <c r="G103" s="254"/>
      <c r="H103" s="254"/>
      <c r="I103" s="254"/>
      <c r="J103" s="254"/>
      <c r="K103" s="3"/>
      <c r="L103" s="3"/>
      <c r="M103" s="3"/>
      <c r="N103" s="3"/>
      <c r="O103" s="3"/>
    </row>
    <row r="104" spans="1:1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3"/>
      <c r="N104" s="3"/>
      <c r="O104" s="3"/>
    </row>
    <row r="105" spans="1:1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x14ac:dyDescent="0.3">
      <c r="A109" s="5"/>
      <c r="B109" s="5"/>
      <c r="C109" s="6"/>
      <c r="D109" s="6"/>
      <c r="E109" s="6"/>
      <c r="F109" s="6"/>
      <c r="G109" s="6"/>
      <c r="H109" s="6"/>
      <c r="I109" s="6"/>
      <c r="J109" s="6"/>
      <c r="K109" s="3"/>
      <c r="L109" s="3"/>
      <c r="M109" s="3"/>
      <c r="N109" s="3"/>
      <c r="O109" s="3"/>
    </row>
    <row r="110" spans="1:15" x14ac:dyDescent="0.3">
      <c r="A110" s="5"/>
      <c r="B110" s="5"/>
      <c r="C110" s="6"/>
      <c r="D110" s="6"/>
      <c r="E110" s="6"/>
      <c r="F110" s="6"/>
      <c r="G110" s="6"/>
      <c r="H110" s="6"/>
      <c r="I110" s="6"/>
      <c r="J110" s="6"/>
      <c r="K110" s="3"/>
      <c r="L110" s="3"/>
      <c r="M110" s="3"/>
      <c r="N110" s="3"/>
      <c r="O110" s="3"/>
    </row>
    <row r="111" spans="1:15" ht="20.25" x14ac:dyDescent="0.3">
      <c r="A111" s="253" t="s">
        <v>34</v>
      </c>
      <c r="B111" s="253"/>
      <c r="C111" s="253"/>
      <c r="D111" s="253"/>
      <c r="E111" s="253"/>
      <c r="F111" s="253"/>
      <c r="G111" s="253"/>
      <c r="H111" s="253"/>
      <c r="I111" s="253"/>
      <c r="J111" s="253"/>
      <c r="K111" s="3"/>
      <c r="L111" s="3"/>
      <c r="M111" s="3"/>
      <c r="N111" s="3"/>
      <c r="O111" s="3"/>
    </row>
    <row r="112" spans="1:15" x14ac:dyDescent="0.3">
      <c r="A112" s="5"/>
      <c r="B112" s="5"/>
      <c r="C112" s="6"/>
      <c r="D112" s="6"/>
      <c r="E112" s="6"/>
      <c r="F112" s="6"/>
      <c r="G112" s="6"/>
      <c r="H112" s="6"/>
      <c r="I112" s="6"/>
      <c r="J112" s="6"/>
      <c r="K112" s="3"/>
      <c r="L112" s="3"/>
      <c r="M112" s="3"/>
      <c r="N112" s="3"/>
      <c r="O112" s="3"/>
    </row>
    <row r="113" spans="1:15" x14ac:dyDescent="0.3">
      <c r="A113" s="5"/>
      <c r="B113" s="5"/>
      <c r="C113" s="6"/>
      <c r="D113" s="6"/>
      <c r="E113" s="6"/>
      <c r="F113" s="6"/>
      <c r="G113" s="6"/>
      <c r="H113" s="6"/>
      <c r="I113" s="6"/>
      <c r="J113" s="6"/>
      <c r="K113" s="3"/>
      <c r="L113" s="3"/>
      <c r="M113" s="3"/>
      <c r="N113" s="3"/>
      <c r="O113" s="3"/>
    </row>
    <row r="114" spans="1:15" ht="18.75" x14ac:dyDescent="0.3">
      <c r="A114" s="243" t="s">
        <v>0</v>
      </c>
      <c r="B114" s="243"/>
      <c r="C114" s="244"/>
      <c r="D114" s="245"/>
      <c r="E114" s="245"/>
      <c r="F114" s="245"/>
      <c r="G114" s="245"/>
      <c r="H114" s="245"/>
      <c r="I114" s="245"/>
      <c r="J114" s="245"/>
      <c r="K114" s="7"/>
      <c r="L114" s="7"/>
      <c r="M114" s="7"/>
      <c r="N114" s="7"/>
      <c r="O114" s="7"/>
    </row>
    <row r="115" spans="1:15" ht="18.75" x14ac:dyDescent="0.3">
      <c r="A115" s="243" t="s">
        <v>22</v>
      </c>
      <c r="B115" s="243"/>
      <c r="C115" s="244"/>
      <c r="D115" s="246"/>
      <c r="E115" s="246"/>
      <c r="F115" s="246"/>
      <c r="G115" s="246"/>
      <c r="H115" s="246"/>
      <c r="I115" s="246"/>
      <c r="J115" s="246"/>
      <c r="K115" s="7"/>
      <c r="L115" s="7"/>
      <c r="M115" s="7"/>
      <c r="N115" s="7"/>
      <c r="O115" s="7"/>
    </row>
    <row r="116" spans="1:1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x14ac:dyDescent="0.3">
      <c r="A117" s="247" t="s">
        <v>23</v>
      </c>
      <c r="B117" s="248"/>
      <c r="C117" s="249"/>
      <c r="D117" s="250"/>
      <c r="E117" s="250"/>
      <c r="F117" s="250"/>
      <c r="G117" s="250"/>
      <c r="H117" s="250"/>
      <c r="I117" s="250"/>
      <c r="J117" s="251"/>
      <c r="K117" s="3"/>
      <c r="L117" s="3"/>
      <c r="M117" s="3"/>
      <c r="N117" s="3"/>
      <c r="O117" s="3"/>
    </row>
    <row r="118" spans="1:15" x14ac:dyDescent="0.3">
      <c r="A118" s="247" t="s">
        <v>46</v>
      </c>
      <c r="B118" s="248"/>
      <c r="C118" s="249"/>
      <c r="D118" s="250"/>
      <c r="E118" s="250"/>
      <c r="F118" s="250"/>
      <c r="G118" s="250"/>
      <c r="H118" s="250"/>
      <c r="I118" s="250"/>
      <c r="J118" s="251"/>
      <c r="K118" s="3"/>
      <c r="L118" s="3"/>
      <c r="M118" s="3"/>
      <c r="N118" s="3"/>
      <c r="O118" s="3"/>
    </row>
    <row r="119" spans="1:15" ht="23.25" x14ac:dyDescent="0.35">
      <c r="A119" s="8"/>
      <c r="E119" s="29"/>
      <c r="G119" s="10"/>
      <c r="H119" s="10"/>
      <c r="I119" s="10"/>
    </row>
    <row r="120" spans="1:15" ht="19.5" thickBot="1" x14ac:dyDescent="0.35">
      <c r="A120" s="232" t="s">
        <v>24</v>
      </c>
      <c r="B120" s="232"/>
      <c r="C120" s="232"/>
      <c r="D120" s="232"/>
      <c r="E120" s="232"/>
      <c r="F120" s="232"/>
      <c r="G120" s="232"/>
      <c r="H120" s="232"/>
      <c r="I120" s="232"/>
      <c r="J120" s="232"/>
    </row>
    <row r="121" spans="1:15" ht="79.5" thickBot="1" x14ac:dyDescent="0.35">
      <c r="A121" s="30" t="s">
        <v>47</v>
      </c>
      <c r="B121" s="31" t="s">
        <v>25</v>
      </c>
      <c r="C121" s="31" t="s">
        <v>26</v>
      </c>
      <c r="D121" s="31" t="s">
        <v>48</v>
      </c>
      <c r="E121" s="32" t="s">
        <v>27</v>
      </c>
      <c r="F121" s="32" t="s">
        <v>30</v>
      </c>
      <c r="G121" s="32" t="s">
        <v>49</v>
      </c>
      <c r="H121" s="32" t="s">
        <v>59</v>
      </c>
      <c r="I121" s="33" t="s">
        <v>50</v>
      </c>
      <c r="J121" s="34" t="s">
        <v>14</v>
      </c>
      <c r="K121" s="11"/>
      <c r="L121" s="11"/>
      <c r="M121" s="11"/>
      <c r="N121" s="11"/>
      <c r="O121" s="11"/>
    </row>
    <row r="122" spans="1:15" x14ac:dyDescent="0.3">
      <c r="A122" s="252"/>
      <c r="B122" s="35">
        <v>1</v>
      </c>
      <c r="C122" s="36"/>
      <c r="D122" s="36"/>
      <c r="E122" s="132"/>
      <c r="F122" s="133"/>
      <c r="G122" s="134"/>
      <c r="H122" s="37"/>
      <c r="I122" s="38"/>
      <c r="J122" s="39"/>
    </row>
    <row r="123" spans="1:15" x14ac:dyDescent="0.3">
      <c r="A123" s="229"/>
      <c r="B123" s="15">
        <v>2</v>
      </c>
      <c r="C123" s="16"/>
      <c r="D123" s="16"/>
      <c r="E123" s="135"/>
      <c r="F123" s="136"/>
      <c r="G123" s="137"/>
      <c r="H123" s="17"/>
      <c r="I123" s="40"/>
      <c r="J123" s="18"/>
    </row>
    <row r="124" spans="1:15" x14ac:dyDescent="0.3">
      <c r="A124" s="230"/>
      <c r="B124" s="19">
        <v>3</v>
      </c>
      <c r="C124" s="20"/>
      <c r="D124" s="20"/>
      <c r="E124" s="135"/>
      <c r="F124" s="138"/>
      <c r="G124" s="139"/>
      <c r="H124" s="17"/>
      <c r="I124" s="41"/>
      <c r="J124" s="21"/>
    </row>
    <row r="125" spans="1:15" ht="17.25" thickBot="1" x14ac:dyDescent="0.35">
      <c r="A125" s="231"/>
      <c r="B125" s="22" t="s">
        <v>28</v>
      </c>
      <c r="C125" s="23"/>
      <c r="D125" s="23"/>
      <c r="E125" s="140"/>
      <c r="F125" s="141"/>
      <c r="G125" s="142"/>
      <c r="H125" s="24"/>
      <c r="I125" s="42"/>
      <c r="J125" s="25"/>
    </row>
    <row r="126" spans="1:15" x14ac:dyDescent="0.3">
      <c r="A126" s="228"/>
      <c r="B126" s="12">
        <v>1</v>
      </c>
      <c r="C126" s="13"/>
      <c r="D126" s="13"/>
      <c r="E126" s="132"/>
      <c r="F126" s="143"/>
      <c r="G126" s="144"/>
      <c r="H126" s="37"/>
      <c r="I126" s="38"/>
      <c r="J126" s="14"/>
    </row>
    <row r="127" spans="1:15" x14ac:dyDescent="0.3">
      <c r="A127" s="229"/>
      <c r="B127" s="15">
        <v>2</v>
      </c>
      <c r="C127" s="16"/>
      <c r="D127" s="16"/>
      <c r="E127" s="135"/>
      <c r="F127" s="136"/>
      <c r="G127" s="137"/>
      <c r="H127" s="17"/>
      <c r="I127" s="40"/>
      <c r="J127" s="18"/>
    </row>
    <row r="128" spans="1:15" x14ac:dyDescent="0.3">
      <c r="A128" s="230"/>
      <c r="B128" s="19">
        <v>3</v>
      </c>
      <c r="C128" s="20"/>
      <c r="D128" s="20"/>
      <c r="E128" s="135"/>
      <c r="F128" s="138"/>
      <c r="G128" s="139"/>
      <c r="H128" s="17"/>
      <c r="I128" s="41"/>
      <c r="J128" s="21"/>
    </row>
    <row r="129" spans="1:10" ht="17.25" thickBot="1" x14ac:dyDescent="0.35">
      <c r="A129" s="231"/>
      <c r="B129" s="22" t="s">
        <v>28</v>
      </c>
      <c r="C129" s="23"/>
      <c r="D129" s="23"/>
      <c r="E129" s="140"/>
      <c r="F129" s="141"/>
      <c r="G129" s="142"/>
      <c r="H129" s="24"/>
      <c r="I129" s="42"/>
      <c r="J129" s="25"/>
    </row>
    <row r="130" spans="1:10" x14ac:dyDescent="0.3">
      <c r="A130" s="228"/>
      <c r="B130" s="12">
        <v>1</v>
      </c>
      <c r="C130" s="13"/>
      <c r="D130" s="13"/>
      <c r="E130" s="132"/>
      <c r="F130" s="143"/>
      <c r="G130" s="144"/>
      <c r="H130" s="37"/>
      <c r="I130" s="38"/>
      <c r="J130" s="14"/>
    </row>
    <row r="131" spans="1:10" x14ac:dyDescent="0.3">
      <c r="A131" s="229"/>
      <c r="B131" s="15">
        <v>2</v>
      </c>
      <c r="C131" s="16"/>
      <c r="D131" s="16"/>
      <c r="E131" s="135"/>
      <c r="F131" s="136"/>
      <c r="G131" s="137"/>
      <c r="H131" s="17"/>
      <c r="I131" s="40"/>
      <c r="J131" s="18"/>
    </row>
    <row r="132" spans="1:10" x14ac:dyDescent="0.3">
      <c r="A132" s="230"/>
      <c r="B132" s="19">
        <v>3</v>
      </c>
      <c r="C132" s="20"/>
      <c r="D132" s="20"/>
      <c r="E132" s="135"/>
      <c r="F132" s="138"/>
      <c r="G132" s="139"/>
      <c r="H132" s="17"/>
      <c r="I132" s="41"/>
      <c r="J132" s="21"/>
    </row>
    <row r="133" spans="1:10" ht="17.25" thickBot="1" x14ac:dyDescent="0.35">
      <c r="A133" s="231"/>
      <c r="B133" s="22" t="s">
        <v>28</v>
      </c>
      <c r="C133" s="23"/>
      <c r="D133" s="23"/>
      <c r="E133" s="140"/>
      <c r="F133" s="141"/>
      <c r="G133" s="142"/>
      <c r="H133" s="24"/>
      <c r="I133" s="42"/>
      <c r="J133" s="25"/>
    </row>
    <row r="134" spans="1:10" x14ac:dyDescent="0.3">
      <c r="A134" s="228"/>
      <c r="B134" s="12">
        <v>1</v>
      </c>
      <c r="C134" s="13"/>
      <c r="D134" s="13"/>
      <c r="E134" s="132"/>
      <c r="F134" s="143"/>
      <c r="G134" s="144"/>
      <c r="H134" s="37"/>
      <c r="I134" s="38"/>
      <c r="J134" s="14"/>
    </row>
    <row r="135" spans="1:10" x14ac:dyDescent="0.3">
      <c r="A135" s="229"/>
      <c r="B135" s="15">
        <v>2</v>
      </c>
      <c r="C135" s="16"/>
      <c r="D135" s="16"/>
      <c r="E135" s="135"/>
      <c r="F135" s="136"/>
      <c r="G135" s="137"/>
      <c r="H135" s="17"/>
      <c r="I135" s="40"/>
      <c r="J135" s="18"/>
    </row>
    <row r="136" spans="1:10" x14ac:dyDescent="0.3">
      <c r="A136" s="230"/>
      <c r="B136" s="19">
        <v>3</v>
      </c>
      <c r="C136" s="20"/>
      <c r="D136" s="20"/>
      <c r="E136" s="135"/>
      <c r="F136" s="138"/>
      <c r="G136" s="139"/>
      <c r="H136" s="17"/>
      <c r="I136" s="41"/>
      <c r="J136" s="21"/>
    </row>
    <row r="137" spans="1:10" ht="17.25" thickBot="1" x14ac:dyDescent="0.35">
      <c r="A137" s="231"/>
      <c r="B137" s="22" t="s">
        <v>28</v>
      </c>
      <c r="C137" s="23"/>
      <c r="D137" s="23"/>
      <c r="E137" s="140"/>
      <c r="F137" s="141"/>
      <c r="G137" s="142"/>
      <c r="H137" s="24"/>
      <c r="I137" s="42"/>
      <c r="J137" s="25"/>
    </row>
    <row r="139" spans="1:10" ht="18.75" x14ac:dyDescent="0.3">
      <c r="A139" s="232" t="s">
        <v>29</v>
      </c>
      <c r="B139" s="232"/>
      <c r="C139" s="232"/>
      <c r="D139" s="232"/>
      <c r="E139" s="232"/>
      <c r="F139" s="233"/>
      <c r="G139" s="233"/>
      <c r="H139" s="233"/>
      <c r="I139" s="233"/>
      <c r="J139" s="233"/>
    </row>
    <row r="140" spans="1:10" ht="31.5" x14ac:dyDescent="0.3">
      <c r="A140" s="234" t="s">
        <v>51</v>
      </c>
      <c r="B140" s="234"/>
      <c r="C140" s="234"/>
      <c r="D140" s="129" t="s">
        <v>52</v>
      </c>
      <c r="E140" s="28" t="s">
        <v>30</v>
      </c>
    </row>
    <row r="141" spans="1:10" x14ac:dyDescent="0.3">
      <c r="A141" s="235" t="s">
        <v>4</v>
      </c>
      <c r="B141" s="235"/>
      <c r="C141" s="235"/>
      <c r="D141" s="46" t="s">
        <v>53</v>
      </c>
      <c r="E141" s="145" t="e">
        <f>AVERAGE(F122:F125)</f>
        <v>#DIV/0!</v>
      </c>
    </row>
    <row r="142" spans="1:10" x14ac:dyDescent="0.3">
      <c r="A142" s="235" t="s">
        <v>5</v>
      </c>
      <c r="B142" s="235"/>
      <c r="C142" s="235"/>
      <c r="D142" s="43"/>
      <c r="E142" s="145"/>
    </row>
    <row r="143" spans="1:10" x14ac:dyDescent="0.3">
      <c r="A143" s="235" t="s">
        <v>6</v>
      </c>
      <c r="B143" s="235"/>
      <c r="C143" s="235"/>
      <c r="D143" s="43"/>
      <c r="E143" s="145"/>
    </row>
    <row r="144" spans="1:10" x14ac:dyDescent="0.3">
      <c r="A144" s="236" t="s">
        <v>28</v>
      </c>
      <c r="B144" s="236"/>
      <c r="C144" s="236"/>
      <c r="D144" s="26"/>
      <c r="E144" s="145"/>
    </row>
    <row r="147" spans="1:10" x14ac:dyDescent="0.3">
      <c r="A147" s="9" t="s">
        <v>31</v>
      </c>
      <c r="E147" s="29"/>
      <c r="G147" s="27" t="s">
        <v>32</v>
      </c>
      <c r="H147" s="10"/>
      <c r="I147" s="10"/>
    </row>
    <row r="148" spans="1:10" x14ac:dyDescent="0.3">
      <c r="A148" s="237" t="s">
        <v>54</v>
      </c>
      <c r="B148" s="237"/>
      <c r="C148" s="237"/>
      <c r="D148" s="237"/>
      <c r="E148" s="237"/>
      <c r="F148" s="237"/>
      <c r="G148" s="237"/>
      <c r="H148" s="237"/>
      <c r="I148" s="237"/>
      <c r="J148" s="237"/>
    </row>
    <row r="149" spans="1:10" x14ac:dyDescent="0.3">
      <c r="A149" s="44" t="s">
        <v>55</v>
      </c>
      <c r="B149" s="238" t="s">
        <v>56</v>
      </c>
      <c r="C149" s="239"/>
      <c r="D149" s="239"/>
      <c r="E149" s="239"/>
      <c r="F149" s="239"/>
      <c r="G149" s="239"/>
      <c r="H149" s="239"/>
      <c r="I149" s="239"/>
      <c r="J149" s="239"/>
    </row>
    <row r="150" spans="1:10" x14ac:dyDescent="0.3">
      <c r="A150" s="45" t="s">
        <v>49</v>
      </c>
      <c r="B150" s="240" t="s">
        <v>107</v>
      </c>
      <c r="C150" s="241"/>
      <c r="D150" s="241"/>
      <c r="E150" s="241"/>
      <c r="F150" s="241"/>
      <c r="G150" s="241"/>
      <c r="H150" s="241"/>
      <c r="I150" s="241"/>
      <c r="J150" s="242"/>
    </row>
    <row r="151" spans="1:10" x14ac:dyDescent="0.3">
      <c r="A151" s="45" t="s">
        <v>57</v>
      </c>
      <c r="B151" s="240" t="s">
        <v>58</v>
      </c>
      <c r="C151" s="241"/>
      <c r="D151" s="241"/>
      <c r="E151" s="241"/>
      <c r="F151" s="241"/>
      <c r="G151" s="241"/>
      <c r="H151" s="241"/>
      <c r="I151" s="241"/>
      <c r="J151" s="242"/>
    </row>
    <row r="152" spans="1:10" x14ac:dyDescent="0.3">
      <c r="A152" s="226"/>
      <c r="B152" s="227"/>
      <c r="C152" s="227"/>
      <c r="D152" s="227"/>
      <c r="E152" s="227"/>
      <c r="F152" s="227"/>
      <c r="G152" s="227"/>
      <c r="H152" s="227"/>
      <c r="I152" s="227"/>
      <c r="J152" s="227"/>
    </row>
  </sheetData>
  <mergeCells count="78">
    <mergeCell ref="A20:A23"/>
    <mergeCell ref="A2:J2"/>
    <mergeCell ref="A9:J9"/>
    <mergeCell ref="A12:B12"/>
    <mergeCell ref="C12:J12"/>
    <mergeCell ref="A13:B13"/>
    <mergeCell ref="C13:J13"/>
    <mergeCell ref="A15:B15"/>
    <mergeCell ref="C15:J15"/>
    <mergeCell ref="A16:B16"/>
    <mergeCell ref="C16:J16"/>
    <mergeCell ref="A18:J18"/>
    <mergeCell ref="B48:J48"/>
    <mergeCell ref="A24:A27"/>
    <mergeCell ref="A28:A31"/>
    <mergeCell ref="A32:A35"/>
    <mergeCell ref="A37:J37"/>
    <mergeCell ref="A38:C38"/>
    <mergeCell ref="A39:C39"/>
    <mergeCell ref="A40:C40"/>
    <mergeCell ref="A41:C41"/>
    <mergeCell ref="A42:C42"/>
    <mergeCell ref="A46:J46"/>
    <mergeCell ref="B47:J47"/>
    <mergeCell ref="B49:J49"/>
    <mergeCell ref="A50:J50"/>
    <mergeCell ref="A52:J52"/>
    <mergeCell ref="A60:J60"/>
    <mergeCell ref="A63:B63"/>
    <mergeCell ref="C63:J63"/>
    <mergeCell ref="A88:J88"/>
    <mergeCell ref="A64:B64"/>
    <mergeCell ref="C64:J64"/>
    <mergeCell ref="A66:B66"/>
    <mergeCell ref="C66:J66"/>
    <mergeCell ref="A67:B67"/>
    <mergeCell ref="C67:J67"/>
    <mergeCell ref="A69:J69"/>
    <mergeCell ref="A71:A74"/>
    <mergeCell ref="A75:A78"/>
    <mergeCell ref="A79:A82"/>
    <mergeCell ref="A83:A86"/>
    <mergeCell ref="A111:J111"/>
    <mergeCell ref="A89:C89"/>
    <mergeCell ref="A90:C90"/>
    <mergeCell ref="A91:C91"/>
    <mergeCell ref="A92:C92"/>
    <mergeCell ref="A93:C93"/>
    <mergeCell ref="A97:J97"/>
    <mergeCell ref="B98:J98"/>
    <mergeCell ref="B99:J99"/>
    <mergeCell ref="B100:J100"/>
    <mergeCell ref="A101:J101"/>
    <mergeCell ref="A103:J103"/>
    <mergeCell ref="A130:A133"/>
    <mergeCell ref="A114:B114"/>
    <mergeCell ref="C114:J114"/>
    <mergeCell ref="A115:B115"/>
    <mergeCell ref="C115:J115"/>
    <mergeCell ref="A117:B117"/>
    <mergeCell ref="C117:J117"/>
    <mergeCell ref="A118:B118"/>
    <mergeCell ref="C118:J118"/>
    <mergeCell ref="A120:J120"/>
    <mergeCell ref="A122:A125"/>
    <mergeCell ref="A126:A129"/>
    <mergeCell ref="A152:J152"/>
    <mergeCell ref="A134:A137"/>
    <mergeCell ref="A139:J139"/>
    <mergeCell ref="A140:C140"/>
    <mergeCell ref="A141:C141"/>
    <mergeCell ref="A142:C142"/>
    <mergeCell ref="A143:C143"/>
    <mergeCell ref="A144:C144"/>
    <mergeCell ref="A148:J148"/>
    <mergeCell ref="B149:J149"/>
    <mergeCell ref="B150:J150"/>
    <mergeCell ref="B151:J151"/>
  </mergeCells>
  <dataValidations count="3"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sqref="H20:I35 H71:I86 H122:I137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zoomScale="85" zoomScaleNormal="90" zoomScaleSheetLayoutView="85" workbookViewId="0"/>
  </sheetViews>
  <sheetFormatPr defaultColWidth="9.140625" defaultRowHeight="15" x14ac:dyDescent="0.25"/>
  <cols>
    <col min="1" max="1" width="45.42578125" style="1" customWidth="1"/>
    <col min="2" max="2" width="19" style="1" customWidth="1"/>
    <col min="3" max="3" width="20.140625" style="1" customWidth="1"/>
    <col min="4" max="4" width="12.7109375" style="1" customWidth="1"/>
    <col min="5" max="5" width="57.42578125" style="1" customWidth="1"/>
    <col min="6" max="7" width="9.140625" style="1" hidden="1" customWidth="1"/>
    <col min="8" max="8" width="48.140625" style="1" customWidth="1"/>
    <col min="9" max="12" width="9.140625" style="1" customWidth="1"/>
    <col min="13" max="16384" width="9.140625" style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12" t="s">
        <v>106</v>
      </c>
      <c r="B2" s="212"/>
      <c r="C2" s="212"/>
      <c r="D2" s="212"/>
      <c r="E2" s="212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107"/>
      <c r="B8" s="108"/>
      <c r="C8" s="108"/>
      <c r="D8" s="108"/>
      <c r="E8" s="108"/>
    </row>
    <row r="9" spans="1:5" ht="20.25" x14ac:dyDescent="0.25">
      <c r="A9" s="256" t="s">
        <v>74</v>
      </c>
      <c r="B9" s="256"/>
      <c r="C9" s="256"/>
      <c r="D9" s="256"/>
      <c r="E9" s="256"/>
    </row>
    <row r="10" spans="1:5" ht="15" customHeight="1" x14ac:dyDescent="0.25">
      <c r="A10" s="109"/>
      <c r="B10" s="109"/>
      <c r="C10" s="109"/>
      <c r="D10" s="109"/>
      <c r="E10" s="109"/>
    </row>
    <row r="11" spans="1:5" ht="15" customHeight="1" x14ac:dyDescent="0.25">
      <c r="A11" s="257"/>
      <c r="B11" s="257"/>
      <c r="C11" s="257"/>
      <c r="D11" s="257"/>
      <c r="E11" s="257"/>
    </row>
    <row r="12" spans="1:5" ht="20.25" customHeight="1" x14ac:dyDescent="0.25">
      <c r="A12" s="110" t="s">
        <v>0</v>
      </c>
      <c r="B12" s="258">
        <v>0</v>
      </c>
      <c r="C12" s="258"/>
      <c r="D12" s="258"/>
      <c r="E12" s="258"/>
    </row>
    <row r="13" spans="1:5" ht="20.25" customHeight="1" x14ac:dyDescent="0.25">
      <c r="A13" s="111" t="s">
        <v>1</v>
      </c>
      <c r="B13" s="258">
        <v>0</v>
      </c>
      <c r="C13" s="258"/>
      <c r="D13" s="258"/>
      <c r="E13" s="258"/>
    </row>
    <row r="14" spans="1:5" x14ac:dyDescent="0.25">
      <c r="A14" s="104"/>
      <c r="B14" s="104"/>
      <c r="C14" s="104"/>
      <c r="D14" s="104"/>
      <c r="E14" s="104"/>
    </row>
    <row r="15" spans="1:5" ht="21" customHeight="1" thickBot="1" x14ac:dyDescent="0.3">
      <c r="A15" s="255" t="s">
        <v>76</v>
      </c>
      <c r="B15" s="255"/>
      <c r="C15" s="255"/>
      <c r="D15" s="255"/>
      <c r="E15" s="255"/>
    </row>
    <row r="16" spans="1:5" x14ac:dyDescent="0.25">
      <c r="A16" s="262" t="s">
        <v>75</v>
      </c>
      <c r="B16" s="264" t="s">
        <v>76</v>
      </c>
      <c r="C16" s="265"/>
      <c r="D16" s="266"/>
      <c r="E16" s="270" t="s">
        <v>77</v>
      </c>
    </row>
    <row r="17" spans="1:9" x14ac:dyDescent="0.25">
      <c r="A17" s="263"/>
      <c r="B17" s="267"/>
      <c r="C17" s="268"/>
      <c r="D17" s="269"/>
      <c r="E17" s="271"/>
    </row>
    <row r="18" spans="1:9" ht="30" customHeight="1" x14ac:dyDescent="0.25">
      <c r="A18" s="112" t="s">
        <v>78</v>
      </c>
      <c r="B18" s="272" t="s">
        <v>79</v>
      </c>
      <c r="C18" s="273"/>
      <c r="D18" s="274"/>
      <c r="E18" s="113" t="s">
        <v>80</v>
      </c>
      <c r="G18" s="114">
        <v>425000</v>
      </c>
      <c r="I18" s="114"/>
    </row>
    <row r="19" spans="1:9" ht="30" customHeight="1" x14ac:dyDescent="0.25">
      <c r="A19" s="115" t="s">
        <v>81</v>
      </c>
      <c r="B19" s="272" t="s">
        <v>82</v>
      </c>
      <c r="C19" s="273"/>
      <c r="D19" s="274"/>
      <c r="E19" s="113" t="s">
        <v>80</v>
      </c>
      <c r="G19" s="114">
        <v>250000</v>
      </c>
      <c r="I19" s="114"/>
    </row>
    <row r="20" spans="1:9" ht="30" customHeight="1" x14ac:dyDescent="0.25">
      <c r="A20" s="112" t="s">
        <v>83</v>
      </c>
      <c r="B20" s="272" t="s">
        <v>84</v>
      </c>
      <c r="C20" s="273"/>
      <c r="D20" s="274"/>
      <c r="E20" s="113" t="s">
        <v>85</v>
      </c>
      <c r="G20" s="114">
        <v>560</v>
      </c>
    </row>
    <row r="21" spans="1:9" ht="30" customHeight="1" thickBot="1" x14ac:dyDescent="0.3">
      <c r="A21" s="116" t="s">
        <v>86</v>
      </c>
      <c r="B21" s="275" t="s">
        <v>87</v>
      </c>
      <c r="C21" s="276"/>
      <c r="D21" s="277"/>
      <c r="E21" s="117" t="s">
        <v>85</v>
      </c>
    </row>
    <row r="22" spans="1:9" x14ac:dyDescent="0.25">
      <c r="A22" s="278"/>
      <c r="B22" s="278"/>
      <c r="C22" s="278"/>
      <c r="D22" s="278"/>
      <c r="E22" s="278"/>
    </row>
    <row r="23" spans="1:9" ht="30" customHeight="1" thickBot="1" x14ac:dyDescent="0.3">
      <c r="A23" s="279"/>
      <c r="B23" s="279"/>
      <c r="C23" s="279"/>
      <c r="D23" s="279"/>
      <c r="E23" s="279"/>
    </row>
    <row r="24" spans="1:9" ht="42" customHeight="1" x14ac:dyDescent="0.25">
      <c r="A24" s="259" t="s">
        <v>88</v>
      </c>
      <c r="B24" s="260"/>
      <c r="C24" s="260"/>
      <c r="D24" s="260"/>
      <c r="E24" s="261"/>
    </row>
    <row r="25" spans="1:9" ht="27" customHeight="1" x14ac:dyDescent="0.25">
      <c r="A25" s="118" t="s">
        <v>75</v>
      </c>
      <c r="B25" s="283"/>
      <c r="C25" s="283"/>
      <c r="D25" s="283"/>
      <c r="E25" s="284"/>
    </row>
    <row r="26" spans="1:9" x14ac:dyDescent="0.25">
      <c r="A26" s="119" t="s">
        <v>89</v>
      </c>
      <c r="B26" s="285" t="e">
        <f>VLOOKUP(B25,A18:G19,5,FALSE)</f>
        <v>#N/A</v>
      </c>
      <c r="C26" s="285"/>
      <c r="D26" s="285"/>
      <c r="E26" s="286"/>
    </row>
    <row r="27" spans="1:9" ht="21" customHeight="1" x14ac:dyDescent="0.25">
      <c r="A27" s="120" t="s">
        <v>90</v>
      </c>
      <c r="B27" s="287" t="e">
        <f>VLOOKUP(B25,A18:G21,7,FALSE)</f>
        <v>#N/A</v>
      </c>
      <c r="C27" s="287"/>
      <c r="D27" s="287"/>
      <c r="E27" s="288"/>
    </row>
    <row r="28" spans="1:9" ht="30.6" customHeight="1" x14ac:dyDescent="0.25">
      <c r="A28" s="121" t="s">
        <v>157</v>
      </c>
      <c r="B28" s="280" t="b">
        <f>IF(OR(B25=A18,B25=A19),'Podrobný rozpočet projektu'!F24-'Podrobný rozpočet projektu'!F20-'Podrobný rozpočet projektu'!F17)</f>
        <v>0</v>
      </c>
      <c r="C28" s="281"/>
      <c r="D28" s="281"/>
      <c r="E28" s="282"/>
    </row>
    <row r="29" spans="1:9" ht="21" customHeight="1" thickBot="1" x14ac:dyDescent="0.3">
      <c r="A29" s="122" t="s">
        <v>91</v>
      </c>
      <c r="B29" s="289"/>
      <c r="C29" s="289"/>
      <c r="D29" s="289"/>
      <c r="E29" s="290"/>
    </row>
    <row r="30" spans="1:9" ht="32.25" thickBot="1" x14ac:dyDescent="0.3">
      <c r="A30" s="123" t="s">
        <v>92</v>
      </c>
      <c r="B30" s="291" t="e">
        <f>B28/B29</f>
        <v>#DIV/0!</v>
      </c>
      <c r="C30" s="292"/>
      <c r="D30" s="292"/>
      <c r="E30" s="293"/>
      <c r="H30" s="124"/>
    </row>
    <row r="31" spans="1:9" ht="21" thickBot="1" x14ac:dyDescent="0.35">
      <c r="A31" s="294" t="e">
        <f>IF(B30&gt;B27,"Je potrebné zdôvodniť prekročenie benchmarku !","OK")</f>
        <v>#DIV/0!</v>
      </c>
      <c r="B31" s="295"/>
      <c r="C31" s="295"/>
      <c r="D31" s="295"/>
      <c r="E31" s="296"/>
    </row>
    <row r="32" spans="1:9" ht="9" customHeight="1" thickBot="1" x14ac:dyDescent="0.3">
      <c r="A32" s="125"/>
      <c r="B32" s="126"/>
      <c r="C32" s="126"/>
      <c r="D32" s="126"/>
      <c r="E32" s="127"/>
    </row>
    <row r="33" spans="1:5" ht="120" customHeight="1" x14ac:dyDescent="0.25">
      <c r="A33" s="297" t="s">
        <v>99</v>
      </c>
      <c r="B33" s="298"/>
      <c r="C33" s="298"/>
      <c r="D33" s="298"/>
      <c r="E33" s="299"/>
    </row>
    <row r="34" spans="1:5" ht="200.25" customHeight="1" thickBot="1" x14ac:dyDescent="0.3">
      <c r="A34" s="300"/>
      <c r="B34" s="301"/>
      <c r="C34" s="301"/>
      <c r="D34" s="301"/>
      <c r="E34" s="302"/>
    </row>
    <row r="35" spans="1:5" ht="30" customHeight="1" thickBot="1" x14ac:dyDescent="0.3">
      <c r="A35" s="303"/>
      <c r="B35" s="303"/>
      <c r="C35" s="303"/>
      <c r="D35" s="303"/>
      <c r="E35" s="303"/>
    </row>
    <row r="36" spans="1:5" ht="42" customHeight="1" x14ac:dyDescent="0.25">
      <c r="A36" s="304" t="s">
        <v>93</v>
      </c>
      <c r="B36" s="305"/>
      <c r="C36" s="305"/>
      <c r="D36" s="305"/>
      <c r="E36" s="306"/>
    </row>
    <row r="37" spans="1:5" ht="27" customHeight="1" x14ac:dyDescent="0.25">
      <c r="A37" s="118" t="s">
        <v>75</v>
      </c>
      <c r="B37" s="280" t="s">
        <v>94</v>
      </c>
      <c r="C37" s="281"/>
      <c r="D37" s="281"/>
      <c r="E37" s="282"/>
    </row>
    <row r="38" spans="1:5" x14ac:dyDescent="0.25">
      <c r="A38" s="119" t="s">
        <v>89</v>
      </c>
      <c r="B38" s="285" t="s">
        <v>95</v>
      </c>
      <c r="C38" s="285"/>
      <c r="D38" s="285"/>
      <c r="E38" s="286"/>
    </row>
    <row r="39" spans="1:5" ht="21" customHeight="1" x14ac:dyDescent="0.25">
      <c r="A39" s="120" t="s">
        <v>96</v>
      </c>
      <c r="B39" s="308">
        <v>560</v>
      </c>
      <c r="C39" s="308"/>
      <c r="D39" s="308"/>
      <c r="E39" s="309"/>
    </row>
    <row r="40" spans="1:5" ht="33" customHeight="1" x14ac:dyDescent="0.25">
      <c r="A40" s="121" t="s">
        <v>157</v>
      </c>
      <c r="B40" s="310">
        <f>'Podrobný rozpočet projektu'!F38-'Podrobný rozpočet projektu'!F34-'Podrobný rozpočet projektu'!F30</f>
        <v>0</v>
      </c>
      <c r="C40" s="311"/>
      <c r="D40" s="311"/>
      <c r="E40" s="312"/>
    </row>
    <row r="41" spans="1:5" ht="21" customHeight="1" thickBot="1" x14ac:dyDescent="0.3">
      <c r="A41" s="122" t="s">
        <v>97</v>
      </c>
      <c r="B41" s="289"/>
      <c r="C41" s="289"/>
      <c r="D41" s="289"/>
      <c r="E41" s="290"/>
    </row>
    <row r="42" spans="1:5" ht="32.25" thickBot="1" x14ac:dyDescent="0.3">
      <c r="A42" s="123" t="s">
        <v>98</v>
      </c>
      <c r="B42" s="291" t="e">
        <f>B40/B41</f>
        <v>#DIV/0!</v>
      </c>
      <c r="C42" s="292"/>
      <c r="D42" s="292"/>
      <c r="E42" s="293"/>
    </row>
    <row r="43" spans="1:5" ht="21" thickBot="1" x14ac:dyDescent="0.35">
      <c r="A43" s="294" t="e">
        <f>IF(B42&gt;B39,"Je potrebné zdôvodniť prekročenie benchmarku !","OK")</f>
        <v>#DIV/0!</v>
      </c>
      <c r="B43" s="295"/>
      <c r="C43" s="295"/>
      <c r="D43" s="295"/>
      <c r="E43" s="296"/>
    </row>
    <row r="44" spans="1:5" ht="9" customHeight="1" thickBot="1" x14ac:dyDescent="0.3">
      <c r="A44" s="126"/>
      <c r="B44" s="126"/>
      <c r="C44" s="126"/>
      <c r="D44" s="126"/>
      <c r="E44" s="126"/>
    </row>
    <row r="45" spans="1:5" ht="120" customHeight="1" x14ac:dyDescent="0.25">
      <c r="A45" s="297" t="s">
        <v>99</v>
      </c>
      <c r="B45" s="298"/>
      <c r="C45" s="298"/>
      <c r="D45" s="298"/>
      <c r="E45" s="299"/>
    </row>
    <row r="46" spans="1:5" ht="200.25" customHeight="1" thickBot="1" x14ac:dyDescent="0.3">
      <c r="A46" s="300"/>
      <c r="B46" s="301"/>
      <c r="C46" s="301"/>
      <c r="D46" s="301"/>
      <c r="E46" s="302"/>
    </row>
    <row r="51" spans="3:5" x14ac:dyDescent="0.25">
      <c r="C51" s="128"/>
      <c r="D51" s="307"/>
      <c r="E51" s="307"/>
    </row>
  </sheetData>
  <sheetProtection formatCells="0" selectLockedCells="1"/>
  <mergeCells count="37">
    <mergeCell ref="A45:E45"/>
    <mergeCell ref="A46:E46"/>
    <mergeCell ref="D51:E51"/>
    <mergeCell ref="B38:E38"/>
    <mergeCell ref="B39:E39"/>
    <mergeCell ref="B40:E40"/>
    <mergeCell ref="B41:E41"/>
    <mergeCell ref="B42:E42"/>
    <mergeCell ref="A43:E43"/>
    <mergeCell ref="B37:E37"/>
    <mergeCell ref="B25:E25"/>
    <mergeCell ref="B26:E26"/>
    <mergeCell ref="B27:E27"/>
    <mergeCell ref="B28:E28"/>
    <mergeCell ref="B29:E29"/>
    <mergeCell ref="B30:E30"/>
    <mergeCell ref="A31:E31"/>
    <mergeCell ref="A33:E33"/>
    <mergeCell ref="A34:E34"/>
    <mergeCell ref="A35:E35"/>
    <mergeCell ref="A36:E36"/>
    <mergeCell ref="A24:E24"/>
    <mergeCell ref="A16:A17"/>
    <mergeCell ref="B16:D17"/>
    <mergeCell ref="E16:E17"/>
    <mergeCell ref="B18:D18"/>
    <mergeCell ref="B19:D19"/>
    <mergeCell ref="B20:D20"/>
    <mergeCell ref="B21:D21"/>
    <mergeCell ref="A22:E22"/>
    <mergeCell ref="A23:E23"/>
    <mergeCell ref="A15:E15"/>
    <mergeCell ref="A2:E2"/>
    <mergeCell ref="A9:E9"/>
    <mergeCell ref="A11:E11"/>
    <mergeCell ref="B12:E12"/>
    <mergeCell ref="B13:E13"/>
  </mergeCells>
  <conditionalFormatting sqref="A31:E31">
    <cfRule type="containsText" dxfId="3" priority="2" operator="containsText" text="benchmark">
      <formula>NOT(ISERROR(SEARCH("benchmark",A31)))</formula>
    </cfRule>
  </conditionalFormatting>
  <conditionalFormatting sqref="A43:E43">
    <cfRule type="containsText" dxfId="2" priority="1" operator="containsText" text="benchmark">
      <formula>NOT(ISERROR(SEARCH("benchmark",A43)))</formula>
    </cfRule>
  </conditionalFormatting>
  <dataValidations count="2">
    <dataValidation type="list" allowBlank="1" showInputMessage="1" showErrorMessage="1" prompt="Z roletového menu vyberte príslušný predmet projektu" sqref="B25:E25">
      <formula1>$A$18:$A$19</formula1>
    </dataValidation>
    <dataValidation allowBlank="1" showInputMessage="1" showErrorMessage="1" prompt="Uveďte cieľovú hodnotu merateľného ukazovateľa projektu, uvedenú vo formulári žiadosti o NFP." sqref="B29:E29 B41:E41"/>
  </dataValidations>
  <pageMargins left="0.7" right="0.7" top="0.75" bottom="0.75" header="0.3" footer="0.3"/>
  <pageSetup paperSize="9" scale="56" fitToHeight="0" orientation="portrait" r:id="rId1"/>
  <rowBreaks count="1" manualBreakCount="1">
    <brk id="34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0"/>
  <sheetViews>
    <sheetView view="pageBreakPreview" zoomScale="85" zoomScaleNormal="90" zoomScaleSheetLayoutView="85" workbookViewId="0">
      <selection activeCell="B14" sqref="B14:F14"/>
    </sheetView>
  </sheetViews>
  <sheetFormatPr defaultColWidth="9.140625" defaultRowHeight="15" x14ac:dyDescent="0.25"/>
  <cols>
    <col min="1" max="1" width="41" style="317" customWidth="1"/>
    <col min="2" max="3" width="22.7109375" style="317" customWidth="1"/>
    <col min="4" max="4" width="11.7109375" style="317" customWidth="1"/>
    <col min="5" max="5" width="10.85546875" style="317" customWidth="1"/>
    <col min="6" max="6" width="84.28515625" style="317" bestFit="1" customWidth="1"/>
    <col min="7" max="7" width="9.140625" style="317" hidden="1" customWidth="1"/>
    <col min="8" max="8" width="9.140625" style="317" customWidth="1"/>
    <col min="9" max="9" width="9.42578125" style="317" customWidth="1"/>
    <col min="10" max="10" width="26.5703125" style="317" customWidth="1"/>
    <col min="11" max="13" width="9.140625" style="317"/>
    <col min="14" max="14" width="12.42578125" style="317" customWidth="1"/>
    <col min="15" max="16" width="9.140625" style="317"/>
    <col min="17" max="17" width="73.7109375" style="317" hidden="1" customWidth="1"/>
    <col min="18" max="16384" width="9.140625" style="317"/>
  </cols>
  <sheetData>
    <row r="2" spans="1:18" x14ac:dyDescent="0.25">
      <c r="A2" s="318" t="s">
        <v>153</v>
      </c>
      <c r="B2" s="318"/>
      <c r="C2" s="318"/>
      <c r="D2" s="318"/>
      <c r="E2" s="318"/>
      <c r="F2" s="318"/>
    </row>
    <row r="11" spans="1:18" ht="26.25" x14ac:dyDescent="0.4">
      <c r="A11" s="319" t="s">
        <v>12</v>
      </c>
      <c r="B11" s="319"/>
      <c r="C11" s="319"/>
      <c r="D11" s="319"/>
      <c r="E11" s="319"/>
      <c r="F11" s="319"/>
      <c r="G11" s="320"/>
      <c r="H11" s="320"/>
      <c r="I11" s="320"/>
      <c r="J11" s="320"/>
      <c r="K11" s="320"/>
      <c r="L11" s="320"/>
      <c r="M11" s="320"/>
      <c r="N11" s="320"/>
      <c r="O11" s="321"/>
      <c r="P11" s="321"/>
      <c r="Q11" s="321"/>
      <c r="R11" s="321"/>
    </row>
    <row r="12" spans="1:18" ht="14.25" customHeight="1" x14ac:dyDescent="0.4">
      <c r="A12" s="322"/>
      <c r="B12" s="322"/>
      <c r="C12" s="322"/>
      <c r="D12" s="322"/>
      <c r="E12" s="322"/>
      <c r="F12" s="322"/>
      <c r="G12" s="320"/>
      <c r="H12" s="320"/>
      <c r="I12" s="320"/>
      <c r="J12" s="320"/>
      <c r="K12" s="320"/>
      <c r="L12" s="320"/>
      <c r="M12" s="320"/>
      <c r="N12" s="320"/>
      <c r="O12" s="321"/>
      <c r="P12" s="321"/>
      <c r="Q12" s="321"/>
      <c r="R12" s="321"/>
    </row>
    <row r="13" spans="1:18" ht="14.25" customHeight="1" x14ac:dyDescent="0.4">
      <c r="A13" s="322"/>
      <c r="B13" s="322"/>
      <c r="C13" s="322"/>
      <c r="D13" s="322"/>
      <c r="E13" s="322"/>
      <c r="F13" s="322"/>
      <c r="G13" s="320"/>
      <c r="H13" s="320"/>
      <c r="I13" s="320"/>
      <c r="J13" s="320"/>
      <c r="K13" s="320"/>
      <c r="L13" s="320"/>
      <c r="M13" s="320"/>
      <c r="N13" s="320"/>
      <c r="O13" s="321"/>
      <c r="P13" s="321"/>
      <c r="Q13" s="321"/>
      <c r="R13" s="321"/>
    </row>
    <row r="14" spans="1:18" ht="20.25" customHeight="1" x14ac:dyDescent="0.4">
      <c r="A14" s="323" t="s">
        <v>0</v>
      </c>
      <c r="B14" s="313"/>
      <c r="C14" s="313"/>
      <c r="D14" s="313"/>
      <c r="E14" s="313"/>
      <c r="F14" s="313"/>
      <c r="G14" s="320"/>
      <c r="H14" s="320"/>
      <c r="I14" s="320"/>
      <c r="J14" s="320"/>
      <c r="K14" s="320"/>
      <c r="L14" s="320"/>
      <c r="M14" s="320"/>
      <c r="N14" s="320"/>
      <c r="O14" s="321"/>
      <c r="P14" s="321"/>
      <c r="Q14" s="321"/>
      <c r="R14" s="321"/>
    </row>
    <row r="15" spans="1:18" ht="20.25" customHeight="1" x14ac:dyDescent="0.4">
      <c r="A15" s="323" t="s">
        <v>1</v>
      </c>
      <c r="B15" s="313"/>
      <c r="C15" s="313"/>
      <c r="D15" s="313"/>
      <c r="E15" s="313"/>
      <c r="F15" s="313"/>
      <c r="G15" s="320"/>
      <c r="H15" s="320"/>
      <c r="I15" s="320"/>
      <c r="J15" s="320"/>
      <c r="K15" s="320"/>
      <c r="L15" s="320"/>
      <c r="M15" s="320"/>
      <c r="N15" s="320"/>
      <c r="O15" s="321"/>
      <c r="P15" s="321"/>
      <c r="Q15" s="321"/>
      <c r="R15" s="321"/>
    </row>
    <row r="17" spans="1:16" ht="77.25" customHeight="1" thickBot="1" x14ac:dyDescent="0.3">
      <c r="A17" s="324" t="s">
        <v>100</v>
      </c>
      <c r="B17" s="324"/>
      <c r="C17" s="324"/>
      <c r="D17" s="324"/>
      <c r="E17" s="324"/>
      <c r="F17" s="324"/>
      <c r="G17" s="325"/>
      <c r="H17" s="325"/>
      <c r="I17" s="325"/>
      <c r="J17" s="325"/>
      <c r="K17" s="325"/>
      <c r="L17" s="325"/>
      <c r="M17" s="325"/>
      <c r="N17" s="325"/>
      <c r="O17" s="325"/>
      <c r="P17" s="325"/>
    </row>
    <row r="18" spans="1:16" ht="70.5" customHeight="1" thickBot="1" x14ac:dyDescent="0.3">
      <c r="A18" s="326" t="s">
        <v>18</v>
      </c>
      <c r="B18" s="327" t="s">
        <v>16</v>
      </c>
      <c r="C18" s="327" t="s">
        <v>17</v>
      </c>
      <c r="D18" s="328" t="s">
        <v>103</v>
      </c>
      <c r="E18" s="329"/>
      <c r="F18" s="327" t="s">
        <v>11</v>
      </c>
      <c r="G18" s="330"/>
      <c r="H18" s="330"/>
      <c r="I18" s="330"/>
      <c r="J18" s="330"/>
      <c r="K18" s="330"/>
      <c r="L18" s="330"/>
      <c r="M18" s="330"/>
      <c r="N18" s="330"/>
      <c r="O18" s="325"/>
      <c r="P18" s="325"/>
    </row>
    <row r="19" spans="1:16" ht="18.95" customHeight="1" x14ac:dyDescent="0.25">
      <c r="A19" s="331" t="s">
        <v>101</v>
      </c>
      <c r="B19" s="332" t="s">
        <v>8</v>
      </c>
      <c r="C19" s="332">
        <v>5</v>
      </c>
      <c r="D19" s="333" t="s">
        <v>144</v>
      </c>
      <c r="E19" s="334"/>
      <c r="F19" s="335" t="s">
        <v>95</v>
      </c>
      <c r="G19" s="330"/>
      <c r="H19" s="330"/>
      <c r="I19" s="330"/>
      <c r="J19" s="330"/>
      <c r="K19" s="330"/>
      <c r="L19" s="330"/>
      <c r="M19" s="330"/>
      <c r="N19" s="330"/>
      <c r="O19" s="325"/>
      <c r="P19" s="325"/>
    </row>
    <row r="20" spans="1:16" ht="18.95" customHeight="1" x14ac:dyDescent="0.25">
      <c r="A20" s="336"/>
      <c r="B20" s="337" t="s">
        <v>9</v>
      </c>
      <c r="C20" s="337">
        <v>10</v>
      </c>
      <c r="D20" s="338" t="s">
        <v>143</v>
      </c>
      <c r="E20" s="339"/>
      <c r="F20" s="340"/>
      <c r="G20" s="330"/>
      <c r="H20" s="330"/>
      <c r="I20" s="330"/>
      <c r="J20" s="330"/>
      <c r="K20" s="330"/>
      <c r="L20" s="330"/>
      <c r="M20" s="330"/>
      <c r="N20" s="330"/>
      <c r="O20" s="325"/>
      <c r="P20" s="325"/>
    </row>
    <row r="21" spans="1:16" ht="18.95" customHeight="1" thickBot="1" x14ac:dyDescent="0.3">
      <c r="A21" s="341"/>
      <c r="B21" s="342" t="s">
        <v>10</v>
      </c>
      <c r="C21" s="342">
        <v>15</v>
      </c>
      <c r="D21" s="343" t="s">
        <v>104</v>
      </c>
      <c r="E21" s="344"/>
      <c r="F21" s="340"/>
      <c r="G21" s="330"/>
      <c r="H21" s="330"/>
      <c r="I21" s="330"/>
      <c r="J21" s="330"/>
      <c r="K21" s="330"/>
      <c r="L21" s="330"/>
      <c r="M21" s="330"/>
      <c r="N21" s="330"/>
      <c r="O21" s="325"/>
      <c r="P21" s="325"/>
    </row>
    <row r="22" spans="1:16" ht="18.95" customHeight="1" x14ac:dyDescent="0.25">
      <c r="A22" s="345" t="s">
        <v>102</v>
      </c>
      <c r="B22" s="332" t="s">
        <v>8</v>
      </c>
      <c r="C22" s="332">
        <v>5</v>
      </c>
      <c r="D22" s="333" t="s">
        <v>142</v>
      </c>
      <c r="E22" s="334"/>
      <c r="F22" s="340"/>
      <c r="G22" s="330"/>
      <c r="H22" s="330"/>
      <c r="I22" s="330"/>
      <c r="J22" s="330"/>
      <c r="K22" s="330"/>
      <c r="L22" s="330"/>
      <c r="M22" s="330"/>
      <c r="N22" s="330"/>
      <c r="O22" s="325"/>
      <c r="P22" s="325"/>
    </row>
    <row r="23" spans="1:16" ht="18.95" customHeight="1" x14ac:dyDescent="0.25">
      <c r="A23" s="346"/>
      <c r="B23" s="337" t="s">
        <v>9</v>
      </c>
      <c r="C23" s="337">
        <v>10</v>
      </c>
      <c r="D23" s="338" t="s">
        <v>141</v>
      </c>
      <c r="E23" s="339"/>
      <c r="F23" s="340"/>
      <c r="G23" s="330"/>
      <c r="H23" s="330"/>
      <c r="I23" s="330"/>
      <c r="J23" s="330"/>
      <c r="K23" s="330"/>
      <c r="L23" s="330"/>
      <c r="M23" s="330"/>
      <c r="N23" s="330"/>
      <c r="O23" s="325"/>
      <c r="P23" s="325"/>
    </row>
    <row r="24" spans="1:16" ht="18.95" customHeight="1" thickBot="1" x14ac:dyDescent="0.3">
      <c r="A24" s="347"/>
      <c r="B24" s="342" t="s">
        <v>10</v>
      </c>
      <c r="C24" s="342">
        <v>15</v>
      </c>
      <c r="D24" s="343" t="s">
        <v>105</v>
      </c>
      <c r="E24" s="344"/>
      <c r="F24" s="348"/>
      <c r="G24" s="330"/>
      <c r="H24" s="330"/>
      <c r="I24" s="330"/>
      <c r="J24" s="330"/>
      <c r="K24" s="330"/>
      <c r="L24" s="330"/>
      <c r="M24" s="330"/>
      <c r="N24" s="330"/>
      <c r="O24" s="325"/>
      <c r="P24" s="325"/>
    </row>
    <row r="25" spans="1:16" x14ac:dyDescent="0.25">
      <c r="A25" s="330"/>
      <c r="B25" s="330"/>
      <c r="C25" s="330"/>
      <c r="D25" s="330"/>
      <c r="E25" s="330"/>
      <c r="F25" s="330"/>
      <c r="G25" s="325"/>
      <c r="H25" s="325"/>
      <c r="I25" s="325"/>
      <c r="J25" s="325"/>
      <c r="K25" s="325"/>
      <c r="L25" s="325"/>
      <c r="M25" s="325"/>
      <c r="N25" s="325"/>
      <c r="O25" s="325"/>
      <c r="P25" s="325"/>
    </row>
    <row r="26" spans="1:16" ht="195.75" customHeight="1" x14ac:dyDescent="0.25">
      <c r="A26" s="349" t="s">
        <v>140</v>
      </c>
      <c r="B26" s="350"/>
      <c r="C26" s="350"/>
      <c r="D26" s="350"/>
      <c r="E26" s="350"/>
      <c r="F26" s="350"/>
      <c r="G26" s="325"/>
      <c r="H26" s="325"/>
      <c r="I26" s="325"/>
      <c r="J26" s="325"/>
      <c r="K26" s="325"/>
      <c r="L26" s="325"/>
      <c r="M26" s="325"/>
      <c r="N26" s="325"/>
      <c r="O26" s="325"/>
      <c r="P26" s="325"/>
    </row>
    <row r="27" spans="1:16" ht="30" customHeight="1" thickBot="1" x14ac:dyDescent="0.3">
      <c r="A27" s="351" t="s">
        <v>136</v>
      </c>
      <c r="B27" s="352"/>
      <c r="C27" s="352"/>
      <c r="D27" s="352"/>
      <c r="E27" s="352"/>
      <c r="F27" s="352"/>
      <c r="G27" s="325"/>
      <c r="H27" s="325"/>
      <c r="I27" s="325"/>
      <c r="J27" s="325"/>
      <c r="K27" s="325"/>
      <c r="L27" s="325"/>
      <c r="M27" s="325"/>
      <c r="N27" s="325"/>
      <c r="O27" s="325"/>
      <c r="P27" s="325"/>
    </row>
    <row r="28" spans="1:16" ht="33" customHeight="1" x14ac:dyDescent="0.25">
      <c r="A28" s="353" t="s">
        <v>15</v>
      </c>
      <c r="B28" s="354"/>
      <c r="C28" s="355">
        <f>'Podrobný rozpočet projektu'!F24</f>
        <v>0</v>
      </c>
      <c r="D28" s="356"/>
      <c r="E28" s="356"/>
      <c r="F28" s="356"/>
      <c r="G28" s="325"/>
      <c r="H28" s="357"/>
      <c r="I28" s="325"/>
      <c r="J28" s="325"/>
      <c r="K28" s="325"/>
      <c r="L28" s="325"/>
      <c r="M28" s="325"/>
      <c r="N28" s="325"/>
      <c r="O28" s="325"/>
      <c r="P28" s="325"/>
    </row>
    <row r="29" spans="1:16" ht="47.25" customHeight="1" thickBot="1" x14ac:dyDescent="0.3">
      <c r="A29" s="358" t="s">
        <v>138</v>
      </c>
      <c r="B29" s="359"/>
      <c r="C29" s="376"/>
      <c r="D29" s="377"/>
      <c r="E29" s="377"/>
      <c r="F29" s="377"/>
      <c r="G29" s="325"/>
      <c r="H29" s="325"/>
      <c r="I29" s="325"/>
      <c r="J29" s="325"/>
      <c r="K29" s="325"/>
      <c r="L29" s="325"/>
      <c r="M29" s="325"/>
      <c r="N29" s="325"/>
      <c r="O29" s="325"/>
      <c r="P29" s="325"/>
    </row>
    <row r="30" spans="1:16" ht="33" customHeight="1" thickBot="1" x14ac:dyDescent="0.3">
      <c r="A30" s="360" t="s">
        <v>139</v>
      </c>
      <c r="B30" s="361"/>
      <c r="C30" s="362" t="e">
        <f>(C28/C29)</f>
        <v>#DIV/0!</v>
      </c>
      <c r="D30" s="363"/>
      <c r="E30" s="363"/>
      <c r="F30" s="363"/>
      <c r="G30" s="325" t="e">
        <f>IF(C30&lt;1600,15,IF(C30&lt;=2400,10,5))</f>
        <v>#DIV/0!</v>
      </c>
      <c r="H30" s="325"/>
      <c r="I30" s="325"/>
      <c r="J30" s="325"/>
      <c r="K30" s="325"/>
      <c r="L30" s="325"/>
      <c r="M30" s="325"/>
      <c r="N30" s="325"/>
      <c r="O30" s="325"/>
      <c r="P30" s="325"/>
    </row>
    <row r="31" spans="1:16" ht="15.75" customHeight="1" x14ac:dyDescent="0.25">
      <c r="E31" s="364"/>
      <c r="F31" s="364"/>
    </row>
    <row r="32" spans="1:16" ht="30" customHeight="1" thickBot="1" x14ac:dyDescent="0.3">
      <c r="A32" s="351" t="s">
        <v>137</v>
      </c>
      <c r="B32" s="352"/>
      <c r="C32" s="352"/>
      <c r="D32" s="352"/>
      <c r="E32" s="352"/>
      <c r="F32" s="352"/>
    </row>
    <row r="33" spans="1:11" ht="30" customHeight="1" x14ac:dyDescent="0.25">
      <c r="A33" s="353" t="s">
        <v>15</v>
      </c>
      <c r="B33" s="354"/>
      <c r="C33" s="355">
        <f>'Podrobný rozpočet projektu'!F38</f>
        <v>0</v>
      </c>
      <c r="D33" s="356"/>
      <c r="E33" s="356"/>
      <c r="F33" s="356"/>
      <c r="G33" s="365"/>
      <c r="H33" s="365"/>
      <c r="I33" s="365"/>
      <c r="J33" s="365"/>
      <c r="K33" s="365"/>
    </row>
    <row r="34" spans="1:11" ht="30" customHeight="1" thickBot="1" x14ac:dyDescent="0.3">
      <c r="A34" s="358" t="s">
        <v>138</v>
      </c>
      <c r="B34" s="359"/>
      <c r="C34" s="376"/>
      <c r="D34" s="377"/>
      <c r="E34" s="377"/>
      <c r="F34" s="377"/>
      <c r="G34" s="365"/>
      <c r="H34" s="365"/>
      <c r="I34" s="365"/>
      <c r="J34" s="365"/>
      <c r="K34" s="365"/>
    </row>
    <row r="35" spans="1:11" ht="30" customHeight="1" thickBot="1" x14ac:dyDescent="0.3">
      <c r="A35" s="360" t="s">
        <v>139</v>
      </c>
      <c r="B35" s="361"/>
      <c r="C35" s="362" t="e">
        <f>(C33/C34)</f>
        <v>#DIV/0!</v>
      </c>
      <c r="D35" s="363"/>
      <c r="E35" s="363"/>
      <c r="F35" s="363"/>
      <c r="G35" s="317" t="e">
        <f>IF(C35&lt;500,15,IF(C35&lt;=800,10,5))</f>
        <v>#DIV/0!</v>
      </c>
    </row>
    <row r="36" spans="1:11" ht="15.75" thickBot="1" x14ac:dyDescent="0.3"/>
    <row r="37" spans="1:11" ht="15.75" customHeight="1" x14ac:dyDescent="0.25">
      <c r="A37" s="366" t="s">
        <v>145</v>
      </c>
      <c r="B37" s="367"/>
      <c r="C37" s="368" t="e">
        <f>IF(AND(C28&gt;0,C33=0),C30,C35)</f>
        <v>#DIV/0!</v>
      </c>
      <c r="D37" s="369"/>
      <c r="E37" s="369"/>
      <c r="F37" s="370"/>
    </row>
    <row r="38" spans="1:11" ht="15.75" thickBot="1" x14ac:dyDescent="0.3">
      <c r="A38" s="371"/>
      <c r="B38" s="372"/>
      <c r="C38" s="373"/>
      <c r="D38" s="374"/>
      <c r="E38" s="374"/>
      <c r="F38" s="375"/>
    </row>
    <row r="39" spans="1:11" x14ac:dyDescent="0.25">
      <c r="A39" s="366" t="s">
        <v>146</v>
      </c>
      <c r="B39" s="367"/>
      <c r="C39" s="368" t="e">
        <f>IF(AND(C28&gt;0,C33=0),G30,G35)</f>
        <v>#DIV/0!</v>
      </c>
      <c r="D39" s="369"/>
      <c r="E39" s="369"/>
      <c r="F39" s="370"/>
    </row>
    <row r="40" spans="1:11" ht="15.75" thickBot="1" x14ac:dyDescent="0.3">
      <c r="A40" s="371"/>
      <c r="B40" s="372"/>
      <c r="C40" s="373"/>
      <c r="D40" s="374"/>
      <c r="E40" s="374"/>
      <c r="F40" s="375"/>
    </row>
  </sheetData>
  <sheetProtection algorithmName="SHA-512" hashValue="VszsScp+77PqHoVVFgPde/lOWt3u2bbQsQAWhXx1HXQL0sFNV5mmzzcUA5k7BkC0NyQYklyH37VmrGw57AE8uA==" saltValue="DiQzPaNR9B+qeJX2Neh9pw==" spinCount="100000" sheet="1" objects="1" scenarios="1" formatCells="0" selectLockedCells="1"/>
  <mergeCells count="34">
    <mergeCell ref="A39:B40"/>
    <mergeCell ref="C39:F40"/>
    <mergeCell ref="A35:B35"/>
    <mergeCell ref="C35:F35"/>
    <mergeCell ref="C37:F38"/>
    <mergeCell ref="A37:B38"/>
    <mergeCell ref="C34:F34"/>
    <mergeCell ref="A11:F11"/>
    <mergeCell ref="D18:E18"/>
    <mergeCell ref="B14:F14"/>
    <mergeCell ref="B15:F15"/>
    <mergeCell ref="A17:F17"/>
    <mergeCell ref="A30:B30"/>
    <mergeCell ref="C30:F30"/>
    <mergeCell ref="A32:F32"/>
    <mergeCell ref="A33:B33"/>
    <mergeCell ref="C33:F33"/>
    <mergeCell ref="A34:B34"/>
    <mergeCell ref="A2:F2"/>
    <mergeCell ref="A29:B29"/>
    <mergeCell ref="D20:E20"/>
    <mergeCell ref="D21:E21"/>
    <mergeCell ref="A22:A24"/>
    <mergeCell ref="D22:E22"/>
    <mergeCell ref="D23:E23"/>
    <mergeCell ref="A26:F26"/>
    <mergeCell ref="A27:F27"/>
    <mergeCell ref="C28:F28"/>
    <mergeCell ref="C29:F29"/>
    <mergeCell ref="D24:E24"/>
    <mergeCell ref="A19:A21"/>
    <mergeCell ref="D19:E19"/>
    <mergeCell ref="A28:B28"/>
    <mergeCell ref="F19:F24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Podrobný rozpočet projektu</vt:lpstr>
      <vt:lpstr>Prieskum trhu</vt:lpstr>
      <vt:lpstr>Benchmarky</vt:lpstr>
      <vt:lpstr>Value for Money</vt:lpstr>
      <vt:lpstr>Benchmarky!Oblasť_tlače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2017-05-17T08:39:28Z</cp:lastPrinted>
  <dcterms:created xsi:type="dcterms:W3CDTF">2015-05-13T12:53:37Z</dcterms:created>
  <dcterms:modified xsi:type="dcterms:W3CDTF">2018-06-12T12:09:22Z</dcterms:modified>
</cp:coreProperties>
</file>