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43.Vyzva-OPKZP-PO1-SC121B_43_kanal_COV_chranene_VHO\U2\5_zverejnenie\SZ\"/>
    </mc:Choice>
  </mc:AlternateContent>
  <bookViews>
    <workbookView xWindow="-15" yWindow="-15" windowWidth="12885" windowHeight="12540"/>
  </bookViews>
  <sheets>
    <sheet name="Podrob. rozpočet projektu-starý" sheetId="10" r:id="rId1"/>
    <sheet name="Podrobný rozpočet projektu-nový" sheetId="13" r:id="rId2"/>
    <sheet name="Prieskum trhu-starý" sheetId="12" r:id="rId3"/>
    <sheet name="Prieskum trhu-nový" sheetId="14" r:id="rId4"/>
    <sheet name="Benchmarky-staré" sheetId="11" r:id="rId5"/>
    <sheet name="Value for Money-starý" sheetId="18" r:id="rId6"/>
    <sheet name="Value for Money-nový" sheetId="17" r:id="rId7"/>
  </sheets>
  <externalReferences>
    <externalReference r:id="rId8"/>
  </externalReferences>
  <definedNames>
    <definedName name="DPH" localSheetId="1">'Podrobný rozpočet projektu-nový'!#REF!</definedName>
    <definedName name="DPH" localSheetId="2">'[1]Value for Money '!#REF!</definedName>
    <definedName name="DPH">#REF!</definedName>
    <definedName name="ghghjgh" localSheetId="4">#REF!</definedName>
    <definedName name="ghghjgh" localSheetId="0">#REF!</definedName>
    <definedName name="ghghjgh" localSheetId="1">#REF!</definedName>
    <definedName name="ghghjgh" localSheetId="2">#REF!</definedName>
    <definedName name="ghghjgh">#REF!</definedName>
    <definedName name="hjkz" localSheetId="4">#REF!</definedName>
    <definedName name="hjkz" localSheetId="0">#REF!</definedName>
    <definedName name="hjkz" localSheetId="1">#REF!</definedName>
    <definedName name="hjkz">#REF!</definedName>
    <definedName name="_xlnm.Print_Area" localSheetId="4">'Benchmarky-staré'!$A$1:$E$47</definedName>
    <definedName name="_xlnm.Print_Area" localSheetId="0">'Podrob. rozpočet projektu-starý'!$A$1:$L$67</definedName>
    <definedName name="_xlnm.Print_Area" localSheetId="1">'Podrobný rozpočet projektu-nový'!$A$1:$L$77</definedName>
    <definedName name="_xlnm.Print_Area" localSheetId="2">'Prieskum trhu-starý'!$A$1:$J$152</definedName>
    <definedName name="_xlnm.Print_Area" localSheetId="6">'Value for Money-nový'!$A$1:$F$40</definedName>
    <definedName name="Rozpočet">#REF!</definedName>
    <definedName name="sadzba" localSheetId="1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D153" i="14" l="1"/>
  <c r="D152" i="14"/>
  <c r="D151" i="14"/>
  <c r="D98" i="14"/>
  <c r="D97" i="14"/>
  <c r="D96" i="14"/>
  <c r="D43" i="14"/>
  <c r="D42" i="14"/>
  <c r="D41" i="14"/>
  <c r="H56" i="13" l="1"/>
  <c r="F56" i="13"/>
  <c r="H55" i="13"/>
  <c r="F55" i="13"/>
  <c r="F57" i="13" s="1"/>
  <c r="H54" i="13"/>
  <c r="F54" i="13"/>
  <c r="H53" i="13"/>
  <c r="F53" i="13"/>
  <c r="H52" i="13"/>
  <c r="F52" i="13"/>
  <c r="H51" i="13"/>
  <c r="F51" i="13"/>
  <c r="H50" i="13"/>
  <c r="H57" i="13" s="1"/>
  <c r="F50" i="13"/>
  <c r="H43" i="13"/>
  <c r="G43" i="13"/>
  <c r="I43" i="13" s="1"/>
  <c r="F43" i="13"/>
  <c r="H42" i="13"/>
  <c r="G42" i="13"/>
  <c r="I42" i="13" s="1"/>
  <c r="F42" i="13"/>
  <c r="H41" i="13"/>
  <c r="G41" i="13"/>
  <c r="I41" i="13" s="1"/>
  <c r="F41" i="13"/>
  <c r="I40" i="13"/>
  <c r="H40" i="13"/>
  <c r="G40" i="13"/>
  <c r="F40" i="13"/>
  <c r="I39" i="13"/>
  <c r="H39" i="13"/>
  <c r="G39" i="13"/>
  <c r="F39" i="13"/>
  <c r="I38" i="13"/>
  <c r="H38" i="13"/>
  <c r="G38" i="13"/>
  <c r="F38" i="13"/>
  <c r="I37" i="13"/>
  <c r="H37" i="13"/>
  <c r="G37" i="13"/>
  <c r="F37" i="13"/>
  <c r="I36" i="13"/>
  <c r="H36" i="13"/>
  <c r="G36" i="13"/>
  <c r="F36" i="13"/>
  <c r="I35" i="13"/>
  <c r="H35" i="13"/>
  <c r="G35" i="13"/>
  <c r="F35" i="13"/>
  <c r="G34" i="13"/>
  <c r="G44" i="13" s="1"/>
  <c r="F34" i="13"/>
  <c r="F44" i="13" s="1"/>
  <c r="C33" i="17" s="1"/>
  <c r="I28" i="13"/>
  <c r="H28" i="13"/>
  <c r="G28" i="13"/>
  <c r="F28" i="13"/>
  <c r="I27" i="13"/>
  <c r="H27" i="13"/>
  <c r="G27" i="13"/>
  <c r="F27" i="13"/>
  <c r="I26" i="13"/>
  <c r="H26" i="13"/>
  <c r="G26" i="13"/>
  <c r="F26" i="13"/>
  <c r="I25" i="13"/>
  <c r="H25" i="13"/>
  <c r="G25" i="13"/>
  <c r="F25" i="13"/>
  <c r="I24" i="13"/>
  <c r="H24" i="13"/>
  <c r="G24" i="13"/>
  <c r="F24" i="13"/>
  <c r="I23" i="13"/>
  <c r="H23" i="13"/>
  <c r="G23" i="13"/>
  <c r="F23" i="13"/>
  <c r="I22" i="13"/>
  <c r="H22" i="13"/>
  <c r="G22" i="13"/>
  <c r="F22" i="13"/>
  <c r="I21" i="13"/>
  <c r="H21" i="13"/>
  <c r="G21" i="13"/>
  <c r="F21" i="13"/>
  <c r="I20" i="13"/>
  <c r="H20" i="13"/>
  <c r="G20" i="13"/>
  <c r="F20" i="13"/>
  <c r="G19" i="13"/>
  <c r="G29" i="13" s="1"/>
  <c r="F19" i="13"/>
  <c r="F29" i="13" s="1"/>
  <c r="C28" i="17" s="1"/>
  <c r="C30" i="17" s="1"/>
  <c r="G30" i="17" s="1"/>
  <c r="H19" i="13" l="1"/>
  <c r="H29" i="13" s="1"/>
  <c r="I19" i="13"/>
  <c r="I29" i="13" s="1"/>
  <c r="G45" i="13"/>
  <c r="I34" i="13"/>
  <c r="I44" i="13" s="1"/>
  <c r="C35" i="17"/>
  <c r="C37" i="17"/>
  <c r="F45" i="13"/>
  <c r="H34" i="13"/>
  <c r="H44" i="13" s="1"/>
  <c r="G35" i="17" l="1"/>
  <c r="C39" i="17" s="1"/>
  <c r="H45" i="13"/>
  <c r="F58" i="13" s="1"/>
  <c r="I45" i="13"/>
  <c r="H58" i="13" s="1"/>
  <c r="H35" i="10"/>
  <c r="F48" i="10" l="1"/>
  <c r="H48" i="10" s="1"/>
  <c r="F47" i="10"/>
  <c r="H47" i="10" s="1"/>
  <c r="F46" i="10"/>
  <c r="H46" i="10" s="1"/>
  <c r="F45" i="10"/>
  <c r="H45" i="10" s="1"/>
  <c r="G45" i="10" l="1"/>
  <c r="G47" i="10"/>
  <c r="I47" i="10" s="1"/>
  <c r="G46" i="10"/>
  <c r="I46" i="10" s="1"/>
  <c r="G48" i="10"/>
  <c r="I48" i="10" s="1"/>
  <c r="G21" i="10"/>
  <c r="I21" i="10" s="1"/>
  <c r="F21" i="10"/>
  <c r="H21" i="10" s="1"/>
  <c r="I45" i="10" l="1"/>
  <c r="G51" i="10"/>
  <c r="I51" i="10" s="1"/>
  <c r="G50" i="10"/>
  <c r="I50" i="10" s="1"/>
  <c r="F51" i="10"/>
  <c r="H51" i="10" s="1"/>
  <c r="F50" i="10"/>
  <c r="H50" i="10" s="1"/>
  <c r="F49" i="10"/>
  <c r="F19" i="10"/>
  <c r="H19" i="10" s="1"/>
  <c r="F18" i="10"/>
  <c r="H18" i="10" s="1"/>
  <c r="F17" i="10"/>
  <c r="H17" i="10" s="1"/>
  <c r="F16" i="10"/>
  <c r="H16" i="10" l="1"/>
  <c r="H49" i="10"/>
  <c r="H52" i="10" s="1"/>
  <c r="F52" i="10"/>
  <c r="G49" i="10"/>
  <c r="G17" i="10"/>
  <c r="I17" i="10" s="1"/>
  <c r="G18" i="10"/>
  <c r="I18" i="10" s="1"/>
  <c r="G19" i="10"/>
  <c r="I19" i="10" s="1"/>
  <c r="G16" i="10"/>
  <c r="I16" i="10" l="1"/>
  <c r="I49" i="10"/>
  <c r="I52" i="10" s="1"/>
  <c r="G52" i="10"/>
  <c r="F29" i="10"/>
  <c r="F33" i="10"/>
  <c r="F34" i="10"/>
  <c r="F20" i="10"/>
  <c r="H33" i="10" l="1"/>
  <c r="G33" i="10"/>
  <c r="I33" i="10" s="1"/>
  <c r="H29" i="10"/>
  <c r="G29" i="10"/>
  <c r="I29" i="10" s="1"/>
  <c r="H34" i="10"/>
  <c r="G34" i="10"/>
  <c r="I34" i="10" s="1"/>
  <c r="H20" i="10"/>
  <c r="G20" i="10"/>
  <c r="F24" i="10"/>
  <c r="F23" i="10"/>
  <c r="F22" i="10"/>
  <c r="H24" i="10" l="1"/>
  <c r="G24" i="10"/>
  <c r="I24" i="10" s="1"/>
  <c r="H23" i="10"/>
  <c r="G23" i="10"/>
  <c r="I23" i="10" s="1"/>
  <c r="F25" i="10"/>
  <c r="C28" i="18" s="1"/>
  <c r="H25" i="10"/>
  <c r="H22" i="10"/>
  <c r="G22" i="10"/>
  <c r="I22" i="10" s="1"/>
  <c r="I20" i="10"/>
  <c r="I25" i="10" s="1"/>
  <c r="B28" i="11"/>
  <c r="B30" i="11" s="1"/>
  <c r="B26" i="11"/>
  <c r="C30" i="18" l="1"/>
  <c r="G30" i="18" s="1"/>
  <c r="G25" i="10"/>
  <c r="E141" i="12"/>
  <c r="E90" i="12"/>
  <c r="E41" i="12"/>
  <c r="E40" i="12"/>
  <c r="E39" i="12"/>
  <c r="B27" i="11" l="1"/>
  <c r="F38" i="10"/>
  <c r="F37" i="10"/>
  <c r="H37" i="10" s="1"/>
  <c r="F36" i="10"/>
  <c r="F35" i="10"/>
  <c r="G35" i="10" s="1"/>
  <c r="I35" i="10" s="1"/>
  <c r="F32" i="10"/>
  <c r="F31" i="10"/>
  <c r="F30" i="10"/>
  <c r="H30" i="10" l="1"/>
  <c r="G30" i="10"/>
  <c r="I30" i="10" s="1"/>
  <c r="H36" i="10"/>
  <c r="G36" i="10"/>
  <c r="I36" i="10" s="1"/>
  <c r="H31" i="10"/>
  <c r="G31" i="10"/>
  <c r="I31" i="10" s="1"/>
  <c r="H32" i="10"/>
  <c r="G32" i="10"/>
  <c r="I32" i="10" s="1"/>
  <c r="H38" i="10"/>
  <c r="G38" i="10"/>
  <c r="I38" i="10" s="1"/>
  <c r="F39" i="10"/>
  <c r="G37" i="10"/>
  <c r="A31" i="11"/>
  <c r="F40" i="10" l="1"/>
  <c r="F53" i="10" s="1"/>
  <c r="C33" i="18"/>
  <c r="G39" i="10"/>
  <c r="G40" i="10" s="1"/>
  <c r="G53" i="10" s="1"/>
  <c r="I37" i="10"/>
  <c r="I39" i="10"/>
  <c r="I40" i="10" s="1"/>
  <c r="I53" i="10" s="1"/>
  <c r="H39" i="10"/>
  <c r="H40" i="10" s="1"/>
  <c r="H53" i="10" s="1"/>
  <c r="B40" i="11"/>
  <c r="B42" i="11" s="1"/>
  <c r="A43" i="11" s="1"/>
  <c r="C35" i="18" l="1"/>
  <c r="G35" i="18" s="1"/>
  <c r="C39" i="18"/>
  <c r="C37" i="18" l="1"/>
</calcChain>
</file>

<file path=xl/comments1.xml><?xml version="1.0" encoding="utf-8"?>
<comments xmlns="http://schemas.openxmlformats.org/spreadsheetml/2006/main">
  <authors>
    <author>Serbinova</author>
    <author>MŽP</author>
    <author>Hôrková Jana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>Uveďte opis predmetu zákazky a parametre zákazky v súlade so zadávacími podmienkami zaslanými dodávateľom uvedeným v príslušnom Zázname z vyhodnotenia prieskumu trhu.
V prípade potreby je možné sa odkázať na iný dokument, ktorý tvorí súčasť ŽoNFP, ktorý predmetné informácie obsahuje.</t>
        </r>
      </text>
    </comment>
    <comment ref="J19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38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1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140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2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2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5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9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4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3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sharedStrings.xml><?xml version="1.0" encoding="utf-8"?>
<sst xmlns="http://schemas.openxmlformats.org/spreadsheetml/2006/main" count="661" uniqueCount="262">
  <si>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</si>
  <si>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</si>
  <si>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</si>
  <si>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</si>
  <si>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</si>
  <si>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</si>
  <si>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</si>
  <si>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</si>
  <si>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</si>
  <si>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</si>
  <si>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</si>
  <si>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</si>
  <si>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</si>
  <si>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</si>
  <si>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</si>
  <si>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Počet bodov 
v odbornom hodnotení 
za kritérium 1.2</t>
  </si>
  <si>
    <t>Hlavná aktivita projektu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</si>
  <si>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</si>
  <si>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</si>
  <si>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</si>
  <si>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</si>
  <si>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</si>
  <si>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</si>
  <si>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</si>
  <si>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</si>
  <si>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</si>
  <si>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</si>
  <si>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</si>
  <si>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</si>
  <si>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</si>
  <si>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</si>
  <si>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</si>
  <si>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</si>
  <si>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Merná jednotka</t>
  </si>
  <si>
    <t>Počet jednotiek</t>
  </si>
  <si>
    <t>Vecný popis výdavku</t>
  </si>
  <si>
    <t>521 Mzdové výdavky</t>
  </si>
  <si>
    <t>mesiac</t>
  </si>
  <si>
    <t>hodina</t>
  </si>
  <si>
    <t>518 Ostatné služby</t>
  </si>
  <si>
    <t>ks</t>
  </si>
  <si>
    <t>Stála tabuľa</t>
  </si>
  <si>
    <t>Plagát</t>
  </si>
  <si>
    <t xml:space="preserve">Publikovanie článku o projekte 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</si>
  <si>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</si>
  <si>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</si>
  <si>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</si>
  <si>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</si>
  <si>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</si>
  <si>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</si>
  <si>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</si>
  <si>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</si>
  <si>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</si>
  <si>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</si>
  <si>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</si>
  <si>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</si>
  <si>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t>Potenciálny dodávateľ je resp. nie je platiteľ DPH</t>
  </si>
  <si>
    <t>Jednotková cena bez DPH [EUR]</t>
  </si>
  <si>
    <t>Projektová dokumentácia</t>
  </si>
  <si>
    <t>027 Pozemky</t>
  </si>
  <si>
    <t>Stavebné práce</t>
  </si>
  <si>
    <t>Stavebný dozor</t>
  </si>
  <si>
    <t>Rezerva na nepredvídané výdavky súvisiace so stavebnými prácami</t>
  </si>
  <si>
    <t>930 Rezerva na nepredvídané výdavky</t>
  </si>
  <si>
    <t>ďalší výdavok</t>
  </si>
  <si>
    <t>Jednotková cena bez DPH
[EUR]</t>
  </si>
  <si>
    <t>Odborný autorský dohľad</t>
  </si>
  <si>
    <t>Podporné aktivity projektu</t>
  </si>
  <si>
    <t>Predmet projektu</t>
  </si>
  <si>
    <t>Referenčné hodnoty benchmarkov</t>
  </si>
  <si>
    <t>Výstup projektu
(merateľný ukazovateľ projektu)</t>
  </si>
  <si>
    <t>Gravitačná stoková sieť (do DN 400)</t>
  </si>
  <si>
    <t>425 000 EUR/km</t>
  </si>
  <si>
    <t>Dĺžka novovybudovaných kanalizačných sietí 
(bez kanal. prípojok)</t>
  </si>
  <si>
    <t>Tlaková stoková sieť</t>
  </si>
  <si>
    <t>250 000 EUR/km</t>
  </si>
  <si>
    <t>Výstavba ČOV</t>
  </si>
  <si>
    <t>560 EUR/EO</t>
  </si>
  <si>
    <t>Zvýšený počet obyvateľov so zlepšeným čistením komunálnych odpadových vôd v EO</t>
  </si>
  <si>
    <t>Rozšírenie a zvýšenie kapacity ČOV</t>
  </si>
  <si>
    <t>benchmark nie je stanovený</t>
  </si>
  <si>
    <t>Merateľný ukazovateľ projektu</t>
  </si>
  <si>
    <t>Referenčná hodnota benchmarku v EUR/km</t>
  </si>
  <si>
    <t>Cieľová hodnota merateľného ukazovateľa v km</t>
  </si>
  <si>
    <t>Vypočítaná hodnota benchmarku projektu v EUR/km</t>
  </si>
  <si>
    <t xml:space="preserve">Výstavba ČOV </t>
  </si>
  <si>
    <t>Zvýšený počet obyvateľov so zlepšeným čistením komunálnych odpadových vôd</t>
  </si>
  <si>
    <t>Referenčná hodnota benchmarku v EUR/EO</t>
  </si>
  <si>
    <t>Cieľová hodnota merateľného ukazovateľa v EO</t>
  </si>
  <si>
    <t>Vypočítaná hodnota benchmarku projektu v EUR/EO</t>
  </si>
  <si>
    <t>Stoková sieť</t>
  </si>
  <si>
    <t>ČOV</t>
  </si>
  <si>
    <t>Limitné hodnoty
(EUR/EO)</t>
  </si>
  <si>
    <t>menej ako 1 600</t>
  </si>
  <si>
    <t>menej ako 500</t>
  </si>
  <si>
    <t>Príloha č. 6 ŽoNFP - Podporná dokumentácia k oprávnenosti výdavkov</t>
  </si>
  <si>
    <t>Ak potenciálny dodávateľ nie je platca DPH, žiadateľ v stĺpci Cena s DPH  uvedie rovnakú cenu ako v stĺpci "Cena bez DPH" resp. neuvedie žiadnu hodnotu.</t>
  </si>
  <si>
    <t>Podrobný rozpočet projektu</t>
  </si>
  <si>
    <t>Nákup pozemkov</t>
  </si>
  <si>
    <t>SPOLU</t>
  </si>
  <si>
    <t>Dočasný (veľkoplošný) pútač</t>
  </si>
  <si>
    <t>Projektový manažér - externý</t>
  </si>
  <si>
    <t>Projektový manažér - interný (dohoda o práci vykonávanej mimo pracovného pomeru)</t>
  </si>
  <si>
    <t>Projektový manažér - interný (pracovná zmluva)</t>
  </si>
  <si>
    <t>Jednotková cena bez DPH,
resp. celková cena práce
[EUR]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</si>
  <si>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</si>
  <si>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</si>
  <si>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</si>
  <si>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</si>
  <si>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</si>
  <si>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</si>
  <si>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Pracovná zmluva, resp. mzda za rovnakú/porovnateľnú prácu</t>
  </si>
  <si>
    <t>Použitím finančného limitu</t>
  </si>
  <si>
    <t>Iné</t>
  </si>
  <si>
    <t>Rozpočet stavby</t>
  </si>
  <si>
    <t>Nákup stavieb</t>
  </si>
  <si>
    <t>Znalecký posudok</t>
  </si>
  <si>
    <t>Kúpna zmluva</t>
  </si>
  <si>
    <t>Výpočet hodnoty Value for Money - Stoková sieť</t>
  </si>
  <si>
    <t>Výpočet hodnoty Value for Money - ČOV</t>
  </si>
  <si>
    <t>Cieľová hodnota merateľného ukazovateľa projektu (EO)</t>
  </si>
  <si>
    <t>Vypočítaná hodnota Value for Money (EUR/EO)</t>
  </si>
  <si>
    <t>viac ako 2 400</t>
  </si>
  <si>
    <t>Výsledné hodnotenie projektu - Value for Money (EUR/EO)</t>
  </si>
  <si>
    <t>Výsledné hodnotenie projektu - hodnotiace kritérium 1.2</t>
  </si>
  <si>
    <t>Oprávnený výdavok celkom bez DPH [EUR]</t>
  </si>
  <si>
    <t>Celkové oprávnené výdavky na hlavné aktivity projektu bez rezervy, stavebného dozoru a DPH</t>
  </si>
  <si>
    <t>Oprávnený výdavok celkom s DPH [EUR]</t>
  </si>
  <si>
    <t>Oprávnený výdavok celkom s DPH, resp. celková cena práce [EUR]</t>
  </si>
  <si>
    <t>Oprávnený výdavok celkom bez DPH, resp. celková cena práce [EUR]</t>
  </si>
  <si>
    <t>Jednotková cena bez DPH [EUR], 
Jednotková cena bez DPH, resp. celková cena práce [EUR]</t>
  </si>
  <si>
    <t>Ide o sumu celkových oprávnených výdavkov bez DPH a s DPH.</t>
  </si>
  <si>
    <t>Dohoda o práci vykonávanej mimo pracovného pomeru, resp. odmena za rovnakú/porovnateľnú prácu</t>
  </si>
  <si>
    <t>Z roletového menu vyberte príslušnú skupinu výdavkov v súlade s prílohou č. 4 výzvy - Osobitné podmienky oprávnenosti výdavkov. 
Ak výsledkom jedného prieskumu trhu (napr. zákazka je rozdelená na časti) sú dve položky, z ktorých jedna je klasifikovaná napr. ako stavebné práce a druhá je klasifikovaná ako samostatné hnuteľné veci a súbory hnuteľných vecí, žiadateľ takéto položky výdavku v Podrobnom rozpočte projektu uvedie ako dva samostatné výdavky. T. j. v samostatnom riadku Podrobného rozpočtu projektu uvedie výdavok (t. j. položku, príp. časť zákazky) klasifikovaný ako stavebné práce a priradí k nemu relevantnú skupinu výdavkov, t. j. 021 - Stavby. V ďalšom samostatnom riadku Podrobného rozpočtu projektu uvedie druhý výdavok (t. j. položku, príp. časť zákazky) klasifikovaný ako samostatné hnuteľné veci a súbory hnuteľných vecí a priradí k nemu relevantnú skupinu výdavkov, t. j. 022 - Samostatné hnuteľné veci a súbory hnuteľných vecí.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021 a 022.</t>
  </si>
  <si>
    <t>022 Samostatnéhnuteľné veci a súbory hnuteľných vecí</t>
  </si>
  <si>
    <t>Miera finenčnej medzery</t>
  </si>
  <si>
    <t>MFM v % (miera finančnej mezdery)</t>
  </si>
  <si>
    <t>Celková výška oprávneného výdavku bez/s DPH po zohľadnení finančnej medzery. Hodnota sa vypočíta automaticky ako súčin OV s/bez DPH a Miery finančnej medzery uvedenej v bunke B12 s výnimkou výdavkov na rezervu a výdavkov podpornej aktivity.</t>
  </si>
  <si>
    <t>Oprávnený výdavok bez DPH po zohľadnení miery finančnej medzery</t>
  </si>
  <si>
    <t>Oprávnený výdavok s DPH po zohľadnení miery finančnej medzery</t>
  </si>
  <si>
    <t>Oprávnený výdavok bez/s DPH po zohľadnení miery finančnej medzery</t>
  </si>
  <si>
    <t>Miera finančnej medzery predstavuje hodnotu výsledku fiannčnej analýzy uvedenej v prílohe č. 8 ŽoNFP na hárku "Peňažné toky" v bunke B67.
Žiadateľ uvedie mieru finančnej medzery do bunky B12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</si>
  <si>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t>Víťazná cenová ponuka / Návrh zmluvy</t>
  </si>
  <si>
    <t>Inštrukcie k vyplneniu Podrobného rozpočtu projektu</t>
  </si>
  <si>
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trhu, zmluvy s dodávateľom, kúpnej zmluvy, znaleckým posudkom,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</si>
  <si>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Oprávnený výdavok celkom bez/s DPH [EUR],
Oprávnený výdavok celkom bez/s DPH, resp. celková cena práce [EUR]</t>
  </si>
  <si>
    <t>Celková výška oprávneného výdavku bez DPH sa vypočíta automaticky (použitím stanovenej jednotkovej ceny bez DPH a počtu jednotiek).
DPH sa pripočíta automaticky ako 20 % z oprávneného výdavku celkom bez DPH (s výnimkou mzdových výdavkov).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</si>
  <si>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 prostredníctvom vykonania svojho vlastného prieskumu trhu, alebo odborného posúdenia).</t>
  </si>
  <si>
    <t>SPOLU (celkové oprávnené výdavky projektu)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</si>
  <si>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"Iné". V takom prípade je v stĺpci "Vecný popis výdavku" potrebné bližšie špecifikovať a zdôvodniť vybraný spôsob stanovenia výšky výdavku, prípadne výpočtu stanovenia výšky výdavku (najmä pri mzdách).</t>
  </si>
  <si>
    <t xml:space="preserve">013 - Softvér </t>
  </si>
  <si>
    <t xml:space="preserve">014 - Oceniteľné práva </t>
  </si>
  <si>
    <t>Víťazná cenová ponuka alebo návrh zmluvy</t>
  </si>
  <si>
    <t>021 - Stavby</t>
  </si>
  <si>
    <t>022 - Samostatné hnuteľné veci a súbory hnuteľných vecí</t>
  </si>
  <si>
    <t>Stavebný rozpočet/rozpočet vypracovaný oprávnenou osobou</t>
  </si>
  <si>
    <t>027 - Pozemky</t>
  </si>
  <si>
    <t>Kúpna zmluva na kúpu nehnuteľnosti, resp. zmluva o budúcej kúpnej zmluve a znalecký posudok, pri rešpektovaní percentuálneho limitu stanoveného RO</t>
  </si>
  <si>
    <t>518 - Ostatné služby</t>
  </si>
  <si>
    <t>Znalecký posudok, pri rešpektovaní percentuálneho limitu stanoveného RO</t>
  </si>
  <si>
    <t>Percentuálny limit stanovený RO</t>
  </si>
  <si>
    <t>Iný spôsob</t>
  </si>
  <si>
    <t>DPH je oprávneným výdavkom:</t>
  </si>
  <si>
    <t>Metóda zohľadnenia čistého príjmu:</t>
  </si>
  <si>
    <t>paušálna sadzba</t>
  </si>
  <si>
    <t>Miera finančnej medzery</t>
  </si>
  <si>
    <t>individuálny výpočet</t>
  </si>
  <si>
    <t>Hlavná aktivita projektu - Stoková sieť</t>
  </si>
  <si>
    <t>Jednotková cena bez DPH
(EUR)</t>
  </si>
  <si>
    <t>Oprávnený výdavok</t>
  </si>
  <si>
    <t>Oprávnený výdavok po zohľadnení miery finančnej medzery</t>
  </si>
  <si>
    <t>bez DPH
(EUR)</t>
  </si>
  <si>
    <t>s DPH
(EUR)</t>
  </si>
  <si>
    <t>N/A (vecný popis výdavku predstavuje predložený stavebný rozpočet)</t>
  </si>
  <si>
    <t>930 - Rezerva na nepredvídané výdavky</t>
  </si>
  <si>
    <t>%</t>
  </si>
  <si>
    <t>N/A</t>
  </si>
  <si>
    <t>Rezerva na nepredvídané výdavky súvisiace s výrazným nárastom cien výdavkov realizovaných dodávateľsky</t>
  </si>
  <si>
    <t>ďalší oprávnený výdavok</t>
  </si>
  <si>
    <t>SPOLU hlavná aktivita projektu - Stoková sieť</t>
  </si>
  <si>
    <t>Hlavná aktivita projektu - Čistiareň odpadových vôd</t>
  </si>
  <si>
    <t>SPOLU hlavná aktivita projektu - Čistiareň odpadových vôd</t>
  </si>
  <si>
    <t>Jednotková cena bez DPH/celková cena práce
(EUR)</t>
  </si>
  <si>
    <t>521 - Mzdové výdavky</t>
  </si>
  <si>
    <t>Finančný a percentuálny limit stanovený RO</t>
  </si>
  <si>
    <t>Projektový manažér - interný (dohoda o práci vykonáv. mimo prac. pomeru)</t>
  </si>
  <si>
    <t>DPH je oprávneným výdavkom</t>
  </si>
  <si>
    <t>Z roletového menu v bunke B12 vyberte možnosť: áno/nie. Oprávnenosť dane z pridanej hodnoty (DPH) stanovte v súlade s podmienkami k oprávnenosti DPH, uvedenými v prílohe č. 4 výzvy - Osobitné podmienky oprávnenosti výdavkov.</t>
  </si>
  <si>
    <t>Metóda zohľadnenia čistého príjmu</t>
  </si>
  <si>
    <t>Miera finančnej medzery (MFM) predstavuje tú časť hodnoty oprávnených výdavkov hlavnej/-ých aktivity/-ít projektu (HAP), ktorá je oprávnená na financovanie po zohľadnení čistého príjmu.
V prípade aplikácie paušálnej sadzby čistého príjmu, žiadateľ uvedie hodnotu MFM z bunky C3 (75 %), hárku "Paušálne sadzby", prílohy č. 8 ŽoNFP - Finančná analýza projektu, ako rozdiel hodnoty 100 % a 25 %-nej paušálnej sadzby relevantnej pre budovanie verejných kanalizácií a čistiarní odpadových vôd.
V prípade individuálneho výpočtu čistého príjmu, žiadateľ uvedie hodnotu MFM z bunky B67, hárku "Peňažné toky", prílohy č. 8 ŽoNFP - Finančná analýza projektu.
Žiadateľ uvedie príslušnú hodnotu MFM do bunky B14 Podrobného rozpočtu projektu.</t>
  </si>
  <si>
    <t>Jednotková cena bez DPH (EUR)
Jednotková cena bez DPH/celková cena práce (EUR)</t>
  </si>
  <si>
    <t>Oprávnený výdavok bez/s DPH (EUR)</t>
  </si>
  <si>
    <t>Oprávnený výdavok po zohľadnení miery finančnej medzery bez/s DPH (EUR)</t>
  </si>
  <si>
    <r>
      <t xml:space="preserve">SPOLU hlavné aktivity projektu </t>
    </r>
    <r>
      <rPr>
        <i/>
        <sz val="13"/>
        <color rgb="FFFF0000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</si>
  <si>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3"/>
        <color rgb="FFFF0000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</si>
  <si>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color rgb="FFFF0000"/>
        <rFont val="Arial Narrow"/>
        <family val="2"/>
        <charset val="238"/>
      </rPr>
      <t>(celkové oprávnené výdavky projektu)</t>
    </r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</si>
  <si>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color rgb="FFFF0000"/>
        <rFont val="Arial Narrow"/>
        <family val="2"/>
        <charset val="238"/>
      </rPr>
      <t>buď</t>
    </r>
    <r>
      <rPr>
        <sz val="12"/>
        <color rgb="FFFF0000"/>
        <rFont val="Arial Narrow"/>
        <family val="2"/>
        <charset val="238"/>
      </rPr>
      <t xml:space="preserve"> uplatnením paušálnej sadzby čistého príjmu </t>
    </r>
    <r>
      <rPr>
        <u/>
        <sz val="12"/>
        <color rgb="FFFF0000"/>
        <rFont val="Arial Narrow"/>
        <family val="2"/>
        <charset val="238"/>
      </rPr>
      <t>alebo</t>
    </r>
    <r>
      <rPr>
        <sz val="12"/>
        <color rgb="FFFF0000"/>
        <rFont val="Arial Narrow"/>
        <family val="2"/>
        <charset val="238"/>
      </rPr>
      <t xml:space="preserve"> na základe individuálneho výpočtu čistého príjmu. 
Z roletového menu v bunke B13 vyberte </t>
    </r>
    <r>
      <rPr>
        <u/>
        <sz val="12"/>
        <color rgb="FFFF0000"/>
        <rFont val="Arial Narrow"/>
        <family val="2"/>
        <charset val="238"/>
      </rPr>
      <t>relevantnú</t>
    </r>
    <r>
      <rPr>
        <sz val="12"/>
        <color rgb="FFFF0000"/>
        <rFont val="Arial Narrow"/>
        <family val="2"/>
        <charset val="238"/>
      </rPr>
      <t xml:space="preserve"> metódu zohľadnenia čistého príjmu:
a) paušálna sadzba,
b) individuálny výpočet.</t>
    </r>
  </si>
  <si>
    <r>
      <t xml:space="preserve">Pomenovanie výdavku závisí od spôsobu stanovenia výšky výdavku.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</si>
  <si>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t>Z roletového menu vyberte príslušnú skupinu oprávnených výdavkov v súlade s prílohou č. 4 výzvy - Osobitné podmienky oprávnenosti výdavkov.</t>
  </si>
  <si>
    <t>Mernú jednotku žiadateľ stanoví s ohľadom na typ výdavku.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</t>
  </si>
  <si>
    <r>
      <t xml:space="preserve">Žiadateľ uvedie počet jednotiek pre všetky </t>
    </r>
    <r>
      <rPr>
        <u/>
        <sz val="12"/>
        <color rgb="FFFF0000"/>
        <rFont val="Arial Narrow"/>
        <family val="2"/>
        <charset val="238"/>
      </rPr>
      <t>relevantné</t>
    </r>
    <r>
      <rPr>
        <sz val="12"/>
        <color rgb="FFFF0000"/>
        <rFont val="Arial Narrow"/>
        <family val="2"/>
        <charset val="238"/>
      </rPr>
      <t xml:space="preserve"> oprávnené výdavky projektu.</t>
    </r>
  </si>
  <si>
    <r>
      <t xml:space="preserve">Jednotková cena sa uvádza s presnosťou na dve desatinné miesta.
Žiadateľ uvedie jednotkovú cenu výdavku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color rgb="FFFF0000"/>
        <rFont val="Arial Narrow"/>
        <family val="2"/>
        <charset val="238"/>
      </rPr>
      <t>finančným a/alebo percentuálnym limitom</t>
    </r>
    <r>
      <rPr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color rgb="FFFF0000"/>
        <rFont val="Arial Narrow"/>
        <family val="2"/>
        <charset val="238"/>
      </rPr>
      <t>celkovej ceny práce</t>
    </r>
    <r>
      <rPr>
        <sz val="12"/>
        <color rgb="FFFF0000"/>
        <rFont val="Arial Narrow"/>
        <family val="2"/>
        <charset val="238"/>
      </rPr>
      <t xml:space="preserve"> (tzn. </t>
    </r>
    <r>
      <rPr>
        <u/>
        <sz val="12"/>
        <color rgb="FFFF0000"/>
        <rFont val="Arial Narrow"/>
        <family val="2"/>
        <charset val="238"/>
      </rPr>
      <t>vrátane</t>
    </r>
    <r>
      <rPr>
        <sz val="12"/>
        <color rgb="FFFF0000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color rgb="FFFF0000"/>
        <rFont val="Arial Narrow"/>
        <family val="2"/>
        <charset val="238"/>
      </rPr>
      <t>nesmie</t>
    </r>
    <r>
      <rPr>
        <sz val="12"/>
        <color rgb="FFFF0000"/>
        <rFont val="Arial Narrow"/>
        <family val="2"/>
        <charset val="238"/>
      </rPr>
      <t xml:space="preserve"> presiahnuť</t>
    </r>
    <r>
      <rPr>
        <b/>
        <sz val="12"/>
        <color rgb="FFFF0000"/>
        <rFont val="Arial Narrow"/>
        <family val="2"/>
        <charset val="238"/>
      </rPr>
      <t xml:space="preserve"> finančný limit</t>
    </r>
    <r>
      <rPr>
        <sz val="12"/>
        <color rgb="FFFF0000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</si>
  <si>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DPH je oprávneným výdavkom v prípade, ak žiadateľ vybral v roletovom menu bunky B12 možnosť "áno".
Výška oprávneného výdavku bez/s DPH </t>
    </r>
    <r>
      <rPr>
        <u/>
        <sz val="12"/>
        <color rgb="FFFF0000"/>
        <rFont val="Arial Narrow"/>
        <family val="2"/>
        <charset val="238"/>
      </rPr>
      <t>sa vypočíta automaticky</t>
    </r>
    <r>
      <rPr>
        <sz val="12"/>
        <color rgb="FFFF0000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mzdových výdavkov podporných aktivít projektu (PAP), na ktoré sa DPH neaplikuje, je hodnota v stĺpci H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G tak, aby hodnota v stĺpci G bola rovnaká ako hodnota v stĺpci F (napr. G19=F19).
V prípade, ak úspešný uchádzač z procesu VO/obstarávania (dodávateľ stavebných prác/tovaru, resp. poskytovateľ služby)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</si>
  <si>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Oprávnený výdavok po zohľadnení MFM predstavuje výšku oprávneného výdavku očisteného o čisté príjmy. Výsledkom je výška oprávneného výdavku, na ktorú sa aplikuje intenzita pomoci za účelom vyčíslenia NFP. Výška oprávneného výdavku po zohľadnení MFM bez/s DPH </t>
    </r>
    <r>
      <rPr>
        <u/>
        <sz val="12"/>
        <color rgb="FFFF0000"/>
        <rFont val="Arial Narrow"/>
        <family val="2"/>
        <charset val="238"/>
      </rPr>
      <t>sa vypočíta automaticky</t>
    </r>
    <r>
      <rPr>
        <sz val="12"/>
        <color rgb="FFFF0000"/>
        <rFont val="Arial Narrow"/>
        <family val="2"/>
        <charset val="238"/>
      </rPr>
      <t xml:space="preserve"> (ako súčin oprávneného výdavku bez/s DPH a MFM uvedenej v bunke B14).
MFM určená na základe </t>
    </r>
    <r>
      <rPr>
        <u/>
        <sz val="12"/>
        <color rgb="FFFF0000"/>
        <rFont val="Arial Narrow"/>
        <family val="2"/>
        <charset val="238"/>
      </rPr>
      <t>individuálneho výpočtu</t>
    </r>
    <r>
      <rPr>
        <sz val="12"/>
        <color rgb="FFFF0000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color rgb="FFFF0000"/>
        <rFont val="Arial Narrow"/>
        <family val="2"/>
        <charset val="238"/>
      </rPr>
      <t>paušálnej sadzby</t>
    </r>
    <r>
      <rPr>
        <sz val="12"/>
        <color rgb="FFFF0000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25 % automaticky zohľadnený tým, že už bol ex ante započítaný v Podrobnom rozpočte projektru.
MFM sa </t>
    </r>
    <r>
      <rPr>
        <u/>
        <sz val="12"/>
        <color rgb="FFFF0000"/>
        <rFont val="Arial Narrow"/>
        <family val="2"/>
        <charset val="238"/>
      </rPr>
      <t>neaplikuje</t>
    </r>
    <r>
      <rPr>
        <sz val="12"/>
        <color rgb="FFFF0000"/>
        <rFont val="Arial Narrow"/>
        <family val="2"/>
        <charset val="238"/>
      </rPr>
      <t xml:space="preserve"> na výdavky PAP.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</si>
  <si>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color rgb="FFFF0000"/>
        <rFont val="Arial Narrow"/>
        <family val="2"/>
        <charset val="238"/>
      </rPr>
      <t>zmluva s úspešným uchádzačom</t>
    </r>
    <r>
      <rPr>
        <sz val="12"/>
        <color rgb="FFFF0000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color rgb="FFFF0000"/>
        <rFont val="Arial Narrow"/>
        <family val="2"/>
        <charset val="238"/>
      </rPr>
      <t>víťazná cenová ponuka alebo návrh zmluvy</t>
    </r>
    <r>
      <rPr>
        <sz val="12"/>
        <color rgb="FFFF0000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color rgb="FFFF0000"/>
        <rFont val="Arial Narrow"/>
        <family val="2"/>
        <charset val="238"/>
      </rPr>
      <t>prieskum trhu</t>
    </r>
    <r>
      <rPr>
        <sz val="12"/>
        <color rgb="FFFF0000"/>
        <rFont val="Arial Narrow"/>
        <family val="2"/>
        <charset val="238"/>
      </rPr>
      <t xml:space="preserve">; 
4. ak ide o výdavky na stavebné práce, stavebné tovary a stavebné služby a žiadateľ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color rgb="FFFF0000"/>
        <rFont val="Arial Narrow"/>
        <family val="2"/>
        <charset val="238"/>
      </rPr>
      <t>stavebný rozpočet/rozpočet vypracovaný oprávnenou osobou</t>
    </r>
    <r>
      <rPr>
        <sz val="12"/>
        <color rgb="FFFF0000"/>
        <rFont val="Arial Narrow"/>
        <family val="2"/>
        <charset val="238"/>
      </rPr>
      <t xml:space="preserve">;
5. v prípade výdavkov "stavebný dozor" a "odborný autorský dohľad" (skupina výdavkov 021),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color rgb="FFFF0000"/>
        <rFont val="Arial Narrow"/>
        <family val="2"/>
        <charset val="238"/>
      </rPr>
      <t>1. až 4</t>
    </r>
    <r>
      <rPr>
        <sz val="12"/>
        <color rgb="FFFF0000"/>
        <rFont val="Arial Narrow"/>
        <family val="2"/>
        <charset val="238"/>
      </rPr>
      <t xml:space="preserve">.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color rgb="FFFF0000"/>
        <rFont val="Arial Narrow"/>
        <family val="2"/>
        <charset val="238"/>
      </rPr>
      <t>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color rgb="FFFF0000"/>
        <rFont val="Arial Narrow"/>
        <family val="2"/>
        <charset val="238"/>
      </rPr>
      <t>kúpna zmluva na kúpu nehnuteľnosti, resp. zmluva o budúcej kúpnej zmluve</t>
    </r>
    <r>
      <rPr>
        <sz val="12"/>
        <color rgb="FFFF0000"/>
        <rFont val="Arial Narrow"/>
        <family val="2"/>
        <charset val="238"/>
      </rPr>
      <t xml:space="preserve"> a </t>
    </r>
    <r>
      <rPr>
        <b/>
        <sz val="12"/>
        <color rgb="FFFF0000"/>
        <rFont val="Arial Narrow"/>
        <family val="2"/>
        <charset val="238"/>
      </rPr>
      <t>znalecký posudok</t>
    </r>
    <r>
      <rPr>
        <sz val="12"/>
        <color rgb="FFFF0000"/>
        <rFont val="Arial Narrow"/>
        <family val="2"/>
        <charset val="238"/>
      </rPr>
      <t xml:space="preserve">, pri rešpektovaní </t>
    </r>
    <r>
      <rPr>
        <b/>
        <sz val="12"/>
        <color rgb="FFFF0000"/>
        <rFont val="Arial Narrow"/>
        <family val="2"/>
        <charset val="238"/>
      </rPr>
      <t>percentuálneho limitu stanoveného RO</t>
    </r>
    <r>
      <rPr>
        <sz val="12"/>
        <color rgb="FFFF0000"/>
        <rFont val="Arial Narrow"/>
        <family val="2"/>
        <charset val="238"/>
      </rPr>
      <t xml:space="preserve">;
2. v prípade nákupu nehnuteľnosti (pozemku/stavby)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color rgb="FFFF0000"/>
        <rFont val="Arial Narrow"/>
        <family val="2"/>
        <charset val="238"/>
      </rPr>
      <t>znalecký posudok</t>
    </r>
    <r>
      <rPr>
        <sz val="12"/>
        <color rgb="FFFF0000"/>
        <rFont val="Arial Narrow"/>
        <family val="2"/>
        <charset val="238"/>
      </rPr>
      <t xml:space="preserve">, pri rešpektovaní </t>
    </r>
    <r>
      <rPr>
        <b/>
        <sz val="12"/>
        <color rgb="FFFF0000"/>
        <rFont val="Arial Narrow"/>
        <family val="2"/>
        <charset val="238"/>
      </rPr>
      <t>percentuálneho limitu stanoveného RO</t>
    </r>
    <r>
      <rPr>
        <sz val="12"/>
        <color rgb="FFFF0000"/>
        <rFont val="Arial Narrow"/>
        <family val="2"/>
        <charset val="238"/>
      </rPr>
      <t xml:space="preserve">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color rgb="FFFF0000"/>
        <rFont val="Arial Narrow"/>
        <family val="2"/>
        <charset val="238"/>
      </rPr>
      <t>iný spôsob</t>
    </r>
    <r>
      <rPr>
        <sz val="12"/>
        <color rgb="FFFF0000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</si>
  <si>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color rgb="FFFF0000"/>
        <rFont val="Arial Narrow"/>
        <family val="2"/>
        <charset val="238"/>
      </rPr>
      <t>predmetnu, resp. rozsahu</t>
    </r>
    <r>
      <rPr>
        <sz val="12"/>
        <color rgb="FFFF0000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sa na príslušný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color rgb="FFFF0000"/>
        <rFont val="Arial Narrow"/>
        <family val="2"/>
        <charset val="238"/>
      </rPr>
      <t>aj na iné aktivity/činnosti nesúvisiace s realizáciou projektu</t>
    </r>
    <r>
      <rPr>
        <sz val="12"/>
        <color rgb="FFFF0000"/>
        <rFont val="Arial Narrow"/>
        <family val="2"/>
        <charset val="238"/>
      </rPr>
      <t xml:space="preserve"> a v rámci predmetnej ŽoNFP si uplatňuje </t>
    </r>
    <r>
      <rPr>
        <u/>
        <sz val="12"/>
        <color rgb="FFFF0000"/>
        <rFont val="Arial Narrow"/>
        <family val="2"/>
        <charset val="238"/>
      </rPr>
      <t>iba pomerné výdavky</t>
    </r>
    <r>
      <rPr>
        <sz val="12"/>
        <color rgb="FFFF0000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ako aj výpočet tejto pomernej časti výdavku z celku;
- je predmetom ŽoNFP nákup pozemku, žiadateľ je povinný uviesť identifikáciu nehnuteľnosti minimálne v rozsahu číslo parcely, register a katastrálne územie.
V prípade </t>
    </r>
    <r>
      <rPr>
        <u/>
        <sz val="12"/>
        <color rgb="FFFF0000"/>
        <rFont val="Arial Narrow"/>
        <family val="2"/>
        <charset val="238"/>
      </rPr>
      <t>mzdových výdavkov</t>
    </r>
    <r>
      <rPr>
        <sz val="12"/>
        <color rgb="FFFF0000"/>
        <rFont val="Arial Narrow"/>
        <family val="2"/>
        <charset val="238"/>
      </rPr>
      <t>, nárokovaných v rámci pracovnej pozície "Projektový manažér - interný", žiadateľ uvedie: 
- popis činností, ktoré bude zamestnanec/osoba pracujúca na dohodu vykonávať v rámci riadenia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túto pracovnú pozíciu.</t>
    </r>
  </si>
  <si>
    <r>
      <t xml:space="preserve">Žiadateľ </t>
    </r>
    <r>
      <rPr>
        <u/>
        <sz val="12"/>
        <color rgb="FFFF0000"/>
        <rFont val="Arial Narrow"/>
        <family val="2"/>
        <charset val="238"/>
      </rPr>
      <t>podrobne zdôvodní</t>
    </r>
    <r>
      <rPr>
        <sz val="12"/>
        <color rgb="FFFF0000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color rgb="FFFF0000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color rgb="FFFF0000"/>
        <rFont val="Arial Narrow"/>
        <family val="2"/>
        <charset val="238"/>
      </rPr>
      <t>nebude</t>
    </r>
    <r>
      <rPr>
        <sz val="12"/>
        <color rgb="FFFF0000"/>
        <rFont val="Arial Narrow"/>
        <family val="2"/>
        <charset val="238"/>
      </rPr>
      <t xml:space="preserve"> v procese odborného hodnotenia ŽoNFP akceptované.
</t>
    </r>
    <r>
      <rPr>
        <b/>
        <sz val="12"/>
        <color rgb="FFFF0000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</si>
  <si>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2"/>
        <color rgb="FFFF0000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</si>
  <si>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 (v prípade HAP </t>
    </r>
    <r>
      <rPr>
        <u/>
        <sz val="12"/>
        <color rgb="FFFF0000"/>
        <rFont val="Arial Narrow"/>
        <family val="2"/>
        <charset val="238"/>
      </rPr>
      <t>po zohľadnení</t>
    </r>
    <r>
      <rPr>
        <sz val="12"/>
        <color rgb="FFFF0000"/>
        <rFont val="Arial Narrow"/>
        <family val="2"/>
        <charset val="238"/>
      </rPr>
      <t xml:space="preserve"> MFM).
V prípade, ak DPH nie je oprávneným výdavkom, je celkovým oprávneným výdavkom projektu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DPH je oprávneným výdavkom, je celkovým oprávneným výdavkom projektu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</si>
  <si>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zmluva, znalecký posudok a pod.)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</si>
  <si>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rPr>
        <strike/>
        <sz val="14"/>
        <color rgb="FFFF0000"/>
        <rFont val="Arial"/>
        <family val="2"/>
        <charset val="238"/>
      </rPr>
      <t>Hlavná aktivita projektu -</t>
    </r>
    <r>
      <rPr>
        <b/>
        <strike/>
        <sz val="14"/>
        <color rgb="FFFF0000"/>
        <rFont val="Arial"/>
        <family val="2"/>
        <charset val="238"/>
      </rPr>
      <t xml:space="preserve"> Stoková sieť</t>
    </r>
  </si>
  <si>
    <r>
      <rPr>
        <strike/>
        <sz val="14"/>
        <color rgb="FFFF0000"/>
        <rFont val="Arial"/>
        <family val="2"/>
        <charset val="238"/>
      </rPr>
      <t>Hlavná aktivita projektu -</t>
    </r>
    <r>
      <rPr>
        <b/>
        <strike/>
        <sz val="14"/>
        <color rgb="FFFF0000"/>
        <rFont val="Arial"/>
        <family val="2"/>
        <charset val="238"/>
      </rPr>
      <t xml:space="preserve"> Čistiareň odpadových vôd</t>
    </r>
  </si>
  <si>
    <r>
      <t>SPOLU hlavné aktivity projektu</t>
    </r>
    <r>
      <rPr>
        <i/>
        <strike/>
        <sz val="12"/>
        <color rgb="FFFF0000"/>
        <rFont val="Arial"/>
        <family val="2"/>
        <charset val="238"/>
      </rPr>
      <t xml:space="preserve"> (celkové oprávnené priame výdavky projektu)</t>
    </r>
  </si>
  <si>
    <r>
      <t xml:space="preserve">SPOLU podporné aktivity projektu </t>
    </r>
    <r>
      <rPr>
        <i/>
        <strike/>
        <sz val="12"/>
        <color rgb="FFFF0000"/>
        <rFont val="Arial"/>
        <family val="2"/>
        <charset val="238"/>
      </rPr>
      <t>(celkové oprávnené nepriame výdavky pojektu)</t>
    </r>
  </si>
  <si>
    <r>
      <t xml:space="preserve">S P O L U </t>
    </r>
    <r>
      <rPr>
        <i/>
        <strike/>
        <sz val="13"/>
        <color rgb="FFFF0000"/>
        <rFont val="Arial"/>
        <family val="2"/>
        <charset val="238"/>
      </rPr>
      <t>(celkové oprávnené výdavky projektu)</t>
    </r>
  </si>
  <si>
    <r>
      <t xml:space="preserve">Jednotková cena sa uvádza s presnosťou na dve desatinné miesta. V prípade mzdových výdavkov sa uvádza výška nárokovanej mesačnej mzdy, resp. hodinovej odmeny, a to na úrovni </t>
    </r>
    <r>
      <rPr>
        <b/>
        <strike/>
        <sz val="11"/>
        <color rgb="FFFF0000"/>
        <rFont val="Arial"/>
        <family val="2"/>
        <charset val="238"/>
      </rPr>
      <t>celkovej ceny práce</t>
    </r>
    <r>
      <rPr>
        <strike/>
        <sz val="11"/>
        <color rgb="FFFF0000"/>
        <rFont val="Arial"/>
        <family val="2"/>
        <charset val="238"/>
      </rPr>
      <t xml:space="preserve"> (tzn. </t>
    </r>
    <r>
      <rPr>
        <strike/>
        <u/>
        <sz val="11"/>
        <color rgb="FFFF0000"/>
        <rFont val="Arial"/>
        <family val="2"/>
        <charset val="238"/>
      </rPr>
      <t>vrátane</t>
    </r>
    <r>
      <rPr>
        <strike/>
        <sz val="11"/>
        <color rgb="FFFF0000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trike/>
        <sz val="11"/>
        <color rgb="FFFF0000"/>
        <rFont val="Arial"/>
        <family val="2"/>
        <charset val="238"/>
      </rPr>
      <t xml:space="preserve">finančný limit </t>
    </r>
    <r>
      <rPr>
        <strike/>
        <sz val="11"/>
        <color rgb="FFFF0000"/>
        <rFont val="Arial"/>
        <family val="2"/>
        <charset val="238"/>
      </rPr>
      <t>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</si>
  <si>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V tomto stĺpci sa uvádzajú všetky doplňujúce informácie potrebné pre bližší popis výdavkov z hľadiska ich predmetnu, resp. rozsahu. V prípade, ak výdavok pozostáva z viacerých položiek, bližšie špecifikujte jeho položky a ich cenu. Uvedené je možné tiež nahradiť odkazom na dokument/prílohu ŽoNFP, ktorý predmetné informácie obsahuje (napr. ak je opis bližšie uvedený v rámci prieskumu trhu, alebo rozpočtu stavby a pod.).
Ďalej sa uvázda:
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 
- ak výdavok obsahuje položky resp. časti výdavku/zákazky je potrebné ich uviesť;
- žiadateľ/prijímateľ bude využívať nadobudnutý majetok okrem realizácie projektu </t>
    </r>
    <r>
      <rPr>
        <strike/>
        <u/>
        <sz val="11"/>
        <color rgb="FFFF0000"/>
        <rFont val="Arial"/>
        <family val="2"/>
        <charset val="238"/>
      </rPr>
      <t>aj na iné aktivity/činnosti nesúvisiace s realizáciou projektu</t>
    </r>
    <r>
      <rPr>
        <strike/>
        <sz val="11"/>
        <color rgb="FFFF0000"/>
        <rFont val="Arial"/>
        <family val="2"/>
        <charset val="238"/>
      </rPr>
      <t xml:space="preserve"> a v rámci predmetnej ŽoNFP si uplatňuje </t>
    </r>
    <r>
      <rPr>
        <strike/>
        <u/>
        <sz val="11"/>
        <color rgb="FFFF0000"/>
        <rFont val="Arial"/>
        <family val="2"/>
        <charset val="238"/>
      </rPr>
      <t>iba pomerné výdavky</t>
    </r>
    <r>
      <rPr>
        <strike/>
        <sz val="11"/>
        <color rgb="FFFF0000"/>
        <rFont val="Arial"/>
        <family val="2"/>
        <charset val="238"/>
      </rPr>
      <t xml:space="preserve"> na obstaranie tohto majetku, uvedie sa pomerná časť žiadaného výdavku (v %) a uvedie výpočet pomernej časti,
- je predmetom ŽoNFP nákup pozemkov, žiadateľ je povinný uviesť identifikáciu nehnuteľnosti, minimálne v rozsahu číslo parcely, register a katastrálne územie.
V prípade mzdových výdavkov, nárokovaných na úrovni pracovnej pozície "Projektový manažér - interný", žiadateľ uvedie:
- popis činností, ktoré bude zamestnanec/osoba pracujúca na dohodu vykonávať v súvislosti s riadením projektu - interné;
- počet osôb, ktoré budú v projekte zastávať uvedenú pracovnú pozíciu a zdôvodní potrebu zaradenia navrhovaného počtu zamestnancov/osôb pracujúcich na dohodu na zastávanie predmetnej pracovnej pozície v projekte;
- výpočty, ktorými dospel k stanoveniu hodnôt uvedených v stĺpcoch "Počet jednotiek" a "Jednotková cena bez DPH, resp. celková cena práce" v rámci žiadaného výdavku, vrátane určenia výšky odvovod zamestnávateľa.                                                                                                                                                        
V prípade zamestnancov pracujúcich na projekte na základe dohody o práci vykonávanej mimo pracovného pomeru žiadateľ uvedie, o aký typ vzťahu sa jedná, t. j. dohodu o vykonaní práce, dohodu o pracovnej činnosti, resp. dohodu o brigádnickej práci študentov. Zároveň upozorňujeme žiadateľov, že žiadané mzdové výdavky musia byť v súlade s Príručkou k oprávnenosti výdavkov, pričom je potrebné zohľadniť aj dosiahnutý stupeň vzdelania zamestnanca/osoby a ďalšie požiadavky stanovené pre príslušné pracovné pozície.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</si>
  <si>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trike/>
        <sz val="11"/>
        <color rgb="FFFF0000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</si>
  <si>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Názov funkčného celku v zmysle predloženej                                  </t>
    </r>
    <r>
      <rPr>
        <b/>
        <strike/>
        <sz val="12"/>
        <color rgb="FFFF0000"/>
        <rFont val="Arial Narrow"/>
        <family val="2"/>
        <charset val="238"/>
      </rPr>
      <t>cenovej ponuky</t>
    </r>
  </si>
  <si>
    <r>
      <t xml:space="preserve">Benchmarky </t>
    </r>
    <r>
      <rPr>
        <b/>
        <i/>
        <strike/>
        <sz val="16"/>
        <color rgb="FFFF0000"/>
        <rFont val="Arial"/>
        <family val="2"/>
        <charset val="238"/>
      </rPr>
      <t>(smerné ukazovatele mernej investičnej náročnosti)</t>
    </r>
  </si>
  <si>
    <r>
      <t>Výpočet hodnoty benchmarku projektu pre stokovú sieť</t>
    </r>
    <r>
      <rPr>
        <strike/>
        <sz val="14"/>
        <color rgb="FFFF0000"/>
        <rFont val="Arial"/>
        <family val="2"/>
        <charset val="238"/>
      </rPr>
      <t xml:space="preserve">
</t>
    </r>
    <r>
      <rPr>
        <i/>
        <strike/>
        <sz val="10"/>
        <color rgb="FFFF0000"/>
        <rFont val="Arial"/>
        <family val="2"/>
        <charset val="238"/>
      </rPr>
      <t xml:space="preserve">Výpočet hodnoty benchmarku projektu sa vykoná automaticky po zadaní </t>
    </r>
    <r>
      <rPr>
        <b/>
        <i/>
        <strike/>
        <sz val="10"/>
        <color rgb="FFFF0000"/>
        <rFont val="Arial"/>
        <family val="2"/>
        <charset val="238"/>
      </rPr>
      <t>predmetu projektu</t>
    </r>
    <r>
      <rPr>
        <i/>
        <strike/>
        <sz val="10"/>
        <color rgb="FFFF0000"/>
        <rFont val="Arial"/>
        <family val="2"/>
        <charset val="238"/>
      </rPr>
      <t xml:space="preserve"> a </t>
    </r>
    <r>
      <rPr>
        <b/>
        <i/>
        <strike/>
        <sz val="10"/>
        <color rgb="FFFF0000"/>
        <rFont val="Arial"/>
        <family val="2"/>
        <charset val="238"/>
      </rPr>
      <t>cieľovej hodnoty príslušného merateľného ukazovateľa projektu</t>
    </r>
    <r>
      <rPr>
        <i/>
        <strike/>
        <sz val="10"/>
        <color rgb="FFFF0000"/>
        <rFont val="Arial"/>
        <family val="2"/>
        <charset val="238"/>
      </rPr>
      <t>.</t>
    </r>
  </si>
  <si>
    <r>
      <rPr>
        <b/>
        <strike/>
        <sz val="12"/>
        <color rgb="FFFF0000"/>
        <rFont val="Arial"/>
        <family val="2"/>
        <charset val="238"/>
      </rPr>
      <t xml:space="preserve">Zdôvodnenie prekročenia hodnoty benchmarku: </t>
    </r>
    <r>
      <rPr>
        <i/>
        <strike/>
        <sz val="11"/>
        <color rgb="FFFF0000"/>
        <rFont val="Arial"/>
        <family val="2"/>
        <charset val="238"/>
      </rPr>
      <t xml:space="preserve">v prípade prekročenia stanovenej referenčnej hodnoty benchmarku zdôvodnite v bunke nižšie vypočítanú hodnotu benchmarku vzhľadom k stanovenej referenčnej hodnote benchmarku a vzhľadom na podmienky a okolnosti realizácie projektu. 
Žiadateľ je oprávnený zdôvodniť zvýšenú investičnú náročnosť projektu výhradne faktormi stanovenými RO, ktoré vyjadrujú sťažené podmienky realizácie projektu a ktoré sú uvedené v prílohe č. 4 Výzvy – Osobitné podmienky oprávnenosti výdavkov.
RO posúdi, či toto prekročenie zodpovedá navrhnutému riešeniu a faktorom zvýšenej investičnej náročnosti, ktoré môžu objektívne spôsobiť zvýšenie investičnej náročnosti projektu. To znamená, že výdavky nad referenčnú hodnotu benchmarku budú akceptovateľné ako oprávnené iba v objektívne odôvodnených prípadoch. Zároveň platí, že prekročenie referenčnej hodnoty benchmarku bez relevantného a overiteľného odôvodnenia bude vyhodnotené ako nesplnenie vylučujúceho hodnotiaceho kritéria 4.2 Hospodárnosť a efektívnosť výdavkov projektu, čo bude viesť k neschváleniu ŽoNFP. </t>
    </r>
  </si>
  <si>
    <r>
      <rPr>
        <b/>
        <strike/>
        <sz val="14"/>
        <color rgb="FFFF0000"/>
        <rFont val="Arial"/>
        <family val="2"/>
        <charset val="238"/>
      </rPr>
      <t>Výpočet hodnoty benchmarku projektu pre ČOV</t>
    </r>
    <r>
      <rPr>
        <strike/>
        <sz val="10"/>
        <color rgb="FFFF0000"/>
        <rFont val="Arial"/>
        <family val="2"/>
        <charset val="238"/>
      </rPr>
      <t xml:space="preserve">
</t>
    </r>
    <r>
      <rPr>
        <i/>
        <strike/>
        <sz val="10"/>
        <color rgb="FFFF0000"/>
        <rFont val="Arial"/>
        <family val="2"/>
        <charset val="238"/>
      </rPr>
      <t xml:space="preserve">Výpočet hodnoty benchmarku projektu sa vykoná automaticky po zadaní </t>
    </r>
    <r>
      <rPr>
        <b/>
        <i/>
        <strike/>
        <sz val="10"/>
        <color rgb="FFFF0000"/>
        <rFont val="Arial"/>
        <family val="2"/>
        <charset val="238"/>
      </rPr>
      <t xml:space="preserve">predmetu projektu </t>
    </r>
    <r>
      <rPr>
        <i/>
        <strike/>
        <sz val="10"/>
        <color rgb="FFFF0000"/>
        <rFont val="Arial"/>
        <family val="2"/>
        <charset val="238"/>
      </rPr>
      <t xml:space="preserve">a </t>
    </r>
    <r>
      <rPr>
        <b/>
        <i/>
        <strike/>
        <sz val="10"/>
        <color rgb="FFFF0000"/>
        <rFont val="Arial"/>
        <family val="2"/>
        <charset val="238"/>
      </rPr>
      <t>cieľovej hodnoty príslušného merateľného ukazovateľa projektu</t>
    </r>
    <r>
      <rPr>
        <i/>
        <strike/>
        <sz val="10"/>
        <color rgb="FFFF0000"/>
        <rFont val="Arial"/>
        <family val="2"/>
        <charset val="238"/>
      </rPr>
      <t>.</t>
    </r>
  </si>
  <si>
    <t>predloženie cenových ponúk od potenciálnych dodávateľov (písomne, elektronicky)</t>
  </si>
  <si>
    <t>Záznam z vyhodnotenia prieskumu trhu č. 1</t>
  </si>
  <si>
    <t xml:space="preserve">prieskum cien v cenníkoch verejne dostupných na internete </t>
  </si>
  <si>
    <t>iný spôsob</t>
  </si>
  <si>
    <t>Názov subjektu:</t>
  </si>
  <si>
    <t>Názov zákazky, resp. časti zákazky (samostatného funkčného celku) v zmysle Opisu predmetu zákazky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</si>
  <si>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</si>
  <si>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</si>
  <si>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</si>
  <si>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</si>
  <si>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</si>
  <si>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Informácie z víťaznej cenovej ponuky ku každému funkčnému celku (ak bol predmet zákazky rozdelený na viacero častí)</t>
  </si>
  <si>
    <t>Názov zákazky, resp. časti zákazky (samostatného funkčného celku)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</si>
  <si>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</si>
  <si>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</si>
  <si>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zákazky, resp. časti zákazky</t>
  </si>
  <si>
    <t>Uveďže názov zákazky, resp. názov časti zákazky, ak zákazka časti obsahuje, pričom zákazka, resp. časť zákazky, tvorí samostatný funkčný celok. Rozdelenie zákazky na časti je uvedené v ust. § 28 ZVO.</t>
  </si>
  <si>
    <t>Ceny uvádzajte s presnosťou na dve desatinné miesta.</t>
  </si>
  <si>
    <t>Záznam z vyhodnotenia prieskumu trhu č. 2</t>
  </si>
  <si>
    <t>Záznam z vyhodnotenia prieskumu trhu č. n</t>
  </si>
  <si>
    <r>
      <t xml:space="preserve">Názov funkčného celku v zmysle predloženej </t>
    </r>
    <r>
      <rPr>
        <b/>
        <sz val="12"/>
        <color rgb="FFFF0000"/>
        <rFont val="Arial Narrow"/>
        <family val="2"/>
        <charset val="238"/>
      </rPr>
      <t>cenovej ponuky</t>
    </r>
  </si>
  <si>
    <t>RO v procese odborného hodnotenia ŽoNFP (hodnotiace kritérium 1.2) posudzuje príspevok projektu k špecifickému cieľu 1.2.1 OP KŽP na základe princípu Value for Money. Uvedené znamená, že RO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merateľného ukazovateľa projektu vzťahujúceho sa na špecifický cieľ 1.2.1 OP KŽP.</t>
  </si>
  <si>
    <t>Miera príspevku projektu 
k špecifickému cieľu OP KŽP</t>
  </si>
  <si>
    <t>viac ako 5 050</t>
  </si>
  <si>
    <t xml:space="preserve">menej ako 4 350 </t>
  </si>
  <si>
    <t xml:space="preserve">viac ako 1 100 </t>
  </si>
  <si>
    <t>830 - 1 100</t>
  </si>
  <si>
    <t>menej ako 830</t>
  </si>
  <si>
    <t>Celkové oprávnené výdavky na hlavnú aktivitu projektu bez DPH (EUR)</t>
  </si>
  <si>
    <t xml:space="preserve">viac ako 800 </t>
  </si>
  <si>
    <t>500 - 8000</t>
  </si>
  <si>
    <t xml:space="preserve">RO v procese odborného hodnotenia ŽoNFP (hodnotiace kritérium 1.2) posudzuje príspevok projektu k špecifickému cieľu 1.2.1 OP KŽP na základe princípu Value for Money. Uvedené znamená, že RO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merateľného ukazovateľa projektu vzťahujúceho sa na špecifický cieľ 1.2.1 OP KŽP.
</t>
  </si>
  <si>
    <t>1 600   2 400</t>
  </si>
  <si>
    <r>
      <rPr>
        <b/>
        <strike/>
        <u/>
        <sz val="12"/>
        <color rgb="FFFF0000"/>
        <rFont val="Arial"/>
        <family val="2"/>
        <charset val="238"/>
      </rPr>
      <t xml:space="preserve">Výpočet hodnoty Value for Money 
</t>
    </r>
    <r>
      <rPr>
        <strike/>
        <sz val="12"/>
        <color rgb="FFFF0000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- Zvýšený počet obyvateľov so zlepšeným čistením komunálnych odpadových vôd (EO).
Do výpočtu nevstupujú nepriame výdavky vzťahujúce sa na podporné aktivity projektu (riadenie projektu, informovanie a komunikácia).
V prípade projektu, predmetom ktorého je kombinácia stokovej siete a ČOV sa hodnota príspevku projektu k príslušnému špecifickému cieľu OP KŽP vypočítava iba pre ČOV, a to ako pomer celkových oprávnených výdavkov prislúchajúcich k ČOV a deklarovanej cieľovej hodnoty merateľného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</si>
  <si>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r>
      <t xml:space="preserve">Žiadateľ </t>
    </r>
    <r>
      <rPr>
        <b/>
        <sz val="12"/>
        <color rgb="FFFF0000"/>
        <rFont val="Arial Narrow"/>
        <family val="2"/>
        <charset val="238"/>
      </rPr>
      <t>vyplní iba bielo podfarbené polia/bunky</t>
    </r>
    <r>
      <rPr>
        <sz val="12"/>
        <color rgb="FFFF0000"/>
        <rFont val="Arial Narrow"/>
        <family val="2"/>
        <charset val="238"/>
      </rPr>
      <t xml:space="preserve"> (s výnimkou osobitných prípadov súvisiacich s DPH, uvedených v riadku 71) a pre každý oprávnený výdavok uvedie, resp. z roletového menu vyberie, príslušné požadované údaje.
Preddefinované, najčastejšie sa vyskytujúce typy oprávnených výdavkov v rámci tejto výzvy, sú v Podrobnom rozpočte projektu </t>
    </r>
    <r>
      <rPr>
        <u/>
        <sz val="12"/>
        <color rgb="FFFF0000"/>
        <rFont val="Arial Narrow"/>
        <family val="2"/>
        <charset val="238"/>
      </rPr>
      <t>podfarbené šedo</t>
    </r>
    <r>
      <rPr>
        <sz val="12"/>
        <color rgb="FFFF0000"/>
        <rFont val="Arial Narrow"/>
        <family val="2"/>
        <charset val="238"/>
      </rPr>
      <t xml:space="preserve">. Žiadateľ uvedie, resp. z roletového menu vyberie, údaje </t>
    </r>
    <r>
      <rPr>
        <u/>
        <sz val="12"/>
        <color rgb="FFFF0000"/>
        <rFont val="Arial Narrow"/>
        <family val="2"/>
        <charset val="238"/>
      </rPr>
      <t>iba pre tie</t>
    </r>
    <r>
      <rPr>
        <sz val="12"/>
        <color rgb="FFFF0000"/>
        <rFont val="Arial Narrow"/>
        <family val="2"/>
        <charset val="238"/>
      </rPr>
      <t xml:space="preserve"> preddefinované oprávnené výdavky, ktoré </t>
    </r>
    <r>
      <rPr>
        <u/>
        <sz val="12"/>
        <color rgb="FFFF0000"/>
        <rFont val="Arial Narrow"/>
        <family val="2"/>
        <charset val="238"/>
      </rPr>
      <t>sú predmetom</t>
    </r>
    <r>
      <rPr>
        <sz val="12"/>
        <color rgb="FFFF0000"/>
        <rFont val="Arial Narrow"/>
        <family val="2"/>
        <charset val="238"/>
      </rPr>
      <t xml:space="preserve"> jeho ŽoNFP/projektu. Irelevantné preddefinované výdavky žiadateľ </t>
    </r>
    <r>
      <rPr>
        <b/>
        <sz val="12"/>
        <color rgb="FFFF0000"/>
        <rFont val="Arial Narrow"/>
        <family val="2"/>
        <charset val="238"/>
      </rPr>
      <t>nevypĺňa</t>
    </r>
    <r>
      <rPr>
        <sz val="12"/>
        <color rgb="FFFF0000"/>
        <rFont val="Arial Narrow"/>
        <family val="2"/>
        <charset val="238"/>
      </rPr>
      <t>.</t>
    </r>
  </si>
  <si>
    <r>
      <t xml:space="preserve">4 350 </t>
    </r>
    <r>
      <rPr>
        <strike/>
        <sz val="11"/>
        <color rgb="FFFF0000"/>
        <rFont val="Arial Narrow"/>
        <family val="2"/>
        <charset val="238"/>
      </rPr>
      <t xml:space="preserve"> </t>
    </r>
    <r>
      <rPr>
        <sz val="11"/>
        <color rgb="FFFF0000"/>
        <rFont val="Arial Narrow"/>
        <family val="2"/>
        <charset val="238"/>
      </rPr>
      <t xml:space="preserve"> 5 050</t>
    </r>
  </si>
  <si>
    <t>Čistiareň odpadových vôd</t>
  </si>
  <si>
    <t>Výpočet hodnoty Value for Money - Čistiareň odpadových vôd</t>
  </si>
  <si>
    <r>
      <rPr>
        <b/>
        <u/>
        <sz val="12"/>
        <color rgb="FFFF0000"/>
        <rFont val="Arial Narrow"/>
        <family val="2"/>
        <charset val="238"/>
      </rPr>
      <t xml:space="preserve">Výpočet hodnoty Value for Money 
</t>
    </r>
    <r>
      <rPr>
        <sz val="12"/>
        <color rgb="FFFF0000"/>
        <rFont val="Arial Narrow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- Zvýšený počet obyvateľov so zlepšeným čistením komunálnych odpadových vôd (EO).
Do výpočtu nevstupujú nepriame výdavky vzťahujúce sa na podporné aktivity projektu (riadenie projektu, informovanie, komunikácia a viditeľnosť).
V prípade projektu, predmetom ktorého je kombinácia stokovej siete a čistiarne odpadových vôd (ČOV) sa hodnota príspevku projektu k príslušnému špecifickému cieľu OP KŽP vypočítava iba pre ČOV, a to ako pomer celkových oprávnených výdavkov prislúchajúcich k ČOV a deklarovanej cieľovej hodnoty merateľného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</si>
</sst>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[$€-1]"/>
    <numFmt numFmtId="166" formatCode="#,##0.00\ _€"/>
  </numFmts>
  <fonts count="76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rgb="FF3333FF"/>
      <name val="Arial Narrow"/>
      <family val="2"/>
      <charset val="238"/>
    </font>
    <font>
      <sz val="11"/>
      <color rgb="FFFF0000"/>
      <name val="Arial Narrow"/>
      <family val="2"/>
      <charset val="238"/>
    </font>
    <font>
      <strike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i/>
      <sz val="13"/>
      <color rgb="FFFF0000"/>
      <name val="Arial Narrow"/>
      <family val="2"/>
      <charset val="238"/>
    </font>
    <font>
      <i/>
      <sz val="14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i/>
      <strike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trike/>
      <sz val="11"/>
      <color rgb="FFFF0000"/>
      <name val="Arial"/>
      <family val="2"/>
      <charset val="238"/>
    </font>
    <font>
      <b/>
      <strike/>
      <sz val="16"/>
      <color rgb="FFFF0000"/>
      <name val="Arial"/>
      <family val="2"/>
      <charset val="238"/>
    </font>
    <font>
      <b/>
      <i/>
      <strike/>
      <sz val="11"/>
      <color rgb="FFFF0000"/>
      <name val="Arial"/>
      <family val="2"/>
      <charset val="238"/>
    </font>
    <font>
      <strike/>
      <sz val="10"/>
      <color rgb="FFFF0000"/>
      <name val="Arial Narrow"/>
      <family val="2"/>
      <charset val="238"/>
    </font>
    <font>
      <b/>
      <strike/>
      <sz val="14"/>
      <color rgb="FFFF0000"/>
      <name val="Arial"/>
      <family val="2"/>
      <charset val="238"/>
    </font>
    <font>
      <strike/>
      <sz val="14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i/>
      <strike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i/>
      <strike/>
      <sz val="12"/>
      <color rgb="FFFF0000"/>
      <name val="Arial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trike/>
      <sz val="11"/>
      <color rgb="FFFF0000"/>
      <name val="Calibri"/>
      <family val="2"/>
      <charset val="238"/>
      <scheme val="minor"/>
    </font>
    <font>
      <b/>
      <strike/>
      <sz val="13"/>
      <color rgb="FFFF0000"/>
      <name val="Arial"/>
      <family val="2"/>
      <charset val="238"/>
    </font>
    <font>
      <i/>
      <strike/>
      <sz val="13"/>
      <color rgb="FFFF0000"/>
      <name val="Arial"/>
      <family val="2"/>
      <charset val="238"/>
    </font>
    <font>
      <strike/>
      <u/>
      <sz val="11"/>
      <color rgb="FFFF0000"/>
      <name val="Arial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strike/>
      <sz val="16"/>
      <color rgb="FFFF0000"/>
      <name val="Arial Narrow"/>
      <family val="2"/>
      <charset val="238"/>
    </font>
    <font>
      <b/>
      <i/>
      <strike/>
      <sz val="14"/>
      <color rgb="FFFF0000"/>
      <name val="Arial Narrow"/>
      <family val="2"/>
      <charset val="238"/>
    </font>
    <font>
      <strike/>
      <sz val="14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trike/>
      <sz val="18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b/>
      <i/>
      <strike/>
      <sz val="16"/>
      <color rgb="FFFF0000"/>
      <name val="Arial"/>
      <family val="2"/>
      <charset val="238"/>
    </font>
    <font>
      <b/>
      <i/>
      <strike/>
      <sz val="12"/>
      <color rgb="FFFF0000"/>
      <name val="Arial"/>
      <family val="2"/>
      <charset val="238"/>
    </font>
    <font>
      <b/>
      <i/>
      <strike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sz val="14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sz val="11"/>
      <color rgb="FFFF0000"/>
      <name val="Arial Narrow"/>
      <family val="2"/>
    </font>
    <font>
      <b/>
      <strike/>
      <sz val="18"/>
      <color rgb="FFFF0000"/>
      <name val="Arial"/>
      <family val="2"/>
      <charset val="238"/>
    </font>
    <font>
      <b/>
      <strike/>
      <sz val="20"/>
      <color rgb="FFFF0000"/>
      <name val="Arial"/>
      <family val="2"/>
      <charset val="238"/>
    </font>
    <font>
      <strike/>
      <sz val="12"/>
      <color rgb="FFFF0000"/>
      <name val="Arial"/>
      <family val="2"/>
      <charset val="238"/>
    </font>
    <font>
      <b/>
      <strike/>
      <u/>
      <sz val="12"/>
      <color rgb="FFFF0000"/>
      <name val="Arial"/>
      <family val="2"/>
      <charset val="238"/>
    </font>
    <font>
      <b/>
      <i/>
      <sz val="12"/>
      <color rgb="FFFF0000"/>
      <name val="Arial Narrow"/>
      <family val="2"/>
      <charset val="238"/>
    </font>
    <font>
      <b/>
      <sz val="18"/>
      <color rgb="FFFF0000"/>
      <name val="Arial Narrow"/>
      <family val="2"/>
      <charset val="238"/>
    </font>
    <font>
      <b/>
      <u/>
      <sz val="12"/>
      <color rgb="FFFF0000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Protection="1">
      <protection locked="0"/>
    </xf>
    <xf numFmtId="0" fontId="0" fillId="0" borderId="0" xfId="0" quotePrefix="1" applyProtection="1">
      <protection locked="0"/>
    </xf>
    <xf numFmtId="0" fontId="0" fillId="0" borderId="0" xfId="0" applyBorder="1" applyAlignme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Protection="1"/>
    <xf numFmtId="0" fontId="6" fillId="0" borderId="0" xfId="0" applyFont="1" applyBorder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12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Border="1" applyProtection="1"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left" vertical="center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Protection="1">
      <protection locked="0"/>
    </xf>
    <xf numFmtId="0" fontId="16" fillId="0" borderId="0" xfId="0" applyFont="1" applyBorder="1" applyProtection="1"/>
    <xf numFmtId="0" fontId="16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right"/>
    </xf>
    <xf numFmtId="0" fontId="14" fillId="0" borderId="0" xfId="0" applyFont="1" applyProtection="1"/>
    <xf numFmtId="0" fontId="14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0" fontId="14" fillId="0" borderId="0" xfId="0" applyFont="1" applyFill="1" applyProtection="1"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left" vertical="center"/>
    </xf>
    <xf numFmtId="0" fontId="14" fillId="2" borderId="0" xfId="0" applyFont="1" applyFill="1" applyProtection="1">
      <protection locked="0"/>
    </xf>
    <xf numFmtId="0" fontId="20" fillId="9" borderId="1" xfId="0" applyFont="1" applyFill="1" applyBorder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10" fontId="1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20" fillId="8" borderId="1" xfId="0" applyFont="1" applyFill="1" applyBorder="1" applyAlignment="1" applyProtection="1">
      <alignment horizontal="center" vertical="center" wrapText="1"/>
    </xf>
    <xf numFmtId="0" fontId="14" fillId="13" borderId="13" xfId="0" applyNumberFormat="1" applyFont="1" applyFill="1" applyBorder="1" applyAlignment="1" applyProtection="1">
      <alignment horizontal="left" vertical="center" wrapText="1"/>
      <protection locked="0"/>
    </xf>
    <xf numFmtId="0" fontId="14" fillId="13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NumberFormat="1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4" fontId="14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14" xfId="0" applyNumberFormat="1" applyFont="1" applyBorder="1" applyAlignment="1" applyProtection="1">
      <alignment horizontal="center" vertical="center" wrapText="1"/>
      <protection locked="0"/>
    </xf>
    <xf numFmtId="0" fontId="14" fillId="13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13" borderId="30" xfId="0" applyNumberFormat="1" applyFont="1" applyFill="1" applyBorder="1" applyAlignment="1" applyProtection="1">
      <alignment horizontal="left" vertical="center" wrapText="1"/>
      <protection locked="0"/>
    </xf>
    <xf numFmtId="0" fontId="14" fillId="13" borderId="1" xfId="0" applyNumberFormat="1" applyFont="1" applyFill="1" applyBorder="1" applyAlignment="1" applyProtection="1">
      <alignment horizontal="left" vertical="center" wrapText="1"/>
      <protection locked="0"/>
    </xf>
    <xf numFmtId="0" fontId="14" fillId="13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13" borderId="1" xfId="0" applyFont="1" applyFill="1" applyBorder="1" applyAlignment="1">
      <alignment horizontal="center" vertical="center" wrapText="1"/>
    </xf>
    <xf numFmtId="0" fontId="14" fillId="0" borderId="38" xfId="0" applyNumberFormat="1" applyFont="1" applyBorder="1" applyAlignment="1" applyProtection="1">
      <alignment horizontal="center" vertical="center" wrapText="1"/>
      <protection locked="0"/>
    </xf>
    <xf numFmtId="0" fontId="14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8" xfId="0" applyNumberFormat="1" applyFont="1" applyBorder="1" applyAlignment="1" applyProtection="1">
      <alignment horizontal="center" vertical="center" wrapText="1"/>
      <protection locked="0"/>
    </xf>
    <xf numFmtId="0" fontId="14" fillId="0" borderId="18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1" xfId="0" applyNumberFormat="1" applyFont="1" applyBorder="1" applyAlignment="1" applyProtection="1">
      <alignment horizontal="center" vertical="center" wrapText="1"/>
      <protection locked="0"/>
    </xf>
    <xf numFmtId="4" fontId="14" fillId="0" borderId="11" xfId="0" applyNumberFormat="1" applyFont="1" applyBorder="1" applyAlignment="1" applyProtection="1">
      <alignment horizontal="right" vertical="center" wrapText="1"/>
      <protection locked="0"/>
    </xf>
    <xf numFmtId="4" fontId="14" fillId="13" borderId="1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1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12" xfId="0" applyNumberFormat="1" applyFont="1" applyBorder="1" applyAlignment="1" applyProtection="1">
      <alignment horizontal="center" vertical="center" wrapText="1"/>
      <protection locked="0"/>
    </xf>
    <xf numFmtId="4" fontId="22" fillId="11" borderId="8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34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46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Border="1" applyAlignment="1" applyProtection="1">
      <alignment horizontal="left" vertical="center"/>
    </xf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4" fontId="23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/>
      <protection locked="0"/>
    </xf>
    <xf numFmtId="4" fontId="2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13" borderId="13" xfId="0" applyFont="1" applyFill="1" applyBorder="1" applyAlignment="1" applyProtection="1">
      <alignment horizontal="left" vertical="center" wrapText="1"/>
    </xf>
    <xf numFmtId="0" fontId="14" fillId="13" borderId="1" xfId="0" applyFont="1" applyFill="1" applyBorder="1" applyAlignment="1" applyProtection="1">
      <alignment horizontal="left" vertical="center" wrapText="1"/>
    </xf>
    <xf numFmtId="0" fontId="14" fillId="13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right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13" borderId="10" xfId="0" applyFont="1" applyFill="1" applyBorder="1" applyAlignment="1" applyProtection="1">
      <alignment horizontal="left" vertical="center" wrapText="1"/>
    </xf>
    <xf numFmtId="0" fontId="14" fillId="13" borderId="11" xfId="0" applyFont="1" applyFill="1" applyBorder="1" applyAlignment="1" applyProtection="1">
      <alignment horizontal="left" vertical="center" wrapText="1"/>
    </xf>
    <xf numFmtId="0" fontId="14" fillId="13" borderId="11" xfId="0" applyFont="1" applyFill="1" applyBorder="1" applyAlignment="1" applyProtection="1">
      <alignment horizontal="center" vertical="center" wrapText="1"/>
    </xf>
    <xf numFmtId="4" fontId="14" fillId="0" borderId="1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Protection="1">
      <protection locked="0"/>
    </xf>
    <xf numFmtId="0" fontId="14" fillId="0" borderId="0" xfId="0" applyNumberFormat="1" applyFont="1" applyBorder="1" applyAlignment="1" applyProtection="1">
      <alignment horizontal="center" vertical="center"/>
      <protection locked="0"/>
    </xf>
    <xf numFmtId="0" fontId="14" fillId="0" borderId="0" xfId="0" applyNumberFormat="1" applyFont="1" applyProtection="1">
      <protection locked="0"/>
    </xf>
    <xf numFmtId="0" fontId="22" fillId="0" borderId="1" xfId="0" applyFont="1" applyFill="1" applyBorder="1" applyAlignment="1" applyProtection="1">
      <alignment horizontal="left" vertical="center" wrapText="1"/>
    </xf>
    <xf numFmtId="0" fontId="30" fillId="0" borderId="0" xfId="0" applyFont="1" applyAlignment="1" applyProtection="1">
      <alignment horizontal="right"/>
    </xf>
    <xf numFmtId="0" fontId="31" fillId="0" borderId="0" xfId="0" applyFont="1" applyProtection="1"/>
    <xf numFmtId="0" fontId="31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 vertical="center"/>
    </xf>
    <xf numFmtId="0" fontId="32" fillId="0" borderId="0" xfId="0" applyFont="1" applyBorder="1" applyAlignment="1" applyProtection="1"/>
    <xf numFmtId="0" fontId="33" fillId="0" borderId="0" xfId="0" applyFont="1" applyAlignment="1" applyProtection="1">
      <alignment horizontal="left"/>
    </xf>
    <xf numFmtId="0" fontId="34" fillId="9" borderId="1" xfId="0" applyFont="1" applyFill="1" applyBorder="1" applyAlignment="1" applyProtection="1">
      <alignment horizontal="left" vertical="center"/>
    </xf>
    <xf numFmtId="10" fontId="35" fillId="0" borderId="1" xfId="2" applyNumberFormat="1" applyFont="1" applyBorder="1" applyAlignment="1" applyProtection="1">
      <alignment horizontal="center"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0" fontId="30" fillId="0" borderId="0" xfId="0" applyFont="1" applyProtection="1"/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8" fillId="8" borderId="28" xfId="0" applyFont="1" applyFill="1" applyBorder="1" applyAlignment="1" applyProtection="1">
      <alignment horizontal="center" vertical="center" wrapText="1"/>
    </xf>
    <xf numFmtId="0" fontId="38" fillId="8" borderId="29" xfId="0" applyFont="1" applyFill="1" applyBorder="1" applyAlignment="1" applyProtection="1">
      <alignment horizontal="center" vertical="center" wrapText="1"/>
    </xf>
    <xf numFmtId="0" fontId="38" fillId="8" borderId="46" xfId="0" applyFont="1" applyFill="1" applyBorder="1" applyAlignment="1" applyProtection="1">
      <alignment horizontal="center" vertical="center" wrapText="1"/>
    </xf>
    <xf numFmtId="0" fontId="32" fillId="13" borderId="31" xfId="0" applyFont="1" applyFill="1" applyBorder="1" applyAlignment="1" applyProtection="1">
      <alignment vertical="center" wrapText="1"/>
      <protection locked="0"/>
    </xf>
    <xf numFmtId="0" fontId="32" fillId="13" borderId="33" xfId="0" applyFont="1" applyFill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horizontal="center" wrapText="1"/>
      <protection locked="0"/>
    </xf>
    <xf numFmtId="4" fontId="32" fillId="0" borderId="33" xfId="0" applyNumberFormat="1" applyFont="1" applyBorder="1" applyAlignment="1" applyProtection="1">
      <alignment horizontal="center" vertical="center" wrapText="1"/>
      <protection locked="0"/>
    </xf>
    <xf numFmtId="4" fontId="32" fillId="13" borderId="33" xfId="0" applyNumberFormat="1" applyFont="1" applyFill="1" applyBorder="1" applyAlignment="1" applyProtection="1">
      <alignment horizontal="center" vertical="center" wrapText="1"/>
      <protection locked="0"/>
    </xf>
    <xf numFmtId="4" fontId="7" fillId="13" borderId="32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33" xfId="0" applyFont="1" applyFill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47" xfId="0" applyFont="1" applyBorder="1" applyAlignment="1" applyProtection="1">
      <alignment horizontal="center" vertical="center" wrapText="1"/>
      <protection locked="0"/>
    </xf>
    <xf numFmtId="0" fontId="32" fillId="13" borderId="13" xfId="0" applyFont="1" applyFill="1" applyBorder="1" applyAlignment="1" applyProtection="1">
      <alignment vertical="center" wrapText="1"/>
      <protection locked="0"/>
    </xf>
    <xf numFmtId="0" fontId="32" fillId="13" borderId="1" xfId="0" applyFont="1" applyFill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horizontal="center" wrapText="1"/>
      <protection locked="0"/>
    </xf>
    <xf numFmtId="4" fontId="32" fillId="0" borderId="1" xfId="0" applyNumberFormat="1" applyFont="1" applyBorder="1" applyAlignment="1" applyProtection="1">
      <alignment horizontal="center" vertical="center" wrapText="1"/>
      <protection locked="0"/>
    </xf>
    <xf numFmtId="4" fontId="32" fillId="13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3" borderId="2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</xf>
    <xf numFmtId="0" fontId="39" fillId="0" borderId="13" xfId="0" applyFont="1" applyFill="1" applyBorder="1" applyAlignment="1" applyProtection="1">
      <alignment vertical="center" wrapText="1"/>
      <protection locked="0"/>
    </xf>
    <xf numFmtId="0" fontId="32" fillId="0" borderId="1" xfId="0" applyFont="1" applyFill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horizontal="center"/>
      <protection locked="0"/>
    </xf>
    <xf numFmtId="0" fontId="39" fillId="0" borderId="10" xfId="0" applyFont="1" applyFill="1" applyBorder="1" applyAlignment="1" applyProtection="1">
      <alignment vertical="center" wrapText="1"/>
      <protection locked="0"/>
    </xf>
    <xf numFmtId="0" fontId="32" fillId="0" borderId="11" xfId="0" applyFont="1" applyBorder="1" applyAlignment="1" applyProtection="1">
      <alignment horizontal="center" wrapText="1"/>
      <protection locked="0"/>
    </xf>
    <xf numFmtId="4" fontId="32" fillId="0" borderId="11" xfId="0" applyNumberFormat="1" applyFont="1" applyBorder="1" applyAlignment="1" applyProtection="1">
      <alignment horizontal="center" vertical="center" wrapText="1"/>
      <protection locked="0"/>
    </xf>
    <xf numFmtId="4" fontId="32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1" xfId="0" applyFont="1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 applyProtection="1">
      <alignment horizontal="center" vertical="center" wrapText="1"/>
    </xf>
    <xf numFmtId="4" fontId="40" fillId="13" borderId="46" xfId="0" applyNumberFormat="1" applyFont="1" applyFill="1" applyBorder="1" applyAlignment="1" applyProtection="1">
      <alignment horizontal="center" vertical="center" wrapText="1"/>
      <protection locked="0"/>
    </xf>
    <xf numFmtId="0" fontId="38" fillId="8" borderId="45" xfId="0" applyFont="1" applyFill="1" applyBorder="1" applyAlignment="1" applyProtection="1">
      <alignment horizontal="center" vertical="center" wrapText="1"/>
    </xf>
    <xf numFmtId="0" fontId="32" fillId="0" borderId="32" xfId="0" applyFont="1" applyBorder="1" applyAlignment="1" applyProtection="1">
      <alignment horizontal="center" vertical="center"/>
      <protection locked="0"/>
    </xf>
    <xf numFmtId="0" fontId="32" fillId="0" borderId="47" xfId="0" applyFont="1" applyBorder="1" applyAlignment="1" applyProtection="1">
      <alignment horizontal="center" vertical="center"/>
      <protection locked="0"/>
    </xf>
    <xf numFmtId="0" fontId="32" fillId="0" borderId="2" xfId="0" applyFont="1" applyBorder="1" applyAlignment="1" applyProtection="1">
      <alignment horizontal="center" vertical="center"/>
      <protection locked="0"/>
    </xf>
    <xf numFmtId="0" fontId="32" fillId="0" borderId="14" xfId="0" applyFont="1" applyBorder="1" applyAlignment="1" applyProtection="1">
      <alignment horizontal="center" vertical="center"/>
    </xf>
    <xf numFmtId="0" fontId="32" fillId="0" borderId="14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1" xfId="0" applyFont="1" applyFill="1" applyBorder="1" applyAlignment="1" applyProtection="1">
      <alignment vertical="center" wrapText="1"/>
      <protection locked="0"/>
    </xf>
    <xf numFmtId="4" fontId="32" fillId="13" borderId="37" xfId="0" applyNumberFormat="1" applyFont="1" applyFill="1" applyBorder="1" applyAlignment="1" applyProtection="1">
      <alignment horizontal="center" vertical="center" wrapText="1"/>
      <protection locked="0"/>
    </xf>
    <xf numFmtId="4" fontId="7" fillId="13" borderId="43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6" xfId="0" applyFont="1" applyBorder="1" applyAlignment="1" applyProtection="1">
      <alignment horizontal="center" vertical="center"/>
      <protection locked="0"/>
    </xf>
    <xf numFmtId="0" fontId="32" fillId="0" borderId="12" xfId="0" applyFont="1" applyBorder="1" applyAlignment="1" applyProtection="1">
      <alignment horizontal="center" vertical="center"/>
    </xf>
    <xf numFmtId="4" fontId="40" fillId="13" borderId="57" xfId="0" applyNumberFormat="1" applyFont="1" applyFill="1" applyBorder="1" applyAlignment="1" applyProtection="1">
      <alignment horizontal="center" vertical="center" wrapText="1"/>
      <protection locked="0"/>
    </xf>
    <xf numFmtId="4" fontId="40" fillId="13" borderId="8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Protection="1"/>
    <xf numFmtId="4" fontId="4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1" fillId="0" borderId="0" xfId="0" applyFont="1" applyFill="1" applyProtection="1"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vertical="center"/>
    </xf>
    <xf numFmtId="0" fontId="43" fillId="8" borderId="29" xfId="0" applyFont="1" applyFill="1" applyBorder="1" applyAlignment="1" applyProtection="1">
      <alignment horizontal="center" vertical="center" wrapText="1"/>
    </xf>
    <xf numFmtId="0" fontId="44" fillId="0" borderId="0" xfId="0" applyFont="1" applyProtection="1"/>
    <xf numFmtId="0" fontId="32" fillId="13" borderId="31" xfId="0" applyFont="1" applyFill="1" applyBorder="1" applyAlignment="1" applyProtection="1">
      <alignment vertical="center" wrapText="1"/>
    </xf>
    <xf numFmtId="0" fontId="32" fillId="13" borderId="33" xfId="0" applyFont="1" applyFill="1" applyBorder="1" applyAlignment="1" applyProtection="1">
      <alignment horizontal="left" vertical="center" wrapText="1"/>
    </xf>
    <xf numFmtId="0" fontId="32" fillId="13" borderId="33" xfId="0" applyFont="1" applyFill="1" applyBorder="1" applyAlignment="1" applyProtection="1">
      <alignment horizontal="center" vertical="center" wrapText="1"/>
    </xf>
    <xf numFmtId="4" fontId="32" fillId="13" borderId="32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vertical="center"/>
    </xf>
    <xf numFmtId="0" fontId="32" fillId="13" borderId="13" xfId="0" applyFont="1" applyFill="1" applyBorder="1" applyAlignment="1" applyProtection="1">
      <alignment vertical="center" wrapText="1"/>
    </xf>
    <xf numFmtId="0" fontId="32" fillId="13" borderId="1" xfId="0" applyFont="1" applyFill="1" applyBorder="1" applyAlignment="1" applyProtection="1">
      <alignment horizontal="left" vertical="center" wrapText="1"/>
    </xf>
    <xf numFmtId="0" fontId="32" fillId="13" borderId="1" xfId="0" applyFont="1" applyFill="1" applyBorder="1" applyAlignment="1" applyProtection="1">
      <alignment horizontal="center" vertical="center" wrapText="1"/>
    </xf>
    <xf numFmtId="4" fontId="32" fillId="13" borderId="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4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13" borderId="13" xfId="0" applyFont="1" applyFill="1" applyBorder="1" applyAlignment="1" applyProtection="1">
      <alignment horizontal="justify" vertical="center" wrapText="1"/>
    </xf>
    <xf numFmtId="0" fontId="32" fillId="13" borderId="10" xfId="0" applyFont="1" applyFill="1" applyBorder="1" applyAlignment="1" applyProtection="1">
      <alignment horizontal="justify" vertical="center" wrapText="1"/>
    </xf>
    <xf numFmtId="0" fontId="32" fillId="13" borderId="11" xfId="0" applyFont="1" applyFill="1" applyBorder="1" applyAlignment="1" applyProtection="1">
      <alignment horizontal="left" vertical="center" wrapText="1"/>
    </xf>
    <xf numFmtId="0" fontId="32" fillId="13" borderId="11" xfId="0" applyFont="1" applyFill="1" applyBorder="1" applyAlignment="1" applyProtection="1">
      <alignment horizontal="center" vertical="center" wrapText="1"/>
    </xf>
    <xf numFmtId="4" fontId="32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32" fillId="13" borderId="16" xfId="0" applyNumberFormat="1" applyFont="1" applyFill="1" applyBorder="1" applyAlignment="1" applyProtection="1">
      <alignment horizontal="center" vertical="center" wrapText="1"/>
    </xf>
    <xf numFmtId="0" fontId="32" fillId="0" borderId="12" xfId="0" applyFont="1" applyBorder="1" applyAlignment="1" applyProtection="1">
      <alignment horizontal="center" vertical="center" wrapText="1"/>
      <protection locked="0"/>
    </xf>
    <xf numFmtId="0" fontId="31" fillId="0" borderId="0" xfId="0" applyFont="1" applyProtection="1">
      <protection locked="0"/>
    </xf>
    <xf numFmtId="4" fontId="45" fillId="7" borderId="8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0" xfId="0" applyNumberFormat="1" applyFont="1" applyFill="1" applyBorder="1" applyAlignment="1" applyProtection="1">
      <alignment horizontal="center" wrapText="1"/>
      <protection locked="0"/>
    </xf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40" fillId="0" borderId="7" xfId="0" applyFont="1" applyBorder="1" applyAlignment="1" applyProtection="1">
      <alignment vertical="center" wrapText="1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wrapText="1"/>
    </xf>
    <xf numFmtId="0" fontId="7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Border="1" applyProtection="1"/>
    <xf numFmtId="0" fontId="7" fillId="0" borderId="0" xfId="0" applyFont="1" applyBorder="1" applyProtection="1"/>
    <xf numFmtId="0" fontId="7" fillId="0" borderId="0" xfId="0" applyFont="1" applyProtection="1">
      <protection locked="0"/>
    </xf>
    <xf numFmtId="0" fontId="43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5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52" fillId="13" borderId="28" xfId="0" applyFont="1" applyFill="1" applyBorder="1" applyAlignment="1">
      <alignment horizontal="center" vertical="center" wrapText="1"/>
    </xf>
    <xf numFmtId="0" fontId="52" fillId="13" borderId="29" xfId="0" applyFont="1" applyFill="1" applyBorder="1" applyAlignment="1">
      <alignment horizontal="center" vertical="center" wrapText="1"/>
    </xf>
    <xf numFmtId="0" fontId="52" fillId="13" borderId="45" xfId="0" applyFont="1" applyFill="1" applyBorder="1" applyAlignment="1">
      <alignment horizontal="center" vertical="center" wrapText="1"/>
    </xf>
    <xf numFmtId="0" fontId="52" fillId="13" borderId="46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left" wrapText="1"/>
    </xf>
    <xf numFmtId="14" fontId="7" fillId="0" borderId="33" xfId="0" applyNumberFormat="1" applyFont="1" applyBorder="1" applyAlignment="1">
      <alignment horizontal="center"/>
    </xf>
    <xf numFmtId="4" fontId="7" fillId="0" borderId="33" xfId="0" applyNumberFormat="1" applyFont="1" applyBorder="1"/>
    <xf numFmtId="4" fontId="7" fillId="0" borderId="33" xfId="0" applyNumberFormat="1" applyFont="1" applyBorder="1" applyAlignment="1">
      <alignment wrapText="1"/>
    </xf>
    <xf numFmtId="14" fontId="7" fillId="0" borderId="33" xfId="0" applyNumberFormat="1" applyFont="1" applyBorder="1" applyAlignment="1">
      <alignment wrapText="1"/>
    </xf>
    <xf numFmtId="14" fontId="7" fillId="0" borderId="32" xfId="0" applyNumberFormat="1" applyFont="1" applyBorder="1" applyAlignment="1">
      <alignment wrapText="1"/>
    </xf>
    <xf numFmtId="0" fontId="7" fillId="0" borderId="47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1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" fontId="7" fillId="0" borderId="1" xfId="0" applyNumberFormat="1" applyFont="1" applyBorder="1" applyAlignment="1">
      <alignment wrapText="1"/>
    </xf>
    <xf numFmtId="14" fontId="7" fillId="0" borderId="1" xfId="0" applyNumberFormat="1" applyFont="1" applyBorder="1" applyAlignment="1">
      <alignment wrapText="1"/>
    </xf>
    <xf numFmtId="14" fontId="7" fillId="0" borderId="2" xfId="0" applyNumberFormat="1" applyFont="1" applyBorder="1" applyAlignment="1">
      <alignment wrapText="1"/>
    </xf>
    <xf numFmtId="0" fontId="7" fillId="0" borderId="14" xfId="0" applyFont="1" applyBorder="1"/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wrapText="1"/>
    </xf>
    <xf numFmtId="4" fontId="7" fillId="0" borderId="18" xfId="0" applyNumberFormat="1" applyFont="1" applyBorder="1"/>
    <xf numFmtId="4" fontId="7" fillId="0" borderId="18" xfId="0" applyNumberFormat="1" applyFont="1" applyBorder="1" applyAlignment="1">
      <alignment wrapText="1"/>
    </xf>
    <xf numFmtId="14" fontId="7" fillId="0" borderId="43" xfId="0" applyNumberFormat="1" applyFont="1" applyBorder="1" applyAlignment="1">
      <alignment wrapText="1"/>
    </xf>
    <xf numFmtId="0" fontId="7" fillId="0" borderId="38" xfId="0" applyFont="1" applyBorder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14" fontId="7" fillId="0" borderId="11" xfId="0" applyNumberFormat="1" applyFont="1" applyBorder="1" applyAlignment="1">
      <alignment horizontal="center"/>
    </xf>
    <xf numFmtId="4" fontId="7" fillId="0" borderId="11" xfId="0" applyNumberFormat="1" applyFont="1" applyBorder="1"/>
    <xf numFmtId="4" fontId="7" fillId="0" borderId="11" xfId="0" applyNumberFormat="1" applyFont="1" applyBorder="1" applyAlignment="1">
      <alignment wrapText="1"/>
    </xf>
    <xf numFmtId="14" fontId="7" fillId="0" borderId="11" xfId="0" applyNumberFormat="1" applyFont="1" applyBorder="1" applyAlignment="1">
      <alignment wrapText="1"/>
    </xf>
    <xf numFmtId="14" fontId="7" fillId="0" borderId="16" xfId="0" applyNumberFormat="1" applyFont="1" applyBorder="1" applyAlignment="1">
      <alignment wrapText="1"/>
    </xf>
    <xf numFmtId="0" fontId="7" fillId="0" borderId="12" xfId="0" applyFont="1" applyBorder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wrapText="1"/>
    </xf>
    <xf numFmtId="4" fontId="7" fillId="0" borderId="9" xfId="0" applyNumberFormat="1" applyFont="1" applyBorder="1"/>
    <xf numFmtId="4" fontId="7" fillId="0" borderId="9" xfId="0" applyNumberFormat="1" applyFont="1" applyBorder="1" applyAlignment="1">
      <alignment wrapText="1"/>
    </xf>
    <xf numFmtId="0" fontId="7" fillId="0" borderId="36" xfId="0" applyFont="1" applyBorder="1"/>
    <xf numFmtId="0" fontId="52" fillId="13" borderId="1" xfId="0" applyFont="1" applyFill="1" applyBorder="1" applyAlignment="1">
      <alignment horizontal="center" vertical="center" wrapText="1"/>
    </xf>
    <xf numFmtId="14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/>
    <xf numFmtId="0" fontId="52" fillId="0" borderId="1" xfId="0" applyFont="1" applyBorder="1" applyAlignment="1">
      <alignment horizontal="left" vertical="center"/>
    </xf>
    <xf numFmtId="0" fontId="7" fillId="0" borderId="17" xfId="0" applyFont="1" applyBorder="1" applyAlignment="1">
      <alignment horizontal="center"/>
    </xf>
    <xf numFmtId="0" fontId="43" fillId="0" borderId="18" xfId="0" applyFont="1" applyBorder="1" applyAlignment="1">
      <alignment horizontal="left"/>
    </xf>
    <xf numFmtId="0" fontId="43" fillId="0" borderId="1" xfId="0" applyFont="1" applyBorder="1" applyAlignment="1">
      <alignment horizontal="left"/>
    </xf>
    <xf numFmtId="0" fontId="7" fillId="0" borderId="0" xfId="0" applyFont="1" applyAlignment="1" applyProtection="1">
      <alignment horizontal="right"/>
      <protection locked="0"/>
    </xf>
    <xf numFmtId="0" fontId="40" fillId="0" borderId="0" xfId="0" applyFont="1" applyFill="1" applyBorder="1" applyAlignment="1" applyProtection="1"/>
    <xf numFmtId="0" fontId="40" fillId="0" borderId="0" xfId="0" applyFont="1" applyFill="1" applyBorder="1" applyAlignment="1" applyProtection="1">
      <alignment horizontal="center"/>
    </xf>
    <xf numFmtId="0" fontId="33" fillId="0" borderId="0" xfId="0" applyFont="1" applyFill="1" applyAlignment="1" applyProtection="1">
      <alignment horizontal="justify" vertical="justify" wrapText="1"/>
    </xf>
    <xf numFmtId="0" fontId="34" fillId="9" borderId="50" xfId="0" applyFont="1" applyFill="1" applyBorder="1" applyAlignment="1" applyProtection="1">
      <alignment horizontal="left" vertical="center"/>
    </xf>
    <xf numFmtId="0" fontId="34" fillId="9" borderId="33" xfId="0" applyFont="1" applyFill="1" applyBorder="1" applyAlignment="1" applyProtection="1">
      <alignment horizontal="left" vertical="center"/>
    </xf>
    <xf numFmtId="0" fontId="32" fillId="0" borderId="0" xfId="0" applyFont="1" applyProtection="1"/>
    <xf numFmtId="0" fontId="60" fillId="4" borderId="13" xfId="0" applyFont="1" applyFill="1" applyBorder="1" applyAlignment="1" applyProtection="1">
      <alignment horizontal="left" vertical="center" wrapText="1"/>
    </xf>
    <xf numFmtId="0" fontId="38" fillId="5" borderId="14" xfId="0" applyFont="1" applyFill="1" applyBorder="1" applyAlignment="1" applyProtection="1">
      <alignment horizontal="center" vertical="center" wrapText="1"/>
    </xf>
    <xf numFmtId="0" fontId="60" fillId="4" borderId="13" xfId="0" applyFont="1" applyFill="1" applyBorder="1" applyAlignment="1" applyProtection="1">
      <alignment horizontal="left" vertical="center"/>
    </xf>
    <xf numFmtId="0" fontId="60" fillId="4" borderId="10" xfId="0" applyFont="1" applyFill="1" applyBorder="1" applyAlignment="1" applyProtection="1">
      <alignment horizontal="left" vertical="center" wrapText="1"/>
    </xf>
    <xf numFmtId="0" fontId="38" fillId="5" borderId="12" xfId="0" applyFont="1" applyFill="1" applyBorder="1" applyAlignment="1" applyProtection="1">
      <alignment horizontal="center" vertical="center" wrapText="1"/>
    </xf>
    <xf numFmtId="0" fontId="32" fillId="4" borderId="13" xfId="0" applyFont="1" applyFill="1" applyBorder="1" applyAlignment="1" applyProtection="1">
      <alignment horizontal="left" vertical="center" wrapText="1"/>
    </xf>
    <xf numFmtId="3" fontId="32" fillId="4" borderId="13" xfId="0" applyNumberFormat="1" applyFont="1" applyFill="1" applyBorder="1" applyAlignment="1" applyProtection="1">
      <alignment horizontal="left" vertical="center"/>
    </xf>
    <xf numFmtId="0" fontId="32" fillId="15" borderId="13" xfId="0" applyFont="1" applyFill="1" applyBorder="1" applyAlignment="1" applyProtection="1">
      <alignment horizontal="left" vertical="center" wrapText="1"/>
    </xf>
    <xf numFmtId="3" fontId="32" fillId="3" borderId="13" xfId="0" applyNumberFormat="1" applyFont="1" applyFill="1" applyBorder="1" applyAlignment="1" applyProtection="1">
      <alignment horizontal="left" vertical="center" wrapText="1"/>
    </xf>
    <xf numFmtId="3" fontId="32" fillId="3" borderId="30" xfId="0" applyNumberFormat="1" applyFont="1" applyFill="1" applyBorder="1" applyAlignment="1" applyProtection="1">
      <alignment horizontal="left" vertical="center"/>
    </xf>
    <xf numFmtId="3" fontId="41" fillId="16" borderId="10" xfId="0" applyNumberFormat="1" applyFont="1" applyFill="1" applyBorder="1" applyAlignment="1" applyProtection="1">
      <alignment horizontal="left" vertical="center" wrapText="1"/>
    </xf>
    <xf numFmtId="3" fontId="40" fillId="0" borderId="41" xfId="0" applyNumberFormat="1" applyFont="1" applyFill="1" applyBorder="1" applyAlignment="1" applyProtection="1">
      <alignment horizontal="center" wrapText="1"/>
      <protection locked="0"/>
    </xf>
    <xf numFmtId="3" fontId="40" fillId="0" borderId="48" xfId="0" applyNumberFormat="1" applyFont="1" applyFill="1" applyBorder="1" applyAlignment="1" applyProtection="1">
      <alignment horizontal="center" wrapText="1"/>
      <protection locked="0"/>
    </xf>
    <xf numFmtId="3" fontId="40" fillId="0" borderId="49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 vertical="center" wrapText="1"/>
    </xf>
    <xf numFmtId="0" fontId="14" fillId="0" borderId="0" xfId="0" applyFont="1" applyAlignment="1" applyProtection="1">
      <alignment horizontal="right"/>
      <protection locked="0"/>
    </xf>
    <xf numFmtId="166" fontId="14" fillId="0" borderId="0" xfId="0" applyNumberFormat="1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166" fontId="14" fillId="0" borderId="0" xfId="0" applyNumberFormat="1" applyFont="1" applyAlignment="1" applyProtection="1">
      <alignment horizontal="center"/>
      <protection locked="0"/>
    </xf>
    <xf numFmtId="0" fontId="61" fillId="0" borderId="0" xfId="0" applyFont="1" applyProtection="1">
      <protection locked="0"/>
    </xf>
    <xf numFmtId="0" fontId="66" fillId="0" borderId="0" xfId="0" applyFont="1" applyProtection="1">
      <protection locked="0"/>
    </xf>
    <xf numFmtId="0" fontId="67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166" fontId="14" fillId="0" borderId="0" xfId="0" applyNumberFormat="1" applyFont="1"/>
    <xf numFmtId="166" fontId="14" fillId="0" borderId="0" xfId="0" applyNumberFormat="1" applyFont="1" applyAlignment="1">
      <alignment wrapText="1"/>
    </xf>
    <xf numFmtId="0" fontId="26" fillId="13" borderId="28" xfId="0" applyFont="1" applyFill="1" applyBorder="1" applyAlignment="1">
      <alignment horizontal="center" vertical="center" wrapText="1"/>
    </xf>
    <xf numFmtId="0" fontId="26" fillId="13" borderId="29" xfId="0" applyFont="1" applyFill="1" applyBorder="1" applyAlignment="1">
      <alignment horizontal="center" vertical="center" wrapText="1"/>
    </xf>
    <xf numFmtId="166" fontId="26" fillId="13" borderId="29" xfId="0" applyNumberFormat="1" applyFont="1" applyFill="1" applyBorder="1" applyAlignment="1">
      <alignment horizontal="center" vertical="center" wrapText="1"/>
    </xf>
    <xf numFmtId="0" fontId="26" fillId="13" borderId="3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14" fillId="0" borderId="33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wrapText="1"/>
    </xf>
    <xf numFmtId="166" fontId="14" fillId="0" borderId="33" xfId="0" applyNumberFormat="1" applyFont="1" applyBorder="1"/>
    <xf numFmtId="14" fontId="14" fillId="0" borderId="9" xfId="0" applyNumberFormat="1" applyFont="1" applyBorder="1" applyAlignment="1">
      <alignment wrapText="1"/>
    </xf>
    <xf numFmtId="0" fontId="14" fillId="0" borderId="47" xfId="0" applyFont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166" fontId="14" fillId="0" borderId="1" xfId="0" applyNumberFormat="1" applyFont="1" applyBorder="1"/>
    <xf numFmtId="14" fontId="14" fillId="0" borderId="1" xfId="0" applyNumberFormat="1" applyFont="1" applyBorder="1" applyAlignment="1">
      <alignment wrapText="1"/>
    </xf>
    <xf numFmtId="0" fontId="14" fillId="0" borderId="14" xfId="0" applyFont="1" applyBorder="1"/>
    <xf numFmtId="0" fontId="14" fillId="0" borderId="1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left" wrapText="1"/>
    </xf>
    <xf numFmtId="166" fontId="14" fillId="0" borderId="18" xfId="0" applyNumberFormat="1" applyFont="1" applyBorder="1"/>
    <xf numFmtId="0" fontId="14" fillId="0" borderId="38" xfId="0" applyFont="1" applyBorder="1"/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wrapText="1"/>
    </xf>
    <xf numFmtId="166" fontId="14" fillId="0" borderId="11" xfId="0" applyNumberFormat="1" applyFont="1" applyBorder="1"/>
    <xf numFmtId="14" fontId="14" fillId="0" borderId="18" xfId="0" applyNumberFormat="1" applyFont="1" applyBorder="1" applyAlignment="1">
      <alignment wrapText="1"/>
    </xf>
    <xf numFmtId="0" fontId="14" fillId="0" borderId="12" xfId="0" applyFont="1" applyBorder="1"/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wrapText="1"/>
    </xf>
    <xf numFmtId="166" fontId="14" fillId="0" borderId="9" xfId="0" applyNumberFormat="1" applyFont="1" applyBorder="1"/>
    <xf numFmtId="0" fontId="14" fillId="0" borderId="36" xfId="0" applyFont="1" applyBorder="1"/>
    <xf numFmtId="14" fontId="14" fillId="0" borderId="11" xfId="0" applyNumberFormat="1" applyFont="1" applyBorder="1" applyAlignment="1">
      <alignment wrapText="1"/>
    </xf>
    <xf numFmtId="14" fontId="14" fillId="0" borderId="33" xfId="0" applyNumberFormat="1" applyFont="1" applyBorder="1" applyAlignment="1">
      <alignment wrapText="1"/>
    </xf>
    <xf numFmtId="0" fontId="26" fillId="13" borderId="1" xfId="0" applyFont="1" applyFill="1" applyBorder="1" applyAlignment="1">
      <alignment horizontal="center" vertical="center" wrapText="1"/>
    </xf>
    <xf numFmtId="2" fontId="14" fillId="0" borderId="1" xfId="1" applyNumberFormat="1" applyFont="1" applyBorder="1"/>
    <xf numFmtId="166" fontId="68" fillId="0" borderId="17" xfId="0" applyNumberFormat="1" applyFont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0" fontId="20" fillId="0" borderId="18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31" fillId="0" borderId="0" xfId="0" applyFont="1" applyProtection="1">
      <protection hidden="1"/>
    </xf>
    <xf numFmtId="0" fontId="33" fillId="0" borderId="0" xfId="0" applyFont="1" applyAlignment="1" applyProtection="1">
      <protection hidden="1"/>
    </xf>
    <xf numFmtId="0" fontId="70" fillId="0" borderId="0" xfId="0" applyFont="1" applyAlignment="1" applyProtection="1">
      <protection hidden="1"/>
    </xf>
    <xf numFmtId="0" fontId="33" fillId="0" borderId="0" xfId="0" applyFont="1" applyAlignment="1" applyProtection="1">
      <alignment horizontal="left"/>
      <protection hidden="1"/>
    </xf>
    <xf numFmtId="0" fontId="59" fillId="9" borderId="1" xfId="0" applyFont="1" applyFill="1" applyBorder="1" applyAlignment="1" applyProtection="1">
      <protection hidden="1"/>
    </xf>
    <xf numFmtId="0" fontId="32" fillId="0" borderId="0" xfId="0" applyFont="1" applyAlignment="1" applyProtection="1">
      <alignment vertical="top" wrapText="1"/>
      <protection hidden="1"/>
    </xf>
    <xf numFmtId="0" fontId="40" fillId="6" borderId="19" xfId="0" applyFont="1" applyFill="1" applyBorder="1" applyAlignment="1" applyProtection="1">
      <alignment horizontal="center" vertical="center" wrapText="1"/>
      <protection hidden="1"/>
    </xf>
    <xf numFmtId="0" fontId="40" fillId="6" borderId="20" xfId="0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Alignment="1" applyProtection="1">
      <alignment horizontal="justify" vertical="top" wrapText="1"/>
      <protection hidden="1"/>
    </xf>
    <xf numFmtId="0" fontId="32" fillId="10" borderId="9" xfId="0" applyFont="1" applyFill="1" applyBorder="1" applyAlignment="1" applyProtection="1">
      <alignment horizontal="center" vertical="center" wrapText="1"/>
      <protection hidden="1"/>
    </xf>
    <xf numFmtId="0" fontId="32" fillId="10" borderId="1" xfId="0" applyFont="1" applyFill="1" applyBorder="1" applyAlignment="1" applyProtection="1">
      <alignment horizontal="center" vertical="center" wrapText="1"/>
      <protection hidden="1"/>
    </xf>
    <xf numFmtId="0" fontId="32" fillId="10" borderId="11" xfId="0" applyFont="1" applyFill="1" applyBorder="1" applyAlignment="1" applyProtection="1">
      <alignment horizontal="center" vertical="center" wrapText="1"/>
      <protection hidden="1"/>
    </xf>
    <xf numFmtId="4" fontId="32" fillId="0" borderId="0" xfId="0" applyNumberFormat="1" applyFont="1" applyAlignment="1" applyProtection="1">
      <alignment vertical="top" wrapText="1"/>
      <protection hidden="1"/>
    </xf>
    <xf numFmtId="0" fontId="31" fillId="0" borderId="0" xfId="0" applyFont="1" applyFill="1" applyBorder="1" applyAlignment="1" applyProtection="1">
      <alignment horizontal="center"/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Alignment="1" applyProtection="1">
      <alignment vertical="top" wrapText="1"/>
      <protection hidden="1"/>
    </xf>
    <xf numFmtId="0" fontId="14" fillId="0" borderId="0" xfId="0" applyFont="1" applyProtection="1">
      <protection hidden="1"/>
    </xf>
    <xf numFmtId="0" fontId="18" fillId="0" borderId="0" xfId="0" applyFont="1" applyAlignment="1" applyProtection="1">
      <protection hidden="1"/>
    </xf>
    <xf numFmtId="0" fontId="19" fillId="0" borderId="0" xfId="0" applyFont="1" applyAlignment="1" applyProtection="1">
      <protection hidden="1"/>
    </xf>
    <xf numFmtId="0" fontId="18" fillId="0" borderId="0" xfId="0" applyFont="1" applyAlignment="1" applyProtection="1">
      <alignment horizontal="left"/>
      <protection hidden="1"/>
    </xf>
    <xf numFmtId="0" fontId="22" fillId="9" borderId="1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vertical="top" wrapText="1"/>
      <protection hidden="1"/>
    </xf>
    <xf numFmtId="0" fontId="20" fillId="6" borderId="19" xfId="0" applyFont="1" applyFill="1" applyBorder="1" applyAlignment="1" applyProtection="1">
      <alignment horizontal="center" vertical="center" wrapText="1"/>
      <protection hidden="1"/>
    </xf>
    <xf numFmtId="0" fontId="20" fillId="6" borderId="20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justify" vertical="top" wrapText="1"/>
      <protection hidden="1"/>
    </xf>
    <xf numFmtId="0" fontId="14" fillId="10" borderId="9" xfId="0" applyFont="1" applyFill="1" applyBorder="1" applyAlignment="1" applyProtection="1">
      <alignment horizontal="center" vertical="center" wrapText="1"/>
      <protection hidden="1"/>
    </xf>
    <xf numFmtId="0" fontId="14" fillId="10" borderId="1" xfId="0" applyFont="1" applyFill="1" applyBorder="1" applyAlignment="1" applyProtection="1">
      <alignment horizontal="center" vertical="center" wrapText="1"/>
      <protection hidden="1"/>
    </xf>
    <xf numFmtId="0" fontId="14" fillId="10" borderId="11" xfId="0" applyFont="1" applyFill="1" applyBorder="1" applyAlignment="1" applyProtection="1">
      <alignment horizontal="center" vertical="center" wrapText="1"/>
      <protection hidden="1"/>
    </xf>
    <xf numFmtId="4" fontId="14" fillId="0" borderId="0" xfId="0" applyNumberFormat="1" applyFont="1" applyAlignment="1" applyProtection="1">
      <alignment vertical="top" wrapText="1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14" fillId="0" borderId="0" xfId="0" applyFont="1" applyBorder="1" applyProtection="1">
      <protection hidden="1"/>
    </xf>
    <xf numFmtId="0" fontId="40" fillId="0" borderId="2" xfId="0" applyFont="1" applyFill="1" applyBorder="1" applyAlignment="1" applyProtection="1">
      <alignment horizontal="left" vertical="center" wrapText="1"/>
    </xf>
    <xf numFmtId="0" fontId="40" fillId="0" borderId="6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0" fontId="36" fillId="4" borderId="41" xfId="0" applyFont="1" applyFill="1" applyBorder="1" applyAlignment="1" applyProtection="1">
      <alignment horizontal="left" vertical="center"/>
    </xf>
    <xf numFmtId="0" fontId="36" fillId="4" borderId="48" xfId="0" applyFont="1" applyFill="1" applyBorder="1" applyAlignment="1" applyProtection="1">
      <alignment horizontal="left" vertical="center"/>
    </xf>
    <xf numFmtId="0" fontId="36" fillId="4" borderId="49" xfId="0" applyFont="1" applyFill="1" applyBorder="1" applyAlignment="1" applyProtection="1">
      <alignment horizontal="left" vertical="center"/>
    </xf>
    <xf numFmtId="0" fontId="38" fillId="13" borderId="28" xfId="0" applyFont="1" applyFill="1" applyBorder="1" applyAlignment="1" applyProtection="1">
      <alignment horizontal="left" wrapText="1"/>
      <protection locked="0"/>
    </xf>
    <xf numFmtId="0" fontId="38" fillId="13" borderId="29" xfId="0" applyFont="1" applyFill="1" applyBorder="1" applyAlignment="1" applyProtection="1">
      <alignment horizontal="left" wrapText="1"/>
      <protection locked="0"/>
    </xf>
    <xf numFmtId="0" fontId="38" fillId="13" borderId="23" xfId="0" applyFont="1" applyFill="1" applyBorder="1" applyAlignment="1" applyProtection="1">
      <alignment horizontal="left" wrapText="1"/>
      <protection locked="0"/>
    </xf>
    <xf numFmtId="0" fontId="38" fillId="13" borderId="37" xfId="0" applyFont="1" applyFill="1" applyBorder="1" applyAlignment="1" applyProtection="1">
      <alignment horizontal="left" wrapText="1"/>
      <protection locked="0"/>
    </xf>
    <xf numFmtId="0" fontId="41" fillId="3" borderId="3" xfId="0" applyFont="1" applyFill="1" applyBorder="1" applyAlignment="1" applyProtection="1">
      <alignment horizontal="left" vertical="center" wrapText="1"/>
      <protection locked="0"/>
    </xf>
    <xf numFmtId="0" fontId="41" fillId="3" borderId="4" xfId="0" applyFont="1" applyFill="1" applyBorder="1" applyAlignment="1" applyProtection="1">
      <alignment horizontal="left" vertical="center" wrapText="1"/>
      <protection locked="0"/>
    </xf>
    <xf numFmtId="0" fontId="36" fillId="4" borderId="3" xfId="0" applyFont="1" applyFill="1" applyBorder="1" applyAlignment="1" applyProtection="1">
      <alignment horizontal="left" vertical="center"/>
    </xf>
    <xf numFmtId="0" fontId="36" fillId="4" borderId="4" xfId="0" applyFont="1" applyFill="1" applyBorder="1" applyAlignment="1" applyProtection="1">
      <alignment horizontal="left" vertical="center"/>
    </xf>
    <xf numFmtId="0" fontId="36" fillId="4" borderId="34" xfId="0" applyFont="1" applyFill="1" applyBorder="1" applyAlignment="1" applyProtection="1">
      <alignment horizontal="left" vertical="center"/>
    </xf>
    <xf numFmtId="0" fontId="40" fillId="0" borderId="1" xfId="0" applyFont="1" applyFill="1" applyBorder="1" applyAlignment="1" applyProtection="1">
      <alignment horizontal="left" vertical="center" wrapText="1"/>
    </xf>
    <xf numFmtId="0" fontId="41" fillId="3" borderId="25" xfId="0" applyFont="1" applyFill="1" applyBorder="1" applyAlignment="1" applyProtection="1">
      <alignment horizontal="left" vertical="center" wrapText="1"/>
      <protection locked="0"/>
    </xf>
    <xf numFmtId="0" fontId="41" fillId="3" borderId="0" xfId="0" applyFont="1" applyFill="1" applyBorder="1" applyAlignment="1" applyProtection="1">
      <alignment horizontal="left" vertical="center" wrapText="1"/>
      <protection locked="0"/>
    </xf>
    <xf numFmtId="0" fontId="45" fillId="7" borderId="3" xfId="0" applyFont="1" applyFill="1" applyBorder="1" applyAlignment="1" applyProtection="1">
      <alignment horizontal="left" wrapText="1"/>
      <protection locked="0"/>
    </xf>
    <xf numFmtId="0" fontId="45" fillId="7" borderId="4" xfId="0" applyFont="1" applyFill="1" applyBorder="1" applyAlignment="1" applyProtection="1">
      <alignment horizontal="left" wrapText="1"/>
      <protection locked="0"/>
    </xf>
    <xf numFmtId="0" fontId="41" fillId="17" borderId="7" xfId="0" applyFont="1" applyFill="1" applyBorder="1" applyAlignment="1" applyProtection="1">
      <alignment horizontal="left" vertical="center" wrapText="1"/>
    </xf>
    <xf numFmtId="0" fontId="30" fillId="0" borderId="1" xfId="0" applyFont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right"/>
    </xf>
    <xf numFmtId="49" fontId="32" fillId="0" borderId="1" xfId="0" applyNumberFormat="1" applyFont="1" applyFill="1" applyBorder="1" applyAlignment="1" applyProtection="1">
      <alignment horizontal="left" vertical="center" wrapText="1"/>
    </xf>
    <xf numFmtId="0" fontId="26" fillId="0" borderId="1" xfId="0" applyFont="1" applyFill="1" applyBorder="1" applyAlignment="1" applyProtection="1">
      <alignment horizontal="left" vertical="center" wrapText="1"/>
    </xf>
    <xf numFmtId="49" fontId="26" fillId="0" borderId="1" xfId="0" applyNumberFormat="1" applyFont="1" applyFill="1" applyBorder="1" applyAlignment="1" applyProtection="1">
      <alignment horizontal="left" vertical="center" wrapText="1"/>
    </xf>
    <xf numFmtId="0" fontId="21" fillId="17" borderId="7" xfId="0" applyFont="1" applyFill="1" applyBorder="1" applyAlignment="1" applyProtection="1">
      <alignment horizontal="left" vertical="center" wrapText="1"/>
    </xf>
    <xf numFmtId="0" fontId="21" fillId="16" borderId="28" xfId="0" applyFont="1" applyFill="1" applyBorder="1" applyAlignment="1" applyProtection="1">
      <alignment horizontal="left" vertical="center" wrapText="1"/>
      <protection locked="0"/>
    </xf>
    <xf numFmtId="0" fontId="21" fillId="16" borderId="29" xfId="0" applyFont="1" applyFill="1" applyBorder="1" applyAlignment="1" applyProtection="1">
      <alignment horizontal="left" vertical="center" wrapText="1"/>
      <protection locked="0"/>
    </xf>
    <xf numFmtId="0" fontId="21" fillId="16" borderId="45" xfId="0" applyFont="1" applyFill="1" applyBorder="1" applyAlignment="1" applyProtection="1">
      <alignment horizontal="left" vertical="center" wrapText="1"/>
      <protection locked="0"/>
    </xf>
    <xf numFmtId="4" fontId="21" fillId="16" borderId="3" xfId="0" applyNumberFormat="1" applyFont="1" applyFill="1" applyBorder="1" applyAlignment="1" applyProtection="1">
      <alignment horizontal="right" vertical="center" wrapText="1"/>
      <protection locked="0"/>
    </xf>
    <xf numFmtId="4" fontId="21" fillId="16" borderId="34" xfId="0" applyNumberFormat="1" applyFont="1" applyFill="1" applyBorder="1" applyAlignment="1" applyProtection="1">
      <alignment horizontal="right" vertical="center" wrapText="1"/>
      <protection locked="0"/>
    </xf>
    <xf numFmtId="4" fontId="14" fillId="13" borderId="1" xfId="0" applyNumberFormat="1" applyFont="1" applyFill="1" applyBorder="1" applyAlignment="1" applyProtection="1">
      <alignment horizontal="right" vertical="center" wrapText="1"/>
    </xf>
    <xf numFmtId="4" fontId="14" fillId="13" borderId="11" xfId="0" applyNumberFormat="1" applyFont="1" applyFill="1" applyBorder="1" applyAlignment="1" applyProtection="1">
      <alignment horizontal="right" vertical="center" wrapText="1"/>
    </xf>
    <xf numFmtId="0" fontId="23" fillId="3" borderId="28" xfId="0" applyFont="1" applyFill="1" applyBorder="1" applyAlignment="1" applyProtection="1">
      <alignment horizontal="left" vertical="center" wrapText="1"/>
      <protection locked="0"/>
    </xf>
    <xf numFmtId="0" fontId="23" fillId="3" borderId="29" xfId="0" applyFont="1" applyFill="1" applyBorder="1" applyAlignment="1" applyProtection="1">
      <alignment horizontal="left" vertical="center" wrapText="1"/>
      <protection locked="0"/>
    </xf>
    <xf numFmtId="0" fontId="23" fillId="3" borderId="45" xfId="0" applyFont="1" applyFill="1" applyBorder="1" applyAlignment="1" applyProtection="1">
      <alignment horizontal="left" vertical="center" wrapText="1"/>
      <protection locked="0"/>
    </xf>
    <xf numFmtId="4" fontId="23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23" fillId="3" borderId="34" xfId="0" applyNumberFormat="1" applyFont="1" applyFill="1" applyBorder="1" applyAlignment="1" applyProtection="1">
      <alignment horizontal="right" vertical="center" wrapText="1"/>
      <protection locked="0"/>
    </xf>
    <xf numFmtId="0" fontId="14" fillId="13" borderId="18" xfId="0" applyFont="1" applyFill="1" applyBorder="1" applyAlignment="1">
      <alignment horizontal="center" vertical="center" wrapText="1"/>
    </xf>
    <xf numFmtId="0" fontId="14" fillId="13" borderId="58" xfId="0" applyFont="1" applyFill="1" applyBorder="1" applyAlignment="1">
      <alignment horizontal="center" vertical="center" wrapText="1"/>
    </xf>
    <xf numFmtId="0" fontId="14" fillId="13" borderId="37" xfId="0" applyFont="1" applyFill="1" applyBorder="1" applyAlignment="1">
      <alignment horizontal="center" vertical="center" wrapText="1"/>
    </xf>
    <xf numFmtId="0" fontId="22" fillId="11" borderId="28" xfId="0" applyFont="1" applyFill="1" applyBorder="1" applyAlignment="1" applyProtection="1">
      <alignment horizontal="left" vertical="center" wrapText="1"/>
      <protection locked="0"/>
    </xf>
    <xf numFmtId="0" fontId="22" fillId="11" borderId="29" xfId="0" applyFont="1" applyFill="1" applyBorder="1" applyAlignment="1" applyProtection="1">
      <alignment horizontal="left" vertical="center" wrapText="1"/>
      <protection locked="0"/>
    </xf>
    <xf numFmtId="0" fontId="22" fillId="11" borderId="45" xfId="0" applyFont="1" applyFill="1" applyBorder="1" applyAlignment="1" applyProtection="1">
      <alignment horizontal="left" vertical="center" wrapText="1"/>
      <protection locked="0"/>
    </xf>
    <xf numFmtId="0" fontId="21" fillId="4" borderId="41" xfId="0" applyFont="1" applyFill="1" applyBorder="1" applyAlignment="1" applyProtection="1">
      <alignment horizontal="left" vertical="center"/>
    </xf>
    <xf numFmtId="0" fontId="21" fillId="4" borderId="48" xfId="0" applyFont="1" applyFill="1" applyBorder="1" applyAlignment="1" applyProtection="1">
      <alignment horizontal="left" vertical="center"/>
    </xf>
    <xf numFmtId="0" fontId="21" fillId="4" borderId="49" xfId="0" applyFont="1" applyFill="1" applyBorder="1" applyAlignment="1" applyProtection="1">
      <alignment horizontal="left" vertical="center"/>
    </xf>
    <xf numFmtId="0" fontId="20" fillId="8" borderId="13" xfId="0" applyFont="1" applyFill="1" applyBorder="1" applyAlignment="1" applyProtection="1">
      <alignment horizontal="center" vertical="center" wrapText="1"/>
    </xf>
    <xf numFmtId="0" fontId="20" fillId="8" borderId="1" xfId="0" applyFont="1" applyFill="1" applyBorder="1" applyAlignment="1" applyProtection="1">
      <alignment horizontal="center" vertical="center" wrapText="1"/>
    </xf>
    <xf numFmtId="0" fontId="20" fillId="8" borderId="14" xfId="0" applyFont="1" applyFill="1" applyBorder="1" applyAlignment="1" applyProtection="1">
      <alignment horizontal="center" vertical="center" wrapText="1"/>
    </xf>
    <xf numFmtId="0" fontId="21" fillId="4" borderId="35" xfId="0" applyFont="1" applyFill="1" applyBorder="1" applyAlignment="1" applyProtection="1">
      <alignment horizontal="left" vertical="center" wrapText="1"/>
    </xf>
    <xf numFmtId="0" fontId="21" fillId="4" borderId="9" xfId="0" applyFont="1" applyFill="1" applyBorder="1" applyAlignment="1" applyProtection="1">
      <alignment horizontal="left" vertical="center" wrapText="1"/>
    </xf>
    <xf numFmtId="0" fontId="21" fillId="4" borderId="36" xfId="0" applyFont="1" applyFill="1" applyBorder="1" applyAlignment="1" applyProtection="1">
      <alignment horizontal="left" vertical="center" wrapText="1"/>
    </xf>
    <xf numFmtId="0" fontId="20" fillId="8" borderId="30" xfId="0" applyFont="1" applyFill="1" applyBorder="1" applyAlignment="1" applyProtection="1">
      <alignment horizontal="center" vertical="center" wrapText="1"/>
    </xf>
    <xf numFmtId="0" fontId="20" fillId="8" borderId="31" xfId="0" applyFont="1" applyFill="1" applyBorder="1" applyAlignment="1" applyProtection="1">
      <alignment horizontal="center" vertical="center" wrapText="1"/>
    </xf>
    <xf numFmtId="0" fontId="20" fillId="8" borderId="18" xfId="0" applyFont="1" applyFill="1" applyBorder="1" applyAlignment="1" applyProtection="1">
      <alignment horizontal="center" vertical="center" wrapText="1"/>
    </xf>
    <xf numFmtId="0" fontId="20" fillId="8" borderId="33" xfId="0" applyFont="1" applyFill="1" applyBorder="1" applyAlignment="1" applyProtection="1">
      <alignment horizontal="center" vertical="center" wrapText="1"/>
    </xf>
    <xf numFmtId="0" fontId="20" fillId="8" borderId="2" xfId="0" applyFont="1" applyFill="1" applyBorder="1" applyAlignment="1" applyProtection="1">
      <alignment horizontal="center" vertical="center" wrapText="1"/>
    </xf>
    <xf numFmtId="0" fontId="20" fillId="8" borderId="6" xfId="0" applyFont="1" applyFill="1" applyBorder="1" applyAlignment="1" applyProtection="1">
      <alignment horizontal="center" vertical="center" wrapText="1"/>
    </xf>
    <xf numFmtId="0" fontId="20" fillId="8" borderId="38" xfId="0" applyFont="1" applyFill="1" applyBorder="1" applyAlignment="1" applyProtection="1">
      <alignment horizontal="center" vertical="center" wrapText="1"/>
    </xf>
    <xf numFmtId="0" fontId="20" fillId="8" borderId="47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21" fillId="4" borderId="19" xfId="0" applyFont="1" applyFill="1" applyBorder="1" applyAlignment="1" applyProtection="1">
      <alignment horizontal="left" vertical="center" wrapText="1"/>
    </xf>
    <xf numFmtId="0" fontId="21" fillId="4" borderId="20" xfId="0" applyFont="1" applyFill="1" applyBorder="1" applyAlignment="1" applyProtection="1">
      <alignment horizontal="left" vertical="center" wrapText="1"/>
    </xf>
    <xf numFmtId="0" fontId="21" fillId="4" borderId="51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/>
    </xf>
    <xf numFmtId="0" fontId="48" fillId="0" borderId="35" xfId="0" applyFont="1" applyBorder="1" applyAlignment="1">
      <alignment horizontal="left" vertical="center" wrapText="1"/>
    </xf>
    <xf numFmtId="0" fontId="48" fillId="0" borderId="13" xfId="0" applyFont="1" applyBorder="1" applyAlignment="1">
      <alignment horizontal="left" vertical="center" wrapText="1"/>
    </xf>
    <xf numFmtId="0" fontId="48" fillId="0" borderId="30" xfId="0" applyFont="1" applyBorder="1" applyAlignment="1">
      <alignment horizontal="left" vertical="center" wrapText="1"/>
    </xf>
    <xf numFmtId="0" fontId="48" fillId="0" borderId="10" xfId="0" applyFont="1" applyBorder="1" applyAlignment="1">
      <alignment horizontal="left" vertical="center" wrapText="1"/>
    </xf>
    <xf numFmtId="0" fontId="54" fillId="6" borderId="0" xfId="0" applyFont="1" applyFill="1" applyBorder="1" applyAlignment="1">
      <alignment horizontal="left"/>
    </xf>
    <xf numFmtId="0" fontId="54" fillId="6" borderId="7" xfId="0" applyFont="1" applyFill="1" applyBorder="1" applyAlignment="1">
      <alignment horizontal="left"/>
    </xf>
    <xf numFmtId="0" fontId="52" fillId="13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left"/>
    </xf>
    <xf numFmtId="0" fontId="7" fillId="0" borderId="18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31" fillId="0" borderId="5" xfId="0" applyFont="1" applyBorder="1" applyAlignment="1">
      <alignment horizontal="left"/>
    </xf>
    <xf numFmtId="0" fontId="31" fillId="0" borderId="6" xfId="0" applyFont="1" applyBorder="1" applyAlignment="1">
      <alignment horizontal="left"/>
    </xf>
    <xf numFmtId="0" fontId="50" fillId="9" borderId="1" xfId="0" applyFont="1" applyFill="1" applyBorder="1" applyAlignment="1" applyProtection="1">
      <alignment horizontal="left"/>
      <protection locked="0"/>
    </xf>
    <xf numFmtId="0" fontId="51" fillId="0" borderId="24" xfId="0" applyFont="1" applyBorder="1"/>
    <xf numFmtId="0" fontId="51" fillId="0" borderId="0" xfId="0" applyFont="1" applyBorder="1"/>
    <xf numFmtId="0" fontId="51" fillId="0" borderId="0" xfId="0" applyFont="1"/>
    <xf numFmtId="0" fontId="52" fillId="5" borderId="2" xfId="0" applyFont="1" applyFill="1" applyBorder="1" applyAlignment="1" applyProtection="1">
      <alignment horizontal="left" vertical="center"/>
      <protection locked="0"/>
    </xf>
    <xf numFmtId="0" fontId="52" fillId="5" borderId="5" xfId="0" applyFont="1" applyFill="1" applyBorder="1" applyAlignment="1" applyProtection="1">
      <alignment horizontal="left" vertical="center"/>
      <protection locked="0"/>
    </xf>
    <xf numFmtId="0" fontId="52" fillId="0" borderId="2" xfId="0" applyFont="1" applyBorder="1" applyAlignment="1" applyProtection="1">
      <alignment horizontal="left"/>
      <protection locked="0"/>
    </xf>
    <xf numFmtId="0" fontId="52" fillId="0" borderId="5" xfId="0" applyFont="1" applyBorder="1" applyAlignment="1" applyProtection="1">
      <alignment horizontal="left"/>
      <protection locked="0"/>
    </xf>
    <xf numFmtId="0" fontId="52" fillId="0" borderId="6" xfId="0" applyFont="1" applyBorder="1" applyAlignment="1" applyProtection="1">
      <alignment horizontal="left"/>
      <protection locked="0"/>
    </xf>
    <xf numFmtId="0" fontId="48" fillId="0" borderId="31" xfId="0" applyFont="1" applyBorder="1" applyAlignment="1">
      <alignment horizontal="left" vertical="center" wrapText="1"/>
    </xf>
    <xf numFmtId="0" fontId="49" fillId="0" borderId="0" xfId="0" applyFont="1" applyAlignment="1" applyProtection="1">
      <alignment horizontal="center" vertical="center"/>
      <protection locked="0"/>
    </xf>
    <xf numFmtId="0" fontId="57" fillId="0" borderId="0" xfId="0" applyFont="1" applyAlignment="1" applyProtection="1">
      <alignment horizontal="right"/>
      <protection locked="0"/>
    </xf>
    <xf numFmtId="0" fontId="48" fillId="0" borderId="0" xfId="0" applyFont="1" applyAlignment="1" applyProtection="1">
      <alignment horizontal="right"/>
      <protection locked="0"/>
    </xf>
    <xf numFmtId="0" fontId="22" fillId="9" borderId="1" xfId="0" applyFont="1" applyFill="1" applyBorder="1" applyAlignment="1" applyProtection="1">
      <alignment horizontal="left" vertical="center"/>
      <protection locked="0"/>
    </xf>
    <xf numFmtId="0" fontId="26" fillId="13" borderId="1" xfId="0" applyFont="1" applyFill="1" applyBorder="1" applyAlignment="1">
      <alignment horizontal="center" vertical="center" wrapText="1"/>
    </xf>
    <xf numFmtId="0" fontId="26" fillId="5" borderId="2" xfId="0" applyFont="1" applyFill="1" applyBorder="1" applyAlignment="1" applyProtection="1">
      <alignment horizontal="left" vertical="center"/>
      <protection locked="0"/>
    </xf>
    <xf numFmtId="0" fontId="26" fillId="5" borderId="5" xfId="0" applyFont="1" applyFill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/>
      <protection locked="0"/>
    </xf>
    <xf numFmtId="0" fontId="21" fillId="6" borderId="0" xfId="0" applyFont="1" applyFill="1" applyAlignment="1">
      <alignment horizontal="left"/>
    </xf>
    <xf numFmtId="0" fontId="17" fillId="0" borderId="35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0" fontId="74" fillId="0" borderId="0" xfId="0" applyFont="1" applyAlignment="1" applyProtection="1">
      <alignment horizontal="center" vertical="center"/>
      <protection locked="0"/>
    </xf>
    <xf numFmtId="0" fontId="21" fillId="6" borderId="7" xfId="0" applyFont="1" applyFill="1" applyBorder="1" applyAlignment="1">
      <alignment horizontal="left"/>
    </xf>
    <xf numFmtId="0" fontId="28" fillId="0" borderId="1" xfId="0" applyFont="1" applyBorder="1" applyAlignment="1">
      <alignment horizontal="left" vertical="center" wrapText="1"/>
    </xf>
    <xf numFmtId="0" fontId="22" fillId="13" borderId="24" xfId="0" applyFont="1" applyFill="1" applyBorder="1" applyAlignment="1">
      <alignment horizontal="center" vertical="center" wrapText="1"/>
    </xf>
    <xf numFmtId="0" fontId="22" fillId="13" borderId="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4" fillId="0" borderId="18" xfId="0" applyFont="1" applyBorder="1" applyAlignment="1">
      <alignment horizontal="left" wrapText="1"/>
    </xf>
    <xf numFmtId="0" fontId="61" fillId="0" borderId="18" xfId="0" applyFont="1" applyBorder="1" applyAlignment="1">
      <alignment horizontal="left" wrapText="1"/>
    </xf>
    <xf numFmtId="0" fontId="14" fillId="0" borderId="1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59" fillId="0" borderId="0" xfId="0" applyFont="1" applyAlignment="1" applyProtection="1">
      <alignment horizontal="left" vertical="center" wrapText="1"/>
    </xf>
    <xf numFmtId="0" fontId="39" fillId="0" borderId="0" xfId="0" applyFont="1" applyAlignment="1" applyProtection="1">
      <alignment horizontal="right"/>
    </xf>
    <xf numFmtId="0" fontId="33" fillId="0" borderId="0" xfId="0" applyFont="1" applyFill="1" applyAlignment="1" applyProtection="1">
      <alignment horizontal="center" vertical="center" wrapText="1"/>
    </xf>
    <xf numFmtId="0" fontId="33" fillId="0" borderId="7" xfId="0" applyFont="1" applyFill="1" applyBorder="1" applyAlignment="1" applyProtection="1">
      <alignment horizontal="center" vertical="justify" wrapText="1"/>
    </xf>
    <xf numFmtId="49" fontId="32" fillId="0" borderId="1" xfId="0" applyNumberFormat="1" applyFont="1" applyFill="1" applyBorder="1" applyAlignment="1" applyProtection="1">
      <alignment horizontal="center"/>
      <protection locked="0"/>
    </xf>
    <xf numFmtId="0" fontId="36" fillId="9" borderId="35" xfId="0" applyFont="1" applyFill="1" applyBorder="1" applyAlignment="1" applyProtection="1">
      <alignment horizontal="left" vertical="center" wrapText="1"/>
    </xf>
    <xf numFmtId="0" fontId="36" fillId="9" borderId="9" xfId="0" applyFont="1" applyFill="1" applyBorder="1" applyAlignment="1" applyProtection="1">
      <alignment horizontal="left" vertical="center" wrapText="1"/>
    </xf>
    <xf numFmtId="0" fontId="36" fillId="9" borderId="36" xfId="0" applyFont="1" applyFill="1" applyBorder="1" applyAlignment="1" applyProtection="1">
      <alignment horizontal="left" vertical="center" wrapText="1"/>
    </xf>
    <xf numFmtId="0" fontId="40" fillId="6" borderId="19" xfId="0" applyFont="1" applyFill="1" applyBorder="1" applyAlignment="1" applyProtection="1">
      <alignment horizontal="left" vertical="center" wrapText="1"/>
    </xf>
    <xf numFmtId="0" fontId="40" fillId="6" borderId="31" xfId="0" applyFont="1" applyFill="1" applyBorder="1" applyAlignment="1" applyProtection="1">
      <alignment horizontal="left" vertical="center" wrapText="1"/>
    </xf>
    <xf numFmtId="0" fontId="40" fillId="6" borderId="26" xfId="0" applyFont="1" applyFill="1" applyBorder="1" applyAlignment="1" applyProtection="1">
      <alignment horizontal="center" vertical="center" wrapText="1"/>
    </xf>
    <xf numFmtId="0" fontId="40" fillId="6" borderId="48" xfId="0" applyFont="1" applyFill="1" applyBorder="1" applyAlignment="1" applyProtection="1">
      <alignment horizontal="center" vertical="center" wrapText="1"/>
    </xf>
    <xf numFmtId="0" fontId="40" fillId="6" borderId="27" xfId="0" applyFont="1" applyFill="1" applyBorder="1" applyAlignment="1" applyProtection="1">
      <alignment horizontal="center" vertical="center" wrapText="1"/>
    </xf>
    <xf numFmtId="0" fontId="40" fillId="6" borderId="32" xfId="0" applyFont="1" applyFill="1" applyBorder="1" applyAlignment="1" applyProtection="1">
      <alignment horizontal="center" vertical="center" wrapText="1"/>
    </xf>
    <xf numFmtId="0" fontId="40" fillId="6" borderId="7" xfId="0" applyFont="1" applyFill="1" applyBorder="1" applyAlignment="1" applyProtection="1">
      <alignment horizontal="center" vertical="center" wrapText="1"/>
    </xf>
    <xf numFmtId="0" fontId="40" fillId="6" borderId="52" xfId="0" applyFont="1" applyFill="1" applyBorder="1" applyAlignment="1" applyProtection="1">
      <alignment horizontal="center" vertical="center" wrapText="1"/>
    </xf>
    <xf numFmtId="0" fontId="40" fillId="6" borderId="51" xfId="0" applyFont="1" applyFill="1" applyBorder="1" applyAlignment="1" applyProtection="1">
      <alignment horizontal="center" vertical="center" wrapText="1"/>
    </xf>
    <xf numFmtId="0" fontId="40" fillId="6" borderId="47" xfId="0" applyFont="1" applyFill="1" applyBorder="1" applyAlignment="1" applyProtection="1">
      <alignment horizontal="center" vertical="center" wrapText="1"/>
    </xf>
    <xf numFmtId="0" fontId="40" fillId="5" borderId="2" xfId="0" applyFont="1" applyFill="1" applyBorder="1" applyAlignment="1" applyProtection="1">
      <alignment horizontal="center" vertical="center"/>
    </xf>
    <xf numFmtId="0" fontId="40" fillId="5" borderId="5" xfId="0" applyFont="1" applyFill="1" applyBorder="1" applyAlignment="1" applyProtection="1">
      <alignment horizontal="center" vertical="center"/>
    </xf>
    <xf numFmtId="0" fontId="40" fillId="5" borderId="6" xfId="0" applyFont="1" applyFill="1" applyBorder="1" applyAlignment="1" applyProtection="1">
      <alignment horizontal="center" vertical="center"/>
    </xf>
    <xf numFmtId="3" fontId="30" fillId="5" borderId="16" xfId="0" applyNumberFormat="1" applyFont="1" applyFill="1" applyBorder="1" applyAlignment="1" applyProtection="1">
      <alignment horizontal="center" vertical="center" wrapText="1"/>
    </xf>
    <xf numFmtId="3" fontId="30" fillId="5" borderId="53" xfId="0" applyNumberFormat="1" applyFont="1" applyFill="1" applyBorder="1" applyAlignment="1" applyProtection="1">
      <alignment horizontal="center" vertical="center" wrapText="1"/>
    </xf>
    <xf numFmtId="3" fontId="30" fillId="5" borderId="15" xfId="0" applyNumberFormat="1" applyFont="1" applyFill="1" applyBorder="1" applyAlignment="1" applyProtection="1">
      <alignment horizontal="center" vertical="center" wrapText="1"/>
    </xf>
    <xf numFmtId="0" fontId="60" fillId="0" borderId="48" xfId="0" applyFont="1" applyFill="1" applyBorder="1" applyAlignment="1" applyProtection="1">
      <alignment horizontal="center" vertical="center" wrapText="1"/>
    </xf>
    <xf numFmtId="0" fontId="32" fillId="0" borderId="44" xfId="0" applyFont="1" applyFill="1" applyBorder="1" applyAlignment="1" applyProtection="1">
      <alignment horizontal="center" vertical="center" wrapText="1"/>
    </xf>
    <xf numFmtId="4" fontId="32" fillId="14" borderId="1" xfId="0" applyNumberFormat="1" applyFont="1" applyFill="1" applyBorder="1" applyAlignment="1" applyProtection="1">
      <alignment horizontal="center" vertical="center" wrapText="1"/>
    </xf>
    <xf numFmtId="0" fontId="32" fillId="14" borderId="1" xfId="0" applyFont="1" applyFill="1" applyBorder="1" applyAlignment="1" applyProtection="1">
      <alignment horizontal="center" vertical="center" wrapText="1"/>
    </xf>
    <xf numFmtId="0" fontId="32" fillId="14" borderId="14" xfId="0" applyFont="1" applyFill="1" applyBorder="1" applyAlignment="1" applyProtection="1">
      <alignment horizontal="center" vertical="center" wrapText="1"/>
    </xf>
    <xf numFmtId="0" fontId="32" fillId="0" borderId="1" xfId="0" applyFont="1" applyFill="1" applyBorder="1" applyAlignment="1" applyProtection="1">
      <alignment horizontal="center" vertical="center" wrapText="1"/>
      <protection locked="0"/>
    </xf>
    <xf numFmtId="0" fontId="32" fillId="0" borderId="14" xfId="0" applyFont="1" applyFill="1" applyBorder="1" applyAlignment="1" applyProtection="1">
      <alignment horizontal="center" vertical="center" wrapText="1"/>
      <protection locked="0"/>
    </xf>
    <xf numFmtId="0" fontId="39" fillId="14" borderId="1" xfId="0" applyFont="1" applyFill="1" applyBorder="1" applyAlignment="1" applyProtection="1">
      <alignment horizontal="center" vertical="center" wrapText="1"/>
    </xf>
    <xf numFmtId="0" fontId="39" fillId="14" borderId="14" xfId="0" applyFont="1" applyFill="1" applyBorder="1" applyAlignment="1" applyProtection="1">
      <alignment horizontal="center" vertical="center" wrapText="1"/>
    </xf>
    <xf numFmtId="3" fontId="39" fillId="14" borderId="1" xfId="0" applyNumberFormat="1" applyFont="1" applyFill="1" applyBorder="1" applyAlignment="1" applyProtection="1">
      <alignment horizontal="center" vertical="center" wrapText="1"/>
    </xf>
    <xf numFmtId="3" fontId="39" fillId="14" borderId="14" xfId="0" applyNumberFormat="1" applyFont="1" applyFill="1" applyBorder="1" applyAlignment="1" applyProtection="1">
      <alignment horizontal="center" vertical="center" wrapText="1"/>
    </xf>
    <xf numFmtId="0" fontId="32" fillId="0" borderId="18" xfId="0" applyFont="1" applyFill="1" applyBorder="1" applyAlignment="1" applyProtection="1">
      <alignment horizontal="center" vertical="center" wrapText="1"/>
      <protection locked="0"/>
    </xf>
    <xf numFmtId="0" fontId="32" fillId="0" borderId="38" xfId="0" applyFont="1" applyFill="1" applyBorder="1" applyAlignment="1" applyProtection="1">
      <alignment horizontal="center" vertical="center" wrapText="1"/>
      <protection locked="0"/>
    </xf>
    <xf numFmtId="4" fontId="30" fillId="16" borderId="45" xfId="0" applyNumberFormat="1" applyFont="1" applyFill="1" applyBorder="1" applyAlignment="1" applyProtection="1">
      <alignment horizontal="center" vertical="center"/>
    </xf>
    <xf numFmtId="4" fontId="30" fillId="16" borderId="4" xfId="0" applyNumberFormat="1" applyFont="1" applyFill="1" applyBorder="1" applyAlignment="1" applyProtection="1">
      <alignment horizontal="center" vertical="center"/>
    </xf>
    <xf numFmtId="4" fontId="30" fillId="16" borderId="34" xfId="0" applyNumberFormat="1" applyFont="1" applyFill="1" applyBorder="1" applyAlignment="1" applyProtection="1">
      <alignment horizontal="center" vertical="center"/>
    </xf>
    <xf numFmtId="3" fontId="33" fillId="0" borderId="3" xfId="0" applyNumberFormat="1" applyFont="1" applyFill="1" applyBorder="1" applyAlignment="1" applyProtection="1">
      <alignment horizontal="center" wrapText="1"/>
    </xf>
    <xf numFmtId="3" fontId="33" fillId="0" borderId="4" xfId="0" applyNumberFormat="1" applyFont="1" applyFill="1" applyBorder="1" applyAlignment="1" applyProtection="1">
      <alignment horizontal="center" wrapText="1"/>
    </xf>
    <xf numFmtId="3" fontId="33" fillId="0" borderId="34" xfId="0" applyNumberFormat="1" applyFont="1" applyFill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justify" vertical="top" wrapText="1"/>
    </xf>
    <xf numFmtId="0" fontId="33" fillId="0" borderId="40" xfId="0" applyFont="1" applyBorder="1" applyAlignment="1" applyProtection="1">
      <alignment horizontal="justify" vertical="top" wrapText="1"/>
    </xf>
    <xf numFmtId="0" fontId="33" fillId="0" borderId="42" xfId="0" applyFont="1" applyBorder="1" applyAlignment="1" applyProtection="1">
      <alignment horizontal="justify" vertical="top" wrapText="1"/>
    </xf>
    <xf numFmtId="0" fontId="40" fillId="0" borderId="10" xfId="0" applyFont="1" applyBorder="1" applyAlignment="1" applyProtection="1">
      <alignment horizontal="left" vertical="top"/>
      <protection locked="0"/>
    </xf>
    <xf numFmtId="0" fontId="32" fillId="0" borderId="11" xfId="0" applyFont="1" applyBorder="1" applyAlignment="1" applyProtection="1">
      <alignment horizontal="left" vertical="top"/>
      <protection locked="0"/>
    </xf>
    <xf numFmtId="0" fontId="32" fillId="0" borderId="12" xfId="0" applyFont="1" applyBorder="1" applyAlignment="1" applyProtection="1">
      <alignment horizontal="left" vertical="top"/>
      <protection locked="0"/>
    </xf>
    <xf numFmtId="0" fontId="32" fillId="0" borderId="4" xfId="0" applyFont="1" applyBorder="1" applyAlignment="1" applyProtection="1">
      <alignment horizontal="center"/>
      <protection locked="0"/>
    </xf>
    <xf numFmtId="0" fontId="33" fillId="9" borderId="39" xfId="0" applyFont="1" applyFill="1" applyBorder="1" applyAlignment="1" applyProtection="1">
      <alignment horizontal="left" vertical="center" wrapText="1"/>
    </xf>
    <xf numFmtId="0" fontId="33" fillId="9" borderId="40" xfId="0" applyFont="1" applyFill="1" applyBorder="1" applyAlignment="1" applyProtection="1">
      <alignment horizontal="left" vertical="center" wrapText="1"/>
    </xf>
    <xf numFmtId="0" fontId="33" fillId="9" borderId="4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  <protection locked="0"/>
    </xf>
    <xf numFmtId="4" fontId="32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14" borderId="1" xfId="0" applyFont="1" applyFill="1" applyBorder="1" applyAlignment="1" applyProtection="1">
      <alignment horizontal="center" vertical="center" wrapText="1"/>
      <protection locked="0"/>
    </xf>
    <xf numFmtId="0" fontId="32" fillId="14" borderId="14" xfId="0" applyFont="1" applyFill="1" applyBorder="1" applyAlignment="1" applyProtection="1">
      <alignment horizontal="center" vertical="center" wrapText="1"/>
      <protection locked="0"/>
    </xf>
    <xf numFmtId="0" fontId="40" fillId="6" borderId="26" xfId="0" applyFont="1" applyFill="1" applyBorder="1" applyAlignment="1" applyProtection="1">
      <alignment horizontal="center" vertical="center" wrapText="1"/>
      <protection hidden="1"/>
    </xf>
    <xf numFmtId="0" fontId="40" fillId="6" borderId="27" xfId="0" applyFont="1" applyFill="1" applyBorder="1" applyAlignment="1" applyProtection="1">
      <alignment horizontal="center" vertical="center" wrapText="1"/>
      <protection hidden="1"/>
    </xf>
    <xf numFmtId="0" fontId="48" fillId="0" borderId="0" xfId="0" applyFont="1" applyAlignment="1" applyProtection="1">
      <alignment horizontal="right" vertical="center"/>
      <protection hidden="1"/>
    </xf>
    <xf numFmtId="0" fontId="69" fillId="0" borderId="0" xfId="0" applyFont="1" applyAlignment="1" applyProtection="1">
      <alignment horizontal="center" vertical="center"/>
      <protection hidden="1"/>
    </xf>
    <xf numFmtId="0" fontId="32" fillId="0" borderId="1" xfId="0" applyFont="1" applyFill="1" applyBorder="1" applyAlignment="1" applyProtection="1">
      <alignment horizontal="left"/>
      <protection locked="0"/>
    </xf>
    <xf numFmtId="0" fontId="71" fillId="0" borderId="0" xfId="0" applyFont="1" applyAlignment="1" applyProtection="1">
      <alignment horizontal="left" vertical="center" wrapText="1"/>
      <protection hidden="1"/>
    </xf>
    <xf numFmtId="0" fontId="59" fillId="4" borderId="35" xfId="0" applyFont="1" applyFill="1" applyBorder="1" applyAlignment="1" applyProtection="1">
      <alignment vertical="center" wrapText="1"/>
      <protection hidden="1"/>
    </xf>
    <xf numFmtId="0" fontId="59" fillId="4" borderId="13" xfId="0" applyFont="1" applyFill="1" applyBorder="1" applyAlignment="1" applyProtection="1">
      <alignment vertical="center" wrapText="1"/>
      <protection hidden="1"/>
    </xf>
    <xf numFmtId="0" fontId="59" fillId="4" borderId="10" xfId="0" applyFont="1" applyFill="1" applyBorder="1" applyAlignment="1" applyProtection="1">
      <alignment vertical="center" wrapText="1"/>
      <protection hidden="1"/>
    </xf>
    <xf numFmtId="0" fontId="31" fillId="5" borderId="22" xfId="0" applyFont="1" applyFill="1" applyBorder="1" applyAlignment="1">
      <alignment horizontal="center" vertical="center" wrapText="1"/>
    </xf>
    <xf numFmtId="0" fontId="31" fillId="5" borderId="42" xfId="0" applyFont="1" applyFill="1" applyBorder="1" applyAlignment="1">
      <alignment horizontal="center" vertical="center" wrapText="1"/>
    </xf>
    <xf numFmtId="0" fontId="40" fillId="0" borderId="42" xfId="0" applyFont="1" applyBorder="1" applyAlignment="1" applyProtection="1">
      <alignment horizontal="center" vertical="center" wrapText="1"/>
      <protection hidden="1"/>
    </xf>
    <xf numFmtId="0" fontId="40" fillId="0" borderId="59" xfId="0" applyFont="1" applyBorder="1" applyAlignment="1" applyProtection="1">
      <alignment horizontal="center" vertical="center" wrapText="1"/>
      <protection hidden="1"/>
    </xf>
    <xf numFmtId="0" fontId="40" fillId="0" borderId="60" xfId="0" applyFont="1" applyBorder="1" applyAlignment="1" applyProtection="1">
      <alignment horizontal="center" vertical="center" wrapText="1"/>
      <protection hidden="1"/>
    </xf>
    <xf numFmtId="0" fontId="31" fillId="5" borderId="2" xfId="0" applyFont="1" applyFill="1" applyBorder="1" applyAlignment="1">
      <alignment horizontal="center" vertical="center" wrapText="1"/>
    </xf>
    <xf numFmtId="0" fontId="31" fillId="5" borderId="59" xfId="0" applyFont="1" applyFill="1" applyBorder="1" applyAlignment="1">
      <alignment horizontal="center" vertical="center" wrapText="1"/>
    </xf>
    <xf numFmtId="0" fontId="31" fillId="5" borderId="16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59" fillId="4" borderId="19" xfId="0" applyFont="1" applyFill="1" applyBorder="1" applyAlignment="1" applyProtection="1">
      <alignment vertical="center" wrapText="1"/>
      <protection hidden="1"/>
    </xf>
    <xf numFmtId="0" fontId="59" fillId="4" borderId="21" xfId="0" applyFont="1" applyFill="1" applyBorder="1" applyAlignment="1" applyProtection="1">
      <alignment vertical="center" wrapText="1"/>
      <protection hidden="1"/>
    </xf>
    <xf numFmtId="0" fontId="59" fillId="4" borderId="23" xfId="0" applyFont="1" applyFill="1" applyBorder="1" applyAlignment="1" applyProtection="1">
      <alignment vertical="center" wrapText="1"/>
      <protection hidden="1"/>
    </xf>
    <xf numFmtId="3" fontId="71" fillId="5" borderId="13" xfId="0" applyNumberFormat="1" applyFont="1" applyFill="1" applyBorder="1" applyAlignment="1" applyProtection="1">
      <alignment horizontal="left" vertical="center" wrapText="1"/>
      <protection hidden="1"/>
    </xf>
    <xf numFmtId="3" fontId="71" fillId="5" borderId="2" xfId="0" applyNumberFormat="1" applyFont="1" applyFill="1" applyBorder="1" applyAlignment="1" applyProtection="1">
      <alignment horizontal="left" vertical="center"/>
      <protection hidden="1"/>
    </xf>
    <xf numFmtId="4" fontId="71" fillId="2" borderId="30" xfId="0" applyNumberFormat="1" applyFont="1" applyFill="1" applyBorder="1" applyAlignment="1" applyProtection="1">
      <alignment horizontal="center" vertical="center"/>
      <protection locked="0"/>
    </xf>
    <xf numFmtId="4" fontId="71" fillId="2" borderId="18" xfId="0" applyNumberFormat="1" applyFont="1" applyFill="1" applyBorder="1" applyAlignment="1" applyProtection="1">
      <alignment horizontal="center" vertical="center"/>
      <protection locked="0"/>
    </xf>
    <xf numFmtId="0" fontId="41" fillId="0" borderId="25" xfId="0" applyFont="1" applyFill="1" applyBorder="1" applyAlignment="1" applyProtection="1">
      <alignment horizontal="justify" vertical="top" wrapText="1"/>
      <protection hidden="1"/>
    </xf>
    <xf numFmtId="0" fontId="41" fillId="0" borderId="0" xfId="0" applyFont="1" applyFill="1" applyBorder="1" applyAlignment="1" applyProtection="1">
      <alignment horizontal="justify" vertical="top" wrapText="1"/>
      <protection hidden="1"/>
    </xf>
    <xf numFmtId="0" fontId="36" fillId="9" borderId="23" xfId="0" applyFont="1" applyFill="1" applyBorder="1" applyAlignment="1" applyProtection="1">
      <alignment horizontal="left" vertical="center" wrapText="1"/>
      <protection hidden="1"/>
    </xf>
    <xf numFmtId="0" fontId="36" fillId="9" borderId="37" xfId="0" applyFont="1" applyFill="1" applyBorder="1" applyAlignment="1" applyProtection="1">
      <alignment horizontal="left" vertical="center" wrapText="1"/>
      <protection hidden="1"/>
    </xf>
    <xf numFmtId="3" fontId="71" fillId="5" borderId="31" xfId="0" applyNumberFormat="1" applyFont="1" applyFill="1" applyBorder="1" applyAlignment="1" applyProtection="1">
      <alignment horizontal="left" vertical="center" wrapText="1"/>
      <protection hidden="1"/>
    </xf>
    <xf numFmtId="3" fontId="71" fillId="5" borderId="32" xfId="0" applyNumberFormat="1" applyFont="1" applyFill="1" applyBorder="1" applyAlignment="1" applyProtection="1">
      <alignment horizontal="left" vertical="center" wrapText="1"/>
      <protection hidden="1"/>
    </xf>
    <xf numFmtId="4" fontId="71" fillId="12" borderId="31" xfId="0" applyNumberFormat="1" applyFont="1" applyFill="1" applyBorder="1" applyAlignment="1" applyProtection="1">
      <alignment horizontal="center" vertical="center"/>
      <protection hidden="1"/>
    </xf>
    <xf numFmtId="4" fontId="71" fillId="12" borderId="33" xfId="0" applyNumberFormat="1" applyFont="1" applyFill="1" applyBorder="1" applyAlignment="1" applyProtection="1">
      <alignment horizontal="center" vertical="center"/>
      <protection hidden="1"/>
    </xf>
    <xf numFmtId="3" fontId="71" fillId="11" borderId="10" xfId="0" applyNumberFormat="1" applyFont="1" applyFill="1" applyBorder="1" applyAlignment="1" applyProtection="1">
      <alignment horizontal="left" vertical="center" wrapText="1"/>
      <protection hidden="1"/>
    </xf>
    <xf numFmtId="3" fontId="71" fillId="11" borderId="16" xfId="0" applyNumberFormat="1" applyFont="1" applyFill="1" applyBorder="1" applyAlignment="1" applyProtection="1">
      <alignment horizontal="left" vertical="center" wrapText="1"/>
      <protection hidden="1"/>
    </xf>
    <xf numFmtId="4" fontId="41" fillId="3" borderId="28" xfId="0" applyNumberFormat="1" applyFont="1" applyFill="1" applyBorder="1" applyAlignment="1" applyProtection="1">
      <alignment horizontal="center" vertical="center"/>
      <protection hidden="1"/>
    </xf>
    <xf numFmtId="4" fontId="41" fillId="3" borderId="29" xfId="0" applyNumberFormat="1" applyFont="1" applyFill="1" applyBorder="1" applyAlignment="1" applyProtection="1">
      <alignment horizontal="center" vertical="center"/>
      <protection hidden="1"/>
    </xf>
    <xf numFmtId="3" fontId="71" fillId="11" borderId="41" xfId="0" applyNumberFormat="1" applyFont="1" applyFill="1" applyBorder="1" applyAlignment="1" applyProtection="1">
      <alignment horizontal="left" vertical="center" wrapText="1"/>
      <protection hidden="1"/>
    </xf>
    <xf numFmtId="3" fontId="71" fillId="11" borderId="49" xfId="0" applyNumberFormat="1" applyFont="1" applyFill="1" applyBorder="1" applyAlignment="1" applyProtection="1">
      <alignment horizontal="left" vertical="center" wrapText="1"/>
      <protection hidden="1"/>
    </xf>
    <xf numFmtId="3" fontId="71" fillId="11" borderId="54" xfId="0" applyNumberFormat="1" applyFont="1" applyFill="1" applyBorder="1" applyAlignment="1" applyProtection="1">
      <alignment horizontal="left" vertical="center" wrapText="1"/>
      <protection hidden="1"/>
    </xf>
    <xf numFmtId="3" fontId="71" fillId="11" borderId="55" xfId="0" applyNumberFormat="1" applyFont="1" applyFill="1" applyBorder="1" applyAlignment="1" applyProtection="1">
      <alignment horizontal="left" vertical="center" wrapText="1"/>
      <protection hidden="1"/>
    </xf>
    <xf numFmtId="4" fontId="41" fillId="3" borderId="41" xfId="0" applyNumberFormat="1" applyFont="1" applyFill="1" applyBorder="1" applyAlignment="1" applyProtection="1">
      <alignment horizontal="center" vertical="center"/>
      <protection hidden="1"/>
    </xf>
    <xf numFmtId="4" fontId="41" fillId="3" borderId="48" xfId="0" applyNumberFormat="1" applyFont="1" applyFill="1" applyBorder="1" applyAlignment="1" applyProtection="1">
      <alignment horizontal="center" vertical="center"/>
      <protection hidden="1"/>
    </xf>
    <xf numFmtId="4" fontId="41" fillId="3" borderId="27" xfId="0" applyNumberFormat="1" applyFont="1" applyFill="1" applyBorder="1" applyAlignment="1" applyProtection="1">
      <alignment horizontal="center" vertical="center"/>
      <protection hidden="1"/>
    </xf>
    <xf numFmtId="4" fontId="41" fillId="3" borderId="54" xfId="0" applyNumberFormat="1" applyFont="1" applyFill="1" applyBorder="1" applyAlignment="1" applyProtection="1">
      <alignment horizontal="center" vertical="center"/>
      <protection hidden="1"/>
    </xf>
    <xf numFmtId="4" fontId="41" fillId="3" borderId="44" xfId="0" applyNumberFormat="1" applyFont="1" applyFill="1" applyBorder="1" applyAlignment="1" applyProtection="1">
      <alignment horizontal="center" vertical="center"/>
      <protection hidden="1"/>
    </xf>
    <xf numFmtId="4" fontId="41" fillId="3" borderId="56" xfId="0" applyNumberFormat="1" applyFont="1" applyFill="1" applyBorder="1" applyAlignment="1" applyProtection="1">
      <alignment horizontal="center" vertical="center"/>
      <protection hidden="1"/>
    </xf>
    <xf numFmtId="0" fontId="20" fillId="6" borderId="26" xfId="0" applyFont="1" applyFill="1" applyBorder="1" applyAlignment="1" applyProtection="1">
      <alignment horizontal="center" vertical="center" wrapText="1"/>
      <protection hidden="1"/>
    </xf>
    <xf numFmtId="0" fontId="20" fillId="6" borderId="27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horizontal="right" vertical="center"/>
      <protection hidden="1"/>
    </xf>
    <xf numFmtId="0" fontId="74" fillId="0" borderId="0" xfId="0" applyFont="1" applyAlignment="1" applyProtection="1">
      <alignment horizontal="center" vertical="center"/>
      <protection hidden="1"/>
    </xf>
    <xf numFmtId="0" fontId="26" fillId="0" borderId="1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horizontal="left" vertical="center" wrapText="1"/>
      <protection hidden="1"/>
    </xf>
    <xf numFmtId="0" fontId="73" fillId="4" borderId="35" xfId="0" applyFont="1" applyFill="1" applyBorder="1" applyAlignment="1" applyProtection="1">
      <alignment vertical="center" wrapText="1"/>
      <protection hidden="1"/>
    </xf>
    <xf numFmtId="0" fontId="73" fillId="4" borderId="13" xfId="0" applyFont="1" applyFill="1" applyBorder="1" applyAlignment="1" applyProtection="1">
      <alignment vertical="center" wrapText="1"/>
      <protection hidden="1"/>
    </xf>
    <xf numFmtId="0" fontId="73" fillId="4" borderId="10" xfId="0" applyFont="1" applyFill="1" applyBorder="1" applyAlignment="1" applyProtection="1">
      <alignment vertical="center" wrapText="1"/>
      <protection hidden="1"/>
    </xf>
    <xf numFmtId="0" fontId="14" fillId="5" borderId="22" xfId="0" applyFont="1" applyFill="1" applyBorder="1" applyAlignment="1">
      <alignment horizontal="center" vertical="center" wrapText="1"/>
    </xf>
    <xf numFmtId="0" fontId="14" fillId="5" borderId="42" xfId="0" applyFont="1" applyFill="1" applyBorder="1" applyAlignment="1">
      <alignment horizontal="center" vertical="center" wrapText="1"/>
    </xf>
    <xf numFmtId="0" fontId="20" fillId="0" borderId="42" xfId="0" applyFont="1" applyBorder="1" applyAlignment="1" applyProtection="1">
      <alignment horizontal="center" vertical="center" wrapText="1"/>
      <protection hidden="1"/>
    </xf>
    <xf numFmtId="0" fontId="20" fillId="0" borderId="59" xfId="0" applyFont="1" applyBorder="1" applyAlignment="1" applyProtection="1">
      <alignment horizontal="center" vertical="center" wrapText="1"/>
      <protection hidden="1"/>
    </xf>
    <xf numFmtId="0" fontId="20" fillId="0" borderId="60" xfId="0" applyFont="1" applyBorder="1" applyAlignment="1" applyProtection="1">
      <alignment horizontal="center" vertical="center" wrapText="1"/>
      <protection hidden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0" fontId="73" fillId="4" borderId="19" xfId="0" applyFont="1" applyFill="1" applyBorder="1" applyAlignment="1" applyProtection="1">
      <alignment vertical="center" wrapText="1"/>
      <protection hidden="1"/>
    </xf>
    <xf numFmtId="0" fontId="73" fillId="4" borderId="21" xfId="0" applyFont="1" applyFill="1" applyBorder="1" applyAlignment="1" applyProtection="1">
      <alignment vertical="center" wrapText="1"/>
      <protection hidden="1"/>
    </xf>
    <xf numFmtId="0" fontId="73" fillId="4" borderId="23" xfId="0" applyFont="1" applyFill="1" applyBorder="1" applyAlignment="1" applyProtection="1">
      <alignment vertical="center" wrapText="1"/>
      <protection hidden="1"/>
    </xf>
    <xf numFmtId="3" fontId="26" fillId="5" borderId="13" xfId="0" applyNumberFormat="1" applyFont="1" applyFill="1" applyBorder="1" applyAlignment="1" applyProtection="1">
      <alignment horizontal="left" vertical="center" wrapText="1"/>
      <protection hidden="1"/>
    </xf>
    <xf numFmtId="3" fontId="26" fillId="5" borderId="2" xfId="0" applyNumberFormat="1" applyFont="1" applyFill="1" applyBorder="1" applyAlignment="1" applyProtection="1">
      <alignment horizontal="left" vertical="center"/>
      <protection hidden="1"/>
    </xf>
    <xf numFmtId="4" fontId="26" fillId="2" borderId="30" xfId="0" applyNumberFormat="1" applyFont="1" applyFill="1" applyBorder="1" applyAlignment="1" applyProtection="1">
      <alignment horizontal="center" vertical="center"/>
      <protection locked="0"/>
    </xf>
    <xf numFmtId="4" fontId="26" fillId="2" borderId="18" xfId="0" applyNumberFormat="1" applyFont="1" applyFill="1" applyBorder="1" applyAlignment="1" applyProtection="1">
      <alignment horizontal="center" vertical="center"/>
      <protection locked="0"/>
    </xf>
    <xf numFmtId="0" fontId="22" fillId="0" borderId="25" xfId="0" applyFont="1" applyFill="1" applyBorder="1" applyAlignment="1" applyProtection="1">
      <alignment horizontal="justify" vertical="top" wrapText="1"/>
      <protection hidden="1"/>
    </xf>
    <xf numFmtId="0" fontId="22" fillId="0" borderId="0" xfId="0" applyFont="1" applyFill="1" applyBorder="1" applyAlignment="1" applyProtection="1">
      <alignment horizontal="justify" vertical="top" wrapText="1"/>
      <protection hidden="1"/>
    </xf>
    <xf numFmtId="0" fontId="21" fillId="9" borderId="23" xfId="0" applyFont="1" applyFill="1" applyBorder="1" applyAlignment="1" applyProtection="1">
      <alignment horizontal="left" vertical="center" wrapText="1"/>
      <protection hidden="1"/>
    </xf>
    <xf numFmtId="0" fontId="21" fillId="9" borderId="37" xfId="0" applyFont="1" applyFill="1" applyBorder="1" applyAlignment="1" applyProtection="1">
      <alignment horizontal="left" vertical="center" wrapText="1"/>
      <protection hidden="1"/>
    </xf>
    <xf numFmtId="3" fontId="26" fillId="5" borderId="31" xfId="0" applyNumberFormat="1" applyFont="1" applyFill="1" applyBorder="1" applyAlignment="1" applyProtection="1">
      <alignment horizontal="left" vertical="center" wrapText="1"/>
      <protection hidden="1"/>
    </xf>
    <xf numFmtId="3" fontId="26" fillId="5" borderId="32" xfId="0" applyNumberFormat="1" applyFont="1" applyFill="1" applyBorder="1" applyAlignment="1" applyProtection="1">
      <alignment horizontal="left" vertical="center" wrapText="1"/>
      <protection hidden="1"/>
    </xf>
    <xf numFmtId="4" fontId="26" fillId="12" borderId="31" xfId="0" applyNumberFormat="1" applyFont="1" applyFill="1" applyBorder="1" applyAlignment="1" applyProtection="1">
      <alignment horizontal="center" vertical="center"/>
      <protection hidden="1"/>
    </xf>
    <xf numFmtId="4" fontId="26" fillId="12" borderId="33" xfId="0" applyNumberFormat="1" applyFont="1" applyFill="1" applyBorder="1" applyAlignment="1" applyProtection="1">
      <alignment horizontal="center" vertical="center"/>
      <protection hidden="1"/>
    </xf>
    <xf numFmtId="3" fontId="22" fillId="11" borderId="10" xfId="0" applyNumberFormat="1" applyFont="1" applyFill="1" applyBorder="1" applyAlignment="1" applyProtection="1">
      <alignment horizontal="left" vertical="center" wrapText="1"/>
      <protection hidden="1"/>
    </xf>
    <xf numFmtId="3" fontId="22" fillId="11" borderId="16" xfId="0" applyNumberFormat="1" applyFont="1" applyFill="1" applyBorder="1" applyAlignment="1" applyProtection="1">
      <alignment horizontal="left" vertical="center" wrapText="1"/>
      <protection hidden="1"/>
    </xf>
    <xf numFmtId="4" fontId="22" fillId="3" borderId="28" xfId="0" applyNumberFormat="1" applyFont="1" applyFill="1" applyBorder="1" applyAlignment="1" applyProtection="1">
      <alignment horizontal="center" vertical="center"/>
      <protection hidden="1"/>
    </xf>
    <xf numFmtId="4" fontId="22" fillId="3" borderId="29" xfId="0" applyNumberFormat="1" applyFont="1" applyFill="1" applyBorder="1" applyAlignment="1" applyProtection="1">
      <alignment horizontal="center" vertical="center"/>
      <protection hidden="1"/>
    </xf>
    <xf numFmtId="3" fontId="22" fillId="11" borderId="41" xfId="0" applyNumberFormat="1" applyFont="1" applyFill="1" applyBorder="1" applyAlignment="1" applyProtection="1">
      <alignment horizontal="left" vertical="center" wrapText="1"/>
      <protection hidden="1"/>
    </xf>
    <xf numFmtId="3" fontId="22" fillId="11" borderId="49" xfId="0" applyNumberFormat="1" applyFont="1" applyFill="1" applyBorder="1" applyAlignment="1" applyProtection="1">
      <alignment horizontal="left" vertical="center" wrapText="1"/>
      <protection hidden="1"/>
    </xf>
    <xf numFmtId="3" fontId="22" fillId="11" borderId="54" xfId="0" applyNumberFormat="1" applyFont="1" applyFill="1" applyBorder="1" applyAlignment="1" applyProtection="1">
      <alignment horizontal="left" vertical="center" wrapText="1"/>
      <protection hidden="1"/>
    </xf>
    <xf numFmtId="3" fontId="22" fillId="11" borderId="55" xfId="0" applyNumberFormat="1" applyFont="1" applyFill="1" applyBorder="1" applyAlignment="1" applyProtection="1">
      <alignment horizontal="left" vertical="center" wrapText="1"/>
      <protection hidden="1"/>
    </xf>
    <xf numFmtId="4" fontId="22" fillId="3" borderId="41" xfId="0" applyNumberFormat="1" applyFont="1" applyFill="1" applyBorder="1" applyAlignment="1" applyProtection="1">
      <alignment horizontal="center" vertical="center"/>
      <protection hidden="1"/>
    </xf>
    <xf numFmtId="4" fontId="22" fillId="3" borderId="48" xfId="0" applyNumberFormat="1" applyFont="1" applyFill="1" applyBorder="1" applyAlignment="1" applyProtection="1">
      <alignment horizontal="center" vertical="center"/>
      <protection hidden="1"/>
    </xf>
    <xf numFmtId="4" fontId="22" fillId="3" borderId="27" xfId="0" applyNumberFormat="1" applyFont="1" applyFill="1" applyBorder="1" applyAlignment="1" applyProtection="1">
      <alignment horizontal="center" vertical="center"/>
      <protection hidden="1"/>
    </xf>
    <xf numFmtId="4" fontId="22" fillId="3" borderId="54" xfId="0" applyNumberFormat="1" applyFont="1" applyFill="1" applyBorder="1" applyAlignment="1" applyProtection="1">
      <alignment horizontal="center" vertical="center"/>
      <protection hidden="1"/>
    </xf>
    <xf numFmtId="4" fontId="22" fillId="3" borderId="44" xfId="0" applyNumberFormat="1" applyFont="1" applyFill="1" applyBorder="1" applyAlignment="1" applyProtection="1">
      <alignment horizontal="center" vertical="center"/>
      <protection hidden="1"/>
    </xf>
    <xf numFmtId="4" fontId="22" fillId="3" borderId="56" xfId="0" applyNumberFormat="1" applyFont="1" applyFill="1" applyBorder="1" applyAlignment="1" applyProtection="1">
      <alignment horizontal="center" vertical="center"/>
      <protection hidden="1"/>
    </xf>
    <xf numFmtId="0" fontId="26" fillId="0" borderId="1" xfId="0" applyFont="1" applyBorder="1" applyAlignment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613833</xdr:colOff>
      <xdr:row>2</xdr:row>
      <xdr:rowOff>21167</xdr:rowOff>
    </xdr:from>
    <xdr:to>
      <xdr:col>10</xdr:col>
      <xdr:colOff>19549</xdr:colOff>
      <xdr:row>5</xdr:row>
      <xdr:rowOff>108299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0416" y="402167"/>
          <a:ext cx="8168716" cy="6586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518583</xdr:colOff>
      <xdr:row>2</xdr:row>
      <xdr:rowOff>52917</xdr:rowOff>
    </xdr:from>
    <xdr:to>
      <xdr:col>9</xdr:col>
      <xdr:colOff>1820335</xdr:colOff>
      <xdr:row>5</xdr:row>
      <xdr:rowOff>128155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0083" y="433917"/>
          <a:ext cx="7651752" cy="646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1064559</xdr:colOff>
      <xdr:row>3</xdr:row>
      <xdr:rowOff>87967</xdr:rowOff>
    </xdr:from>
    <xdr:to>
      <xdr:col>8</xdr:col>
      <xdr:colOff>284505</xdr:colOff>
      <xdr:row>6</xdr:row>
      <xdr:rowOff>161784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6883" y="726702"/>
          <a:ext cx="8555691" cy="71255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952500</xdr:colOff>
      <xdr:row>53</xdr:row>
      <xdr:rowOff>41275</xdr:rowOff>
    </xdr:from>
    <xdr:ext cx="8499929" cy="686140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3083" y="12317942"/>
          <a:ext cx="8499929" cy="68614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867833</xdr:colOff>
      <xdr:row>104</xdr:row>
      <xdr:rowOff>115358</xdr:rowOff>
    </xdr:from>
    <xdr:ext cx="8944429" cy="686140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8416" y="24467608"/>
          <a:ext cx="8944429" cy="6861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1990724</xdr:colOff>
      <xdr:row>3</xdr:row>
      <xdr:rowOff>0</xdr:rowOff>
    </xdr:from>
    <xdr:to>
      <xdr:col>5</xdr:col>
      <xdr:colOff>790575</xdr:colOff>
      <xdr:row>5</xdr:row>
      <xdr:rowOff>200024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4" y="628650"/>
          <a:ext cx="7791451" cy="619124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1981200</xdr:colOff>
      <xdr:row>57</xdr:row>
      <xdr:rowOff>76199</xdr:rowOff>
    </xdr:from>
    <xdr:ext cx="7981950" cy="641349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13106399"/>
          <a:ext cx="7981950" cy="6413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2200275</xdr:colOff>
      <xdr:row>112</xdr:row>
      <xdr:rowOff>9525</xdr:rowOff>
    </xdr:from>
    <xdr:ext cx="7886700" cy="62229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25450800"/>
          <a:ext cx="7886700" cy="62229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1174749</xdr:colOff>
      <xdr:row>3</xdr:row>
      <xdr:rowOff>84667</xdr:rowOff>
    </xdr:from>
    <xdr:to>
      <xdr:col>4</xdr:col>
      <xdr:colOff>2423583</xdr:colOff>
      <xdr:row>6</xdr:row>
      <xdr:rowOff>158750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49" y="656167"/>
          <a:ext cx="7736417" cy="6455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289406</xdr:colOff>
      <xdr:row>4</xdr:row>
      <xdr:rowOff>86300</xdr:rowOff>
    </xdr:from>
    <xdr:to>
      <xdr:col>5</xdr:col>
      <xdr:colOff>2056822</xdr:colOff>
      <xdr:row>8</xdr:row>
      <xdr:rowOff>42332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406" y="825209"/>
          <a:ext cx="9387416" cy="6949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2324100</xdr:colOff>
      <xdr:row>5</xdr:row>
      <xdr:rowOff>19050</xdr:rowOff>
    </xdr:from>
    <xdr:to>
      <xdr:col>5</xdr:col>
      <xdr:colOff>3276600</xdr:colOff>
      <xdr:row>8</xdr:row>
      <xdr:rowOff>74082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1066800"/>
          <a:ext cx="8220075" cy="683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37.Vyzva-OPKZP-PO3-SC312-2017-37-Aktivita%20A_Zosuvy\Dokumentacia%20vyzvy%20na%20zverejnenie\word%20excel\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28"/>
  <sheetViews>
    <sheetView tabSelected="1" zoomScale="90" zoomScaleNormal="90" zoomScaleSheetLayoutView="40" workbookViewId="0">
      <selection activeCell="A4" sqref="A4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9.5703125" style="12" customWidth="1"/>
    <col min="4" max="4" width="10.28515625" style="13" customWidth="1"/>
    <col min="5" max="5" width="14.7109375" style="13" customWidth="1"/>
    <col min="6" max="7" width="16.5703125" style="13" customWidth="1"/>
    <col min="8" max="9" width="23" style="13" customWidth="1"/>
    <col min="10" max="10" width="37.5703125" style="1" customWidth="1"/>
    <col min="11" max="11" width="38.28515625" style="1" customWidth="1"/>
    <col min="12" max="12" width="33.85546875" style="2" customWidth="1"/>
    <col min="13" max="13" width="30" style="1" customWidth="1"/>
    <col min="14" max="33" width="9.140625" style="1" customWidth="1"/>
    <col min="34" max="16384" width="9.140625" style="1"/>
  </cols>
  <sheetData>
    <row r="1" spans="1:13" x14ac:dyDescent="0.25">
      <c r="A1" s="2"/>
      <c r="B1" s="2"/>
      <c r="C1" s="7"/>
      <c r="D1" s="8"/>
      <c r="E1" s="8"/>
      <c r="F1" s="8"/>
      <c r="G1" s="8"/>
      <c r="H1" s="8"/>
      <c r="I1" s="8"/>
      <c r="J1" s="2"/>
      <c r="K1" s="2"/>
    </row>
    <row r="2" spans="1:13" x14ac:dyDescent="0.25">
      <c r="A2" s="428" t="s">
        <v>95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</row>
    <row r="3" spans="1:13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7"/>
      <c r="L3" s="147"/>
    </row>
    <row r="4" spans="1:13" x14ac:dyDescent="0.25">
      <c r="A4" s="147"/>
      <c r="B4" s="147"/>
      <c r="C4" s="148"/>
      <c r="D4" s="149"/>
      <c r="E4" s="149"/>
      <c r="F4" s="149"/>
      <c r="G4" s="149"/>
      <c r="H4" s="149"/>
      <c r="I4" s="149"/>
      <c r="J4" s="147"/>
      <c r="K4" s="147"/>
      <c r="L4" s="147"/>
    </row>
    <row r="5" spans="1:13" x14ac:dyDescent="0.25">
      <c r="A5" s="147"/>
      <c r="B5" s="147"/>
      <c r="C5" s="148"/>
      <c r="D5" s="149"/>
      <c r="E5" s="149"/>
      <c r="F5" s="149"/>
      <c r="G5" s="149"/>
      <c r="H5" s="149"/>
      <c r="I5" s="149"/>
      <c r="J5" s="147"/>
      <c r="K5" s="147"/>
      <c r="L5" s="147"/>
    </row>
    <row r="6" spans="1:13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47"/>
      <c r="L6" s="147"/>
      <c r="M6" s="2"/>
    </row>
    <row r="7" spans="1:13" ht="20.25" x14ac:dyDescent="0.3">
      <c r="A7" s="427" t="s">
        <v>97</v>
      </c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7"/>
    </row>
    <row r="8" spans="1:13" ht="15" customHeight="1" x14ac:dyDescent="0.3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47"/>
      <c r="L8" s="147"/>
    </row>
    <row r="9" spans="1:13" ht="15" customHeight="1" x14ac:dyDescent="0.3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47"/>
      <c r="L9" s="147"/>
    </row>
    <row r="10" spans="1:13" ht="16.899999999999999" customHeight="1" x14ac:dyDescent="0.25">
      <c r="A10" s="152" t="s">
        <v>0</v>
      </c>
      <c r="B10" s="426"/>
      <c r="C10" s="426"/>
      <c r="D10" s="426"/>
      <c r="E10" s="426"/>
      <c r="F10" s="426"/>
      <c r="G10" s="426"/>
      <c r="H10" s="426"/>
      <c r="I10" s="426"/>
      <c r="J10" s="426"/>
      <c r="K10" s="426"/>
      <c r="L10" s="426"/>
    </row>
    <row r="11" spans="1:13" ht="18" customHeight="1" x14ac:dyDescent="0.25">
      <c r="A11" s="152" t="s">
        <v>1</v>
      </c>
      <c r="B11" s="426"/>
      <c r="C11" s="426"/>
      <c r="D11" s="426"/>
      <c r="E11" s="426"/>
      <c r="F11" s="426"/>
      <c r="G11" s="426"/>
      <c r="H11" s="426"/>
      <c r="I11" s="426"/>
      <c r="J11" s="426"/>
      <c r="K11" s="426"/>
      <c r="L11" s="426"/>
    </row>
    <row r="12" spans="1:13" ht="18" customHeight="1" x14ac:dyDescent="0.25">
      <c r="A12" s="152" t="s">
        <v>135</v>
      </c>
      <c r="B12" s="153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3" ht="15.75" thickBot="1" x14ac:dyDescent="0.3">
      <c r="A13" s="155"/>
      <c r="B13" s="155"/>
      <c r="C13" s="156"/>
      <c r="D13" s="157"/>
      <c r="E13" s="157"/>
      <c r="F13" s="157"/>
      <c r="G13" s="157"/>
      <c r="H13" s="157"/>
      <c r="I13" s="157"/>
      <c r="J13" s="155"/>
      <c r="K13" s="147"/>
      <c r="L13" s="147"/>
    </row>
    <row r="14" spans="1:13" ht="24.75" customHeight="1" thickBot="1" x14ac:dyDescent="0.3">
      <c r="A14" s="408" t="s">
        <v>210</v>
      </c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10"/>
    </row>
    <row r="15" spans="1:13" s="17" customFormat="1" ht="52.5" customHeight="1" thickBot="1" x14ac:dyDescent="0.3">
      <c r="A15" s="158" t="s">
        <v>2</v>
      </c>
      <c r="B15" s="159" t="s">
        <v>3</v>
      </c>
      <c r="C15" s="159" t="s">
        <v>33</v>
      </c>
      <c r="D15" s="159" t="s">
        <v>34</v>
      </c>
      <c r="E15" s="159" t="s">
        <v>57</v>
      </c>
      <c r="F15" s="159" t="s">
        <v>125</v>
      </c>
      <c r="G15" s="159" t="s">
        <v>127</v>
      </c>
      <c r="H15" s="159" t="s">
        <v>138</v>
      </c>
      <c r="I15" s="159" t="s">
        <v>139</v>
      </c>
      <c r="J15" s="159" t="s">
        <v>13</v>
      </c>
      <c r="K15" s="159" t="s">
        <v>35</v>
      </c>
      <c r="L15" s="160" t="s">
        <v>108</v>
      </c>
    </row>
    <row r="16" spans="1:13" ht="16.5" x14ac:dyDescent="0.25">
      <c r="A16" s="161" t="s">
        <v>115</v>
      </c>
      <c r="B16" s="162" t="s">
        <v>7</v>
      </c>
      <c r="C16" s="163"/>
      <c r="D16" s="164">
        <v>0</v>
      </c>
      <c r="E16" s="164">
        <v>0</v>
      </c>
      <c r="F16" s="165">
        <f>D16*E16</f>
        <v>0</v>
      </c>
      <c r="G16" s="165">
        <f>F16*1.2</f>
        <v>0</v>
      </c>
      <c r="H16" s="166">
        <f>F16*$B$12</f>
        <v>0</v>
      </c>
      <c r="I16" s="166">
        <f>G16*$B$12</f>
        <v>0</v>
      </c>
      <c r="J16" s="167"/>
      <c r="K16" s="168"/>
      <c r="L16" s="169"/>
    </row>
    <row r="17" spans="1:15" ht="16.5" x14ac:dyDescent="0.25">
      <c r="A17" s="170" t="s">
        <v>60</v>
      </c>
      <c r="B17" s="171" t="s">
        <v>7</v>
      </c>
      <c r="C17" s="172"/>
      <c r="D17" s="173">
        <v>0</v>
      </c>
      <c r="E17" s="173">
        <v>0</v>
      </c>
      <c r="F17" s="174">
        <f>D17*E17</f>
        <v>0</v>
      </c>
      <c r="G17" s="165">
        <f t="shared" ref="G17:G24" si="0">F17*1.2</f>
        <v>0</v>
      </c>
      <c r="H17" s="175">
        <f t="shared" ref="H17:H24" si="1">F17*$B$12</f>
        <v>0</v>
      </c>
      <c r="I17" s="175">
        <f t="shared" ref="I17:I24" si="2">G17*$B$12</f>
        <v>0</v>
      </c>
      <c r="J17" s="167"/>
      <c r="K17" s="176"/>
      <c r="L17" s="177"/>
    </row>
    <row r="18" spans="1:15" ht="16.5" x14ac:dyDescent="0.25">
      <c r="A18" s="170" t="s">
        <v>61</v>
      </c>
      <c r="B18" s="171" t="s">
        <v>7</v>
      </c>
      <c r="C18" s="172"/>
      <c r="D18" s="173">
        <v>0</v>
      </c>
      <c r="E18" s="173">
        <v>0</v>
      </c>
      <c r="F18" s="174">
        <f>D18*E18</f>
        <v>0</v>
      </c>
      <c r="G18" s="165">
        <f t="shared" si="0"/>
        <v>0</v>
      </c>
      <c r="H18" s="175">
        <f t="shared" si="1"/>
        <v>0</v>
      </c>
      <c r="I18" s="175">
        <f t="shared" si="2"/>
        <v>0</v>
      </c>
      <c r="J18" s="167"/>
      <c r="K18" s="176"/>
      <c r="L18" s="177"/>
    </row>
    <row r="19" spans="1:15" ht="16.5" x14ac:dyDescent="0.25">
      <c r="A19" s="161" t="s">
        <v>58</v>
      </c>
      <c r="B19" s="162" t="s">
        <v>7</v>
      </c>
      <c r="C19" s="163"/>
      <c r="D19" s="164">
        <v>0</v>
      </c>
      <c r="E19" s="164">
        <v>0</v>
      </c>
      <c r="F19" s="165">
        <f>D19*E19</f>
        <v>0</v>
      </c>
      <c r="G19" s="165">
        <f t="shared" si="0"/>
        <v>0</v>
      </c>
      <c r="H19" s="175">
        <f t="shared" si="1"/>
        <v>0</v>
      </c>
      <c r="I19" s="175">
        <f t="shared" si="2"/>
        <v>0</v>
      </c>
      <c r="J19" s="167"/>
      <c r="K19" s="168"/>
      <c r="L19" s="169"/>
    </row>
    <row r="20" spans="1:15" ht="16.5" x14ac:dyDescent="0.25">
      <c r="A20" s="170" t="s">
        <v>98</v>
      </c>
      <c r="B20" s="171" t="s">
        <v>59</v>
      </c>
      <c r="C20" s="172"/>
      <c r="D20" s="173">
        <v>0</v>
      </c>
      <c r="E20" s="173">
        <v>0</v>
      </c>
      <c r="F20" s="174">
        <f t="shared" ref="F20:F24" si="3">D20*E20</f>
        <v>0</v>
      </c>
      <c r="G20" s="165">
        <f t="shared" si="0"/>
        <v>0</v>
      </c>
      <c r="H20" s="175">
        <f>F20*$B$12</f>
        <v>0</v>
      </c>
      <c r="I20" s="175">
        <f>G20*$B$12</f>
        <v>0</v>
      </c>
      <c r="J20" s="167"/>
      <c r="K20" s="176"/>
      <c r="L20" s="177"/>
    </row>
    <row r="21" spans="1:15" ht="34.15" customHeight="1" x14ac:dyDescent="0.25">
      <c r="A21" s="170" t="s">
        <v>62</v>
      </c>
      <c r="B21" s="171" t="s">
        <v>63</v>
      </c>
      <c r="C21" s="172"/>
      <c r="D21" s="173">
        <v>0</v>
      </c>
      <c r="E21" s="173">
        <v>0</v>
      </c>
      <c r="F21" s="174">
        <f>D21*E21</f>
        <v>0</v>
      </c>
      <c r="G21" s="165">
        <f>F21*1.2</f>
        <v>0</v>
      </c>
      <c r="H21" s="175">
        <f>F21</f>
        <v>0</v>
      </c>
      <c r="I21" s="175">
        <f>G21</f>
        <v>0</v>
      </c>
      <c r="J21" s="167"/>
      <c r="K21" s="176"/>
      <c r="L21" s="177"/>
      <c r="N21" s="9"/>
    </row>
    <row r="22" spans="1:15" ht="16.5" x14ac:dyDescent="0.25">
      <c r="A22" s="178" t="s">
        <v>64</v>
      </c>
      <c r="B22" s="179"/>
      <c r="C22" s="172"/>
      <c r="D22" s="173">
        <v>0</v>
      </c>
      <c r="E22" s="173">
        <v>0</v>
      </c>
      <c r="F22" s="174">
        <f t="shared" si="3"/>
        <v>0</v>
      </c>
      <c r="G22" s="165">
        <f t="shared" si="0"/>
        <v>0</v>
      </c>
      <c r="H22" s="175">
        <f t="shared" si="1"/>
        <v>0</v>
      </c>
      <c r="I22" s="175">
        <f t="shared" si="2"/>
        <v>0</v>
      </c>
      <c r="J22" s="167"/>
      <c r="K22" s="176"/>
      <c r="L22" s="177"/>
      <c r="N22" s="9"/>
      <c r="O22" s="9"/>
    </row>
    <row r="23" spans="1:15" ht="16.5" x14ac:dyDescent="0.25">
      <c r="A23" s="178" t="s">
        <v>64</v>
      </c>
      <c r="B23" s="179"/>
      <c r="C23" s="180"/>
      <c r="D23" s="173">
        <v>0</v>
      </c>
      <c r="E23" s="173">
        <v>0</v>
      </c>
      <c r="F23" s="174">
        <f t="shared" si="3"/>
        <v>0</v>
      </c>
      <c r="G23" s="165">
        <f t="shared" si="0"/>
        <v>0</v>
      </c>
      <c r="H23" s="175">
        <f t="shared" si="1"/>
        <v>0</v>
      </c>
      <c r="I23" s="175">
        <f t="shared" si="2"/>
        <v>0</v>
      </c>
      <c r="J23" s="167"/>
      <c r="K23" s="176"/>
      <c r="L23" s="177"/>
      <c r="N23" s="9"/>
      <c r="O23" s="9"/>
    </row>
    <row r="24" spans="1:15" ht="17.25" thickBot="1" x14ac:dyDescent="0.3">
      <c r="A24" s="181" t="s">
        <v>64</v>
      </c>
      <c r="B24" s="179"/>
      <c r="C24" s="182"/>
      <c r="D24" s="183">
        <v>0</v>
      </c>
      <c r="E24" s="183">
        <v>0</v>
      </c>
      <c r="F24" s="184">
        <f t="shared" si="3"/>
        <v>0</v>
      </c>
      <c r="G24" s="165">
        <f t="shared" si="0"/>
        <v>0</v>
      </c>
      <c r="H24" s="175">
        <f t="shared" si="1"/>
        <v>0</v>
      </c>
      <c r="I24" s="175">
        <f t="shared" si="2"/>
        <v>0</v>
      </c>
      <c r="J24" s="185"/>
      <c r="K24" s="185"/>
      <c r="L24" s="186"/>
      <c r="N24" s="9"/>
      <c r="O24" s="9"/>
    </row>
    <row r="25" spans="1:15" ht="16.5" customHeight="1" thickBot="1" x14ac:dyDescent="0.3">
      <c r="A25" s="411" t="s">
        <v>99</v>
      </c>
      <c r="B25" s="412"/>
      <c r="C25" s="412"/>
      <c r="D25" s="412"/>
      <c r="E25" s="412"/>
      <c r="F25" s="187">
        <f>SUM(F16:F24)</f>
        <v>0</v>
      </c>
      <c r="G25" s="187">
        <f>SUM(G16:G24)</f>
        <v>0</v>
      </c>
      <c r="H25" s="187">
        <f t="shared" ref="H25:I25" si="4">SUM(H16:H24)</f>
        <v>0</v>
      </c>
      <c r="I25" s="187">
        <f t="shared" si="4"/>
        <v>0</v>
      </c>
      <c r="J25" s="147"/>
      <c r="K25" s="147"/>
      <c r="L25" s="147"/>
      <c r="N25" s="9"/>
      <c r="O25" s="9"/>
    </row>
    <row r="26" spans="1:15" ht="16.5" customHeight="1" thickBot="1" x14ac:dyDescent="0.3">
      <c r="A26" s="147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N26" s="9"/>
      <c r="O26" s="9"/>
    </row>
    <row r="27" spans="1:15" s="11" customFormat="1" ht="24.75" customHeight="1" thickBot="1" x14ac:dyDescent="0.3">
      <c r="A27" s="417" t="s">
        <v>211</v>
      </c>
      <c r="B27" s="418"/>
      <c r="C27" s="418"/>
      <c r="D27" s="418"/>
      <c r="E27" s="418"/>
      <c r="F27" s="418"/>
      <c r="G27" s="418"/>
      <c r="H27" s="418"/>
      <c r="I27" s="418"/>
      <c r="J27" s="418"/>
      <c r="K27" s="418"/>
      <c r="L27" s="419"/>
      <c r="M27" s="10"/>
      <c r="N27" s="10"/>
      <c r="O27" s="10"/>
    </row>
    <row r="28" spans="1:15" s="18" customFormat="1" ht="56.25" customHeight="1" thickBot="1" x14ac:dyDescent="0.3">
      <c r="A28" s="158" t="s">
        <v>2</v>
      </c>
      <c r="B28" s="159" t="s">
        <v>3</v>
      </c>
      <c r="C28" s="159" t="s">
        <v>33</v>
      </c>
      <c r="D28" s="159" t="s">
        <v>34</v>
      </c>
      <c r="E28" s="159" t="s">
        <v>65</v>
      </c>
      <c r="F28" s="188" t="s">
        <v>125</v>
      </c>
      <c r="G28" s="188" t="s">
        <v>127</v>
      </c>
      <c r="H28" s="159" t="s">
        <v>138</v>
      </c>
      <c r="I28" s="159" t="s">
        <v>139</v>
      </c>
      <c r="J28" s="159" t="s">
        <v>13</v>
      </c>
      <c r="K28" s="159" t="s">
        <v>35</v>
      </c>
      <c r="L28" s="160" t="s">
        <v>108</v>
      </c>
    </row>
    <row r="29" spans="1:15" ht="16.5" x14ac:dyDescent="0.25">
      <c r="A29" s="161" t="s">
        <v>115</v>
      </c>
      <c r="B29" s="162" t="s">
        <v>7</v>
      </c>
      <c r="C29" s="163"/>
      <c r="D29" s="164">
        <v>0</v>
      </c>
      <c r="E29" s="164">
        <v>0</v>
      </c>
      <c r="F29" s="165">
        <f t="shared" ref="F29" si="5">D29*E29</f>
        <v>0</v>
      </c>
      <c r="G29" s="165">
        <f>F29*1.2</f>
        <v>0</v>
      </c>
      <c r="H29" s="166">
        <f>F29*$B$12</f>
        <v>0</v>
      </c>
      <c r="I29" s="166">
        <f>G29*$B$12</f>
        <v>0</v>
      </c>
      <c r="J29" s="167"/>
      <c r="K29" s="189"/>
      <c r="L29" s="190"/>
    </row>
    <row r="30" spans="1:15" ht="16.5" x14ac:dyDescent="0.25">
      <c r="A30" s="170" t="s">
        <v>60</v>
      </c>
      <c r="B30" s="171" t="s">
        <v>7</v>
      </c>
      <c r="C30" s="176"/>
      <c r="D30" s="173">
        <v>0</v>
      </c>
      <c r="E30" s="173">
        <v>0</v>
      </c>
      <c r="F30" s="174">
        <f t="shared" ref="F30:F38" si="6">D30*E30</f>
        <v>0</v>
      </c>
      <c r="G30" s="165">
        <f t="shared" ref="G30:G38" si="7">F30*1.2</f>
        <v>0</v>
      </c>
      <c r="H30" s="175">
        <f t="shared" ref="H30:H38" si="8">F30*$B$12</f>
        <v>0</v>
      </c>
      <c r="I30" s="175">
        <f t="shared" ref="I30:I38" si="9">G30*$B$12</f>
        <v>0</v>
      </c>
      <c r="J30" s="167"/>
      <c r="K30" s="191"/>
      <c r="L30" s="192"/>
      <c r="N30" s="9"/>
      <c r="O30" s="9"/>
    </row>
    <row r="31" spans="1:15" ht="16.5" x14ac:dyDescent="0.25">
      <c r="A31" s="170" t="s">
        <v>61</v>
      </c>
      <c r="B31" s="171" t="s">
        <v>7</v>
      </c>
      <c r="C31" s="176"/>
      <c r="D31" s="173">
        <v>0</v>
      </c>
      <c r="E31" s="173">
        <v>0</v>
      </c>
      <c r="F31" s="174">
        <f t="shared" si="6"/>
        <v>0</v>
      </c>
      <c r="G31" s="165">
        <f t="shared" si="7"/>
        <v>0</v>
      </c>
      <c r="H31" s="175">
        <f t="shared" si="8"/>
        <v>0</v>
      </c>
      <c r="I31" s="175">
        <f t="shared" si="9"/>
        <v>0</v>
      </c>
      <c r="J31" s="167"/>
      <c r="K31" s="191"/>
      <c r="L31" s="192"/>
      <c r="N31" s="9"/>
      <c r="O31" s="9"/>
    </row>
    <row r="32" spans="1:15" ht="16.5" x14ac:dyDescent="0.25">
      <c r="A32" s="170" t="s">
        <v>66</v>
      </c>
      <c r="B32" s="171" t="s">
        <v>7</v>
      </c>
      <c r="C32" s="176"/>
      <c r="D32" s="173">
        <v>0</v>
      </c>
      <c r="E32" s="173">
        <v>0</v>
      </c>
      <c r="F32" s="174">
        <f t="shared" si="6"/>
        <v>0</v>
      </c>
      <c r="G32" s="165">
        <f t="shared" si="7"/>
        <v>0</v>
      </c>
      <c r="H32" s="175">
        <f t="shared" si="8"/>
        <v>0</v>
      </c>
      <c r="I32" s="175">
        <f t="shared" si="9"/>
        <v>0</v>
      </c>
      <c r="J32" s="167"/>
      <c r="K32" s="191"/>
      <c r="L32" s="192"/>
      <c r="N32" s="9"/>
      <c r="O32" s="9"/>
    </row>
    <row r="33" spans="1:15" ht="16.5" x14ac:dyDescent="0.25">
      <c r="A33" s="161" t="s">
        <v>58</v>
      </c>
      <c r="B33" s="162" t="s">
        <v>7</v>
      </c>
      <c r="C33" s="163"/>
      <c r="D33" s="164">
        <v>0</v>
      </c>
      <c r="E33" s="164">
        <v>0</v>
      </c>
      <c r="F33" s="165">
        <f>D33*E33</f>
        <v>0</v>
      </c>
      <c r="G33" s="165">
        <f t="shared" si="7"/>
        <v>0</v>
      </c>
      <c r="H33" s="175">
        <f t="shared" si="8"/>
        <v>0</v>
      </c>
      <c r="I33" s="175">
        <f t="shared" si="9"/>
        <v>0</v>
      </c>
      <c r="J33" s="167"/>
      <c r="K33" s="189"/>
      <c r="L33" s="193"/>
    </row>
    <row r="34" spans="1:15" ht="16.5" x14ac:dyDescent="0.25">
      <c r="A34" s="170" t="s">
        <v>98</v>
      </c>
      <c r="B34" s="171" t="s">
        <v>59</v>
      </c>
      <c r="C34" s="176"/>
      <c r="D34" s="173">
        <v>0</v>
      </c>
      <c r="E34" s="173">
        <v>0</v>
      </c>
      <c r="F34" s="174">
        <f t="shared" ref="F34" si="10">D34*E34</f>
        <v>0</v>
      </c>
      <c r="G34" s="165">
        <f t="shared" si="7"/>
        <v>0</v>
      </c>
      <c r="H34" s="175">
        <f t="shared" si="8"/>
        <v>0</v>
      </c>
      <c r="I34" s="175">
        <f t="shared" si="9"/>
        <v>0</v>
      </c>
      <c r="J34" s="167"/>
      <c r="K34" s="191"/>
      <c r="L34" s="192"/>
      <c r="N34" s="9"/>
      <c r="O34" s="9"/>
    </row>
    <row r="35" spans="1:15" ht="32.450000000000003" customHeight="1" x14ac:dyDescent="0.25">
      <c r="A35" s="170" t="s">
        <v>62</v>
      </c>
      <c r="B35" s="171" t="s">
        <v>63</v>
      </c>
      <c r="C35" s="176"/>
      <c r="D35" s="173">
        <v>0</v>
      </c>
      <c r="E35" s="173">
        <v>0</v>
      </c>
      <c r="F35" s="174">
        <f t="shared" si="6"/>
        <v>0</v>
      </c>
      <c r="G35" s="165">
        <f t="shared" si="7"/>
        <v>0</v>
      </c>
      <c r="H35" s="175">
        <f>F354</f>
        <v>0</v>
      </c>
      <c r="I35" s="175">
        <f>G35</f>
        <v>0</v>
      </c>
      <c r="J35" s="167"/>
      <c r="K35" s="191"/>
      <c r="L35" s="192"/>
      <c r="N35" s="9"/>
      <c r="O35" s="9"/>
    </row>
    <row r="36" spans="1:15" ht="16.5" x14ac:dyDescent="0.25">
      <c r="A36" s="178" t="s">
        <v>64</v>
      </c>
      <c r="B36" s="179"/>
      <c r="C36" s="176"/>
      <c r="D36" s="173">
        <v>0</v>
      </c>
      <c r="E36" s="173">
        <v>0</v>
      </c>
      <c r="F36" s="174">
        <f t="shared" si="6"/>
        <v>0</v>
      </c>
      <c r="G36" s="165">
        <f t="shared" si="7"/>
        <v>0</v>
      </c>
      <c r="H36" s="175">
        <f t="shared" si="8"/>
        <v>0</v>
      </c>
      <c r="I36" s="175">
        <f t="shared" si="9"/>
        <v>0</v>
      </c>
      <c r="J36" s="167"/>
      <c r="K36" s="191"/>
      <c r="L36" s="192"/>
      <c r="N36" s="9"/>
      <c r="O36" s="9"/>
    </row>
    <row r="37" spans="1:15" ht="16.5" x14ac:dyDescent="0.25">
      <c r="A37" s="178" t="s">
        <v>64</v>
      </c>
      <c r="B37" s="179"/>
      <c r="C37" s="194"/>
      <c r="D37" s="173">
        <v>0</v>
      </c>
      <c r="E37" s="173">
        <v>0</v>
      </c>
      <c r="F37" s="174">
        <f t="shared" si="6"/>
        <v>0</v>
      </c>
      <c r="G37" s="165">
        <f t="shared" si="7"/>
        <v>0</v>
      </c>
      <c r="H37" s="175">
        <f t="shared" si="8"/>
        <v>0</v>
      </c>
      <c r="I37" s="175">
        <f t="shared" si="9"/>
        <v>0</v>
      </c>
      <c r="J37" s="167"/>
      <c r="K37" s="191"/>
      <c r="L37" s="192"/>
      <c r="N37" s="9"/>
      <c r="O37" s="9"/>
    </row>
    <row r="38" spans="1:15" ht="17.25" thickBot="1" x14ac:dyDescent="0.3">
      <c r="A38" s="181" t="s">
        <v>64</v>
      </c>
      <c r="B38" s="195"/>
      <c r="C38" s="185"/>
      <c r="D38" s="183">
        <v>0</v>
      </c>
      <c r="E38" s="183">
        <v>0</v>
      </c>
      <c r="F38" s="184">
        <f t="shared" si="6"/>
        <v>0</v>
      </c>
      <c r="G38" s="196">
        <f t="shared" si="7"/>
        <v>0</v>
      </c>
      <c r="H38" s="197">
        <f t="shared" si="8"/>
        <v>0</v>
      </c>
      <c r="I38" s="197">
        <f t="shared" si="9"/>
        <v>0</v>
      </c>
      <c r="J38" s="198"/>
      <c r="K38" s="198"/>
      <c r="L38" s="199"/>
      <c r="N38" s="9"/>
      <c r="O38" s="9"/>
    </row>
    <row r="39" spans="1:15" ht="15.75" customHeight="1" thickBot="1" x14ac:dyDescent="0.3">
      <c r="A39" s="413" t="s">
        <v>99</v>
      </c>
      <c r="B39" s="414"/>
      <c r="C39" s="414"/>
      <c r="D39" s="414"/>
      <c r="E39" s="414"/>
      <c r="F39" s="200">
        <f>SUM(F29:F38)</f>
        <v>0</v>
      </c>
      <c r="G39" s="200">
        <f>SUM(G29:G38)</f>
        <v>0</v>
      </c>
      <c r="H39" s="201">
        <f t="shared" ref="H39:I39" si="11">SUM(H29:H38)</f>
        <v>0</v>
      </c>
      <c r="I39" s="201">
        <f t="shared" si="11"/>
        <v>0</v>
      </c>
      <c r="J39" s="202"/>
      <c r="K39" s="202"/>
      <c r="L39" s="147"/>
    </row>
    <row r="40" spans="1:15" ht="16.5" thickBot="1" x14ac:dyDescent="0.3">
      <c r="A40" s="415" t="s">
        <v>212</v>
      </c>
      <c r="B40" s="416"/>
      <c r="C40" s="416"/>
      <c r="D40" s="416"/>
      <c r="E40" s="416"/>
      <c r="F40" s="203">
        <f>F25+F39</f>
        <v>0</v>
      </c>
      <c r="G40" s="203">
        <f>G25+G39</f>
        <v>0</v>
      </c>
      <c r="H40" s="203">
        <f t="shared" ref="H40:I40" si="12">H25+H39</f>
        <v>0</v>
      </c>
      <c r="I40" s="203">
        <f t="shared" si="12"/>
        <v>0</v>
      </c>
      <c r="J40" s="204"/>
      <c r="K40" s="205"/>
      <c r="L40" s="147"/>
    </row>
    <row r="41" spans="1:15" ht="15.75" x14ac:dyDescent="0.25">
      <c r="A41" s="206"/>
      <c r="B41" s="206"/>
      <c r="C41" s="206"/>
      <c r="D41" s="206"/>
      <c r="E41" s="206"/>
      <c r="F41" s="207"/>
      <c r="G41" s="207"/>
      <c r="H41" s="207"/>
      <c r="I41" s="207"/>
      <c r="J41" s="204"/>
      <c r="K41" s="205"/>
      <c r="L41" s="147"/>
    </row>
    <row r="42" spans="1:15" ht="16.5" thickBot="1" x14ac:dyDescent="0.3">
      <c r="A42" s="208"/>
      <c r="B42" s="208"/>
      <c r="C42" s="209"/>
      <c r="D42" s="210"/>
      <c r="E42" s="210"/>
      <c r="F42" s="211"/>
      <c r="G42" s="211"/>
      <c r="H42" s="211"/>
      <c r="I42" s="211"/>
      <c r="J42" s="204"/>
      <c r="K42" s="205"/>
      <c r="L42" s="147"/>
    </row>
    <row r="43" spans="1:15" s="11" customFormat="1" ht="24" customHeight="1" thickBot="1" x14ac:dyDescent="0.3">
      <c r="A43" s="408" t="s">
        <v>67</v>
      </c>
      <c r="B43" s="409"/>
      <c r="C43" s="409"/>
      <c r="D43" s="409"/>
      <c r="E43" s="409"/>
      <c r="F43" s="409"/>
      <c r="G43" s="409"/>
      <c r="H43" s="409"/>
      <c r="I43" s="409"/>
      <c r="J43" s="409"/>
      <c r="K43" s="410"/>
      <c r="L43" s="212"/>
    </row>
    <row r="44" spans="1:15" s="17" customFormat="1" ht="80.25" customHeight="1" thickBot="1" x14ac:dyDescent="0.3">
      <c r="A44" s="158" t="s">
        <v>2</v>
      </c>
      <c r="B44" s="159" t="s">
        <v>3</v>
      </c>
      <c r="C44" s="159" t="s">
        <v>33</v>
      </c>
      <c r="D44" s="159" t="s">
        <v>34</v>
      </c>
      <c r="E44" s="159" t="s">
        <v>104</v>
      </c>
      <c r="F44" s="188" t="s">
        <v>129</v>
      </c>
      <c r="G44" s="188" t="s">
        <v>128</v>
      </c>
      <c r="H44" s="213" t="s">
        <v>138</v>
      </c>
      <c r="I44" s="213" t="s">
        <v>139</v>
      </c>
      <c r="J44" s="159" t="s">
        <v>13</v>
      </c>
      <c r="K44" s="160" t="s">
        <v>35</v>
      </c>
      <c r="L44" s="214"/>
    </row>
    <row r="45" spans="1:15" ht="28.5" x14ac:dyDescent="0.25">
      <c r="A45" s="215" t="s">
        <v>103</v>
      </c>
      <c r="B45" s="216" t="s">
        <v>36</v>
      </c>
      <c r="C45" s="217" t="s">
        <v>37</v>
      </c>
      <c r="D45" s="164">
        <v>0</v>
      </c>
      <c r="E45" s="164">
        <v>0</v>
      </c>
      <c r="F45" s="218">
        <f>D45*E45</f>
        <v>0</v>
      </c>
      <c r="G45" s="218">
        <f>F45</f>
        <v>0</v>
      </c>
      <c r="H45" s="218">
        <f>F45</f>
        <v>0</v>
      </c>
      <c r="I45" s="218">
        <f>G45</f>
        <v>0</v>
      </c>
      <c r="J45" s="167"/>
      <c r="K45" s="169"/>
      <c r="L45" s="219"/>
    </row>
    <row r="46" spans="1:15" ht="42.75" x14ac:dyDescent="0.25">
      <c r="A46" s="220" t="s">
        <v>102</v>
      </c>
      <c r="B46" s="221" t="s">
        <v>36</v>
      </c>
      <c r="C46" s="222" t="s">
        <v>38</v>
      </c>
      <c r="D46" s="173">
        <v>0</v>
      </c>
      <c r="E46" s="173">
        <v>0</v>
      </c>
      <c r="F46" s="223">
        <f>D46*E46</f>
        <v>0</v>
      </c>
      <c r="G46" s="218">
        <f>F46</f>
        <v>0</v>
      </c>
      <c r="H46" s="218">
        <f t="shared" ref="H46:H51" si="13">F46</f>
        <v>0</v>
      </c>
      <c r="I46" s="218">
        <f t="shared" ref="I46:I51" si="14">G46</f>
        <v>0</v>
      </c>
      <c r="J46" s="167"/>
      <c r="K46" s="224"/>
      <c r="L46" s="219"/>
    </row>
    <row r="47" spans="1:15" x14ac:dyDescent="0.25">
      <c r="A47" s="220" t="s">
        <v>101</v>
      </c>
      <c r="B47" s="221" t="s">
        <v>39</v>
      </c>
      <c r="C47" s="222" t="s">
        <v>38</v>
      </c>
      <c r="D47" s="173">
        <v>0</v>
      </c>
      <c r="E47" s="225">
        <v>0</v>
      </c>
      <c r="F47" s="223">
        <f>D47*E47</f>
        <v>0</v>
      </c>
      <c r="G47" s="218">
        <f>F47*1.2</f>
        <v>0</v>
      </c>
      <c r="H47" s="218">
        <f t="shared" si="13"/>
        <v>0</v>
      </c>
      <c r="I47" s="218">
        <f t="shared" si="14"/>
        <v>0</v>
      </c>
      <c r="J47" s="167"/>
      <c r="K47" s="224"/>
      <c r="L47" s="219"/>
    </row>
    <row r="48" spans="1:15" x14ac:dyDescent="0.25">
      <c r="A48" s="226" t="s">
        <v>100</v>
      </c>
      <c r="B48" s="221" t="s">
        <v>39</v>
      </c>
      <c r="C48" s="222" t="s">
        <v>40</v>
      </c>
      <c r="D48" s="173">
        <v>0</v>
      </c>
      <c r="E48" s="225">
        <v>0</v>
      </c>
      <c r="F48" s="223">
        <f>D48*E48</f>
        <v>0</v>
      </c>
      <c r="G48" s="218">
        <f>F48*1.2</f>
        <v>0</v>
      </c>
      <c r="H48" s="218">
        <f t="shared" si="13"/>
        <v>0</v>
      </c>
      <c r="I48" s="218">
        <f t="shared" si="14"/>
        <v>0</v>
      </c>
      <c r="J48" s="167"/>
      <c r="K48" s="224"/>
      <c r="L48" s="219"/>
    </row>
    <row r="49" spans="1:12" x14ac:dyDescent="0.25">
      <c r="A49" s="226" t="s">
        <v>41</v>
      </c>
      <c r="B49" s="221" t="s">
        <v>39</v>
      </c>
      <c r="C49" s="222" t="s">
        <v>40</v>
      </c>
      <c r="D49" s="173">
        <v>0</v>
      </c>
      <c r="E49" s="225">
        <v>0</v>
      </c>
      <c r="F49" s="223">
        <f t="shared" ref="F49:F51" si="15">D49*E49</f>
        <v>0</v>
      </c>
      <c r="G49" s="218">
        <f>F49*1.2</f>
        <v>0</v>
      </c>
      <c r="H49" s="218">
        <f t="shared" si="13"/>
        <v>0</v>
      </c>
      <c r="I49" s="218">
        <f t="shared" si="14"/>
        <v>0</v>
      </c>
      <c r="J49" s="167"/>
      <c r="K49" s="224"/>
      <c r="L49" s="147"/>
    </row>
    <row r="50" spans="1:12" x14ac:dyDescent="0.25">
      <c r="A50" s="226" t="s">
        <v>42</v>
      </c>
      <c r="B50" s="221" t="s">
        <v>39</v>
      </c>
      <c r="C50" s="222" t="s">
        <v>40</v>
      </c>
      <c r="D50" s="173">
        <v>0</v>
      </c>
      <c r="E50" s="225">
        <v>0</v>
      </c>
      <c r="F50" s="223">
        <f t="shared" si="15"/>
        <v>0</v>
      </c>
      <c r="G50" s="218">
        <f>F50*1.2</f>
        <v>0</v>
      </c>
      <c r="H50" s="218">
        <f t="shared" si="13"/>
        <v>0</v>
      </c>
      <c r="I50" s="218">
        <f t="shared" si="14"/>
        <v>0</v>
      </c>
      <c r="J50" s="167"/>
      <c r="K50" s="224"/>
      <c r="L50" s="147"/>
    </row>
    <row r="51" spans="1:12" ht="15.75" thickBot="1" x14ac:dyDescent="0.3">
      <c r="A51" s="227" t="s">
        <v>43</v>
      </c>
      <c r="B51" s="228" t="s">
        <v>39</v>
      </c>
      <c r="C51" s="229" t="s">
        <v>40</v>
      </c>
      <c r="D51" s="183">
        <v>0</v>
      </c>
      <c r="E51" s="230">
        <v>0</v>
      </c>
      <c r="F51" s="231">
        <f t="shared" si="15"/>
        <v>0</v>
      </c>
      <c r="G51" s="218">
        <f>F51*1.2</f>
        <v>0</v>
      </c>
      <c r="H51" s="218">
        <f t="shared" si="13"/>
        <v>0</v>
      </c>
      <c r="I51" s="218">
        <f t="shared" si="14"/>
        <v>0</v>
      </c>
      <c r="J51" s="232"/>
      <c r="K51" s="232"/>
      <c r="L51" s="147"/>
    </row>
    <row r="52" spans="1:12" ht="16.5" thickBot="1" x14ac:dyDescent="0.3">
      <c r="A52" s="421" t="s">
        <v>213</v>
      </c>
      <c r="B52" s="422"/>
      <c r="C52" s="422"/>
      <c r="D52" s="422"/>
      <c r="E52" s="422"/>
      <c r="F52" s="203">
        <f>SUM(F45:F51)</f>
        <v>0</v>
      </c>
      <c r="G52" s="203">
        <f>SUM(G45:G51)</f>
        <v>0</v>
      </c>
      <c r="H52" s="203">
        <f t="shared" ref="H52:I52" si="16">SUM(H45:H51)</f>
        <v>0</v>
      </c>
      <c r="I52" s="203">
        <f t="shared" si="16"/>
        <v>0</v>
      </c>
      <c r="J52" s="204"/>
      <c r="K52" s="233"/>
      <c r="L52" s="147"/>
    </row>
    <row r="53" spans="1:12" ht="19.5" customHeight="1" thickBot="1" x14ac:dyDescent="0.3">
      <c r="A53" s="423" t="s">
        <v>214</v>
      </c>
      <c r="B53" s="424"/>
      <c r="C53" s="424"/>
      <c r="D53" s="424"/>
      <c r="E53" s="424"/>
      <c r="F53" s="234">
        <f>F52+F40</f>
        <v>0</v>
      </c>
      <c r="G53" s="234">
        <f>G52+G40</f>
        <v>0</v>
      </c>
      <c r="H53" s="234">
        <f t="shared" ref="H53:I53" si="17">H52+H40</f>
        <v>0</v>
      </c>
      <c r="I53" s="234">
        <f t="shared" si="17"/>
        <v>0</v>
      </c>
      <c r="J53" s="235"/>
      <c r="K53" s="233"/>
      <c r="L53" s="233"/>
    </row>
    <row r="54" spans="1:12" x14ac:dyDescent="0.25">
      <c r="A54" s="236"/>
      <c r="B54" s="236"/>
      <c r="C54" s="237"/>
      <c r="D54" s="238"/>
      <c r="E54" s="238"/>
      <c r="F54" s="238"/>
      <c r="G54" s="238"/>
      <c r="H54" s="238"/>
      <c r="I54" s="238"/>
      <c r="J54" s="236"/>
      <c r="K54" s="233"/>
      <c r="L54" s="233"/>
    </row>
    <row r="55" spans="1:12" ht="15.75" x14ac:dyDescent="0.25">
      <c r="A55" s="425" t="s">
        <v>143</v>
      </c>
      <c r="B55" s="425"/>
      <c r="C55" s="425"/>
      <c r="D55" s="425"/>
      <c r="E55" s="239"/>
      <c r="F55" s="239"/>
      <c r="G55" s="239"/>
      <c r="H55" s="239"/>
      <c r="I55" s="239"/>
      <c r="J55" s="239"/>
      <c r="K55" s="239"/>
      <c r="L55" s="239"/>
    </row>
    <row r="56" spans="1:12" ht="88.5" customHeight="1" x14ac:dyDescent="0.25">
      <c r="A56" s="420" t="s">
        <v>136</v>
      </c>
      <c r="B56" s="420"/>
      <c r="C56" s="407" t="s">
        <v>141</v>
      </c>
      <c r="D56" s="407"/>
      <c r="E56" s="407"/>
      <c r="F56" s="407"/>
      <c r="G56" s="407"/>
      <c r="H56" s="407"/>
      <c r="I56" s="407"/>
      <c r="J56" s="407"/>
      <c r="K56" s="407"/>
      <c r="L56" s="407"/>
    </row>
    <row r="57" spans="1:12" ht="32.25" customHeight="1" x14ac:dyDescent="0.25">
      <c r="A57" s="420" t="s">
        <v>2</v>
      </c>
      <c r="B57" s="420"/>
      <c r="C57" s="407" t="s">
        <v>105</v>
      </c>
      <c r="D57" s="407"/>
      <c r="E57" s="407"/>
      <c r="F57" s="407"/>
      <c r="G57" s="407"/>
      <c r="H57" s="407"/>
      <c r="I57" s="407"/>
      <c r="J57" s="407"/>
      <c r="K57" s="407"/>
      <c r="L57" s="407"/>
    </row>
    <row r="58" spans="1:12" ht="105" customHeight="1" x14ac:dyDescent="0.25">
      <c r="A58" s="420" t="s">
        <v>106</v>
      </c>
      <c r="B58" s="420"/>
      <c r="C58" s="407" t="s">
        <v>133</v>
      </c>
      <c r="D58" s="407"/>
      <c r="E58" s="407"/>
      <c r="F58" s="407"/>
      <c r="G58" s="407"/>
      <c r="H58" s="407"/>
      <c r="I58" s="407"/>
      <c r="J58" s="407"/>
      <c r="K58" s="407"/>
      <c r="L58" s="407"/>
    </row>
    <row r="59" spans="1:12" ht="62.25" customHeight="1" x14ac:dyDescent="0.25">
      <c r="A59" s="420" t="s">
        <v>33</v>
      </c>
      <c r="B59" s="420"/>
      <c r="C59" s="407" t="s">
        <v>144</v>
      </c>
      <c r="D59" s="407"/>
      <c r="E59" s="407"/>
      <c r="F59" s="407"/>
      <c r="G59" s="407"/>
      <c r="H59" s="407"/>
      <c r="I59" s="407"/>
      <c r="J59" s="407"/>
      <c r="K59" s="407"/>
      <c r="L59" s="407"/>
    </row>
    <row r="60" spans="1:12" ht="48.6" customHeight="1" x14ac:dyDescent="0.25">
      <c r="A60" s="420" t="s">
        <v>130</v>
      </c>
      <c r="B60" s="420"/>
      <c r="C60" s="407" t="s">
        <v>215</v>
      </c>
      <c r="D60" s="407"/>
      <c r="E60" s="407"/>
      <c r="F60" s="407"/>
      <c r="G60" s="407"/>
      <c r="H60" s="407"/>
      <c r="I60" s="407"/>
      <c r="J60" s="407"/>
      <c r="K60" s="407"/>
      <c r="L60" s="407"/>
    </row>
    <row r="61" spans="1:12" ht="48" customHeight="1" x14ac:dyDescent="0.25">
      <c r="A61" s="420" t="s">
        <v>145</v>
      </c>
      <c r="B61" s="420"/>
      <c r="C61" s="407" t="s">
        <v>146</v>
      </c>
      <c r="D61" s="407"/>
      <c r="E61" s="407"/>
      <c r="F61" s="407"/>
      <c r="G61" s="407"/>
      <c r="H61" s="407"/>
      <c r="I61" s="407"/>
      <c r="J61" s="407"/>
      <c r="K61" s="407"/>
      <c r="L61" s="407"/>
    </row>
    <row r="62" spans="1:12" ht="38.25" customHeight="1" x14ac:dyDescent="0.25">
      <c r="A62" s="405" t="s">
        <v>140</v>
      </c>
      <c r="B62" s="406"/>
      <c r="C62" s="407" t="s">
        <v>137</v>
      </c>
      <c r="D62" s="407"/>
      <c r="E62" s="407"/>
      <c r="F62" s="407"/>
      <c r="G62" s="407"/>
      <c r="H62" s="407"/>
      <c r="I62" s="407"/>
      <c r="J62" s="407"/>
      <c r="K62" s="407"/>
      <c r="L62" s="407"/>
    </row>
    <row r="63" spans="1:12" ht="37.5" customHeight="1" x14ac:dyDescent="0.25">
      <c r="A63" s="420" t="s">
        <v>107</v>
      </c>
      <c r="B63" s="420"/>
      <c r="C63" s="407" t="s">
        <v>149</v>
      </c>
      <c r="D63" s="407"/>
      <c r="E63" s="407"/>
      <c r="F63" s="407"/>
      <c r="G63" s="407"/>
      <c r="H63" s="407"/>
      <c r="I63" s="407"/>
      <c r="J63" s="407"/>
      <c r="K63" s="407"/>
      <c r="L63" s="407"/>
    </row>
    <row r="64" spans="1:12" ht="280.5" customHeight="1" x14ac:dyDescent="0.25">
      <c r="A64" s="420" t="s">
        <v>35</v>
      </c>
      <c r="B64" s="420"/>
      <c r="C64" s="407" t="s">
        <v>216</v>
      </c>
      <c r="D64" s="407"/>
      <c r="E64" s="407"/>
      <c r="F64" s="407"/>
      <c r="G64" s="407"/>
      <c r="H64" s="407"/>
      <c r="I64" s="407"/>
      <c r="J64" s="407"/>
      <c r="K64" s="407"/>
      <c r="L64" s="407"/>
    </row>
    <row r="65" spans="1:14" ht="54" customHeight="1" x14ac:dyDescent="0.25">
      <c r="A65" s="420" t="s">
        <v>108</v>
      </c>
      <c r="B65" s="420"/>
      <c r="C65" s="407" t="s">
        <v>217</v>
      </c>
      <c r="D65" s="407"/>
      <c r="E65" s="407"/>
      <c r="F65" s="407"/>
      <c r="G65" s="407"/>
      <c r="H65" s="407"/>
      <c r="I65" s="407"/>
      <c r="J65" s="407"/>
      <c r="K65" s="407"/>
      <c r="L65" s="407"/>
    </row>
    <row r="66" spans="1:14" x14ac:dyDescent="0.25">
      <c r="A66" s="420" t="s">
        <v>148</v>
      </c>
      <c r="B66" s="420"/>
      <c r="C66" s="407" t="s">
        <v>131</v>
      </c>
      <c r="D66" s="407"/>
      <c r="E66" s="407"/>
      <c r="F66" s="407"/>
      <c r="G66" s="407"/>
      <c r="H66" s="407"/>
      <c r="I66" s="407"/>
      <c r="J66" s="407"/>
      <c r="K66" s="407"/>
      <c r="L66" s="407"/>
    </row>
    <row r="67" spans="1:14" ht="47.45" customHeight="1" x14ac:dyDescent="0.25">
      <c r="A67" s="429" t="s">
        <v>147</v>
      </c>
      <c r="B67" s="429"/>
      <c r="C67" s="429"/>
      <c r="D67" s="429"/>
      <c r="E67" s="429"/>
      <c r="F67" s="429"/>
      <c r="G67" s="429"/>
      <c r="H67" s="429"/>
      <c r="I67" s="429"/>
      <c r="J67" s="429"/>
      <c r="K67" s="429"/>
      <c r="L67" s="429"/>
    </row>
    <row r="68" spans="1:14" ht="16.5" x14ac:dyDescent="0.3">
      <c r="A68" s="240"/>
      <c r="B68" s="240"/>
      <c r="C68" s="240"/>
      <c r="D68" s="241"/>
      <c r="E68" s="242"/>
      <c r="F68" s="242"/>
      <c r="G68" s="242"/>
      <c r="H68" s="242"/>
      <c r="I68" s="242"/>
      <c r="J68" s="242"/>
      <c r="K68" s="242"/>
      <c r="L68" s="242"/>
    </row>
    <row r="69" spans="1:14" ht="16.5" x14ac:dyDescent="0.3">
      <c r="A69" s="240"/>
      <c r="B69" s="240"/>
      <c r="C69" s="240"/>
      <c r="D69" s="241"/>
      <c r="E69" s="242"/>
      <c r="F69" s="242"/>
      <c r="G69" s="242"/>
      <c r="H69" s="242"/>
      <c r="I69" s="242"/>
      <c r="J69" s="242"/>
      <c r="K69" s="242"/>
      <c r="L69" s="242"/>
    </row>
    <row r="70" spans="1:14" ht="16.5" x14ac:dyDescent="0.3">
      <c r="A70" s="243"/>
      <c r="B70" s="243"/>
      <c r="C70" s="243"/>
      <c r="D70" s="243"/>
      <c r="E70" s="243"/>
      <c r="F70" s="243"/>
      <c r="G70" s="243"/>
      <c r="H70" s="243"/>
      <c r="I70" s="243"/>
      <c r="J70" s="243"/>
      <c r="K70" s="243"/>
      <c r="L70" s="243"/>
      <c r="M70" s="25"/>
      <c r="N70" s="25"/>
    </row>
    <row r="71" spans="1:14" ht="16.5" x14ac:dyDescent="0.3">
      <c r="A71" s="243"/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5"/>
      <c r="N71" s="25"/>
    </row>
    <row r="72" spans="1:14" ht="16.5" x14ac:dyDescent="0.3">
      <c r="A72" s="243"/>
      <c r="B72" s="243"/>
      <c r="C72" s="243"/>
      <c r="D72" s="243"/>
      <c r="E72" s="243"/>
      <c r="F72" s="243"/>
      <c r="G72" s="243"/>
      <c r="H72" s="243"/>
      <c r="I72" s="243"/>
      <c r="J72" s="243"/>
      <c r="K72" s="240"/>
      <c r="L72" s="240"/>
      <c r="M72" s="25"/>
      <c r="N72" s="25"/>
    </row>
    <row r="73" spans="1:14" ht="16.5" x14ac:dyDescent="0.3">
      <c r="A73" s="244"/>
      <c r="B73" s="244"/>
      <c r="C73" s="244"/>
      <c r="D73" s="245"/>
      <c r="E73" s="246"/>
      <c r="F73" s="246"/>
      <c r="G73" s="246"/>
      <c r="H73" s="246"/>
      <c r="I73" s="246"/>
      <c r="J73" s="246"/>
      <c r="K73" s="240"/>
      <c r="L73" s="240"/>
      <c r="M73" s="27"/>
      <c r="N73" s="26"/>
    </row>
    <row r="74" spans="1:14" ht="16.5" x14ac:dyDescent="0.3">
      <c r="A74" s="244"/>
      <c r="B74" s="244"/>
      <c r="C74" s="244"/>
      <c r="D74" s="245"/>
      <c r="E74" s="246"/>
      <c r="F74" s="246"/>
      <c r="G74" s="246"/>
      <c r="H74" s="246"/>
      <c r="I74" s="246"/>
      <c r="J74" s="246"/>
      <c r="K74" s="240" t="s">
        <v>7</v>
      </c>
      <c r="L74" s="240"/>
      <c r="M74" s="27"/>
      <c r="N74" s="26"/>
    </row>
    <row r="75" spans="1:14" ht="16.5" x14ac:dyDescent="0.3">
      <c r="A75" s="240"/>
      <c r="B75" s="240"/>
      <c r="C75" s="240"/>
      <c r="D75" s="241"/>
      <c r="E75" s="242"/>
      <c r="F75" s="242"/>
      <c r="G75" s="242"/>
      <c r="H75" s="242"/>
      <c r="I75" s="242"/>
      <c r="J75" s="242"/>
      <c r="K75" s="240" t="s">
        <v>134</v>
      </c>
      <c r="L75" s="240"/>
      <c r="M75" s="24"/>
      <c r="N75" s="22"/>
    </row>
    <row r="76" spans="1:14" ht="16.5" x14ac:dyDescent="0.3">
      <c r="A76" s="240"/>
      <c r="B76" s="240"/>
      <c r="C76" s="240"/>
      <c r="D76" s="241"/>
      <c r="E76" s="242"/>
      <c r="F76" s="242"/>
      <c r="G76" s="242"/>
      <c r="H76" s="242"/>
      <c r="I76" s="242"/>
      <c r="J76" s="242"/>
      <c r="K76" s="240" t="s">
        <v>59</v>
      </c>
      <c r="L76" s="240"/>
      <c r="M76" s="24"/>
      <c r="N76" s="22"/>
    </row>
    <row r="77" spans="1:14" ht="16.5" x14ac:dyDescent="0.3">
      <c r="A77" s="240"/>
      <c r="B77" s="240"/>
      <c r="C77" s="240"/>
      <c r="D77" s="241"/>
      <c r="E77" s="242"/>
      <c r="F77" s="242"/>
      <c r="G77" s="242"/>
      <c r="H77" s="242"/>
      <c r="I77" s="242"/>
      <c r="J77" s="242"/>
      <c r="K77" s="240"/>
      <c r="L77" s="240"/>
      <c r="M77" s="24"/>
      <c r="N77" s="22"/>
    </row>
    <row r="78" spans="1:14" ht="16.5" x14ac:dyDescent="0.3">
      <c r="A78" s="240"/>
      <c r="B78" s="240"/>
      <c r="C78" s="240"/>
      <c r="D78" s="241"/>
      <c r="E78" s="242"/>
      <c r="F78" s="242"/>
      <c r="G78" s="242"/>
      <c r="H78" s="242"/>
      <c r="I78" s="242"/>
      <c r="J78" s="242"/>
      <c r="K78" s="240"/>
      <c r="L78" s="240"/>
      <c r="M78" s="24"/>
      <c r="N78" s="22"/>
    </row>
    <row r="79" spans="1:14" ht="16.5" x14ac:dyDescent="0.3">
      <c r="A79" s="240"/>
      <c r="B79" s="240"/>
      <c r="C79" s="240"/>
      <c r="D79" s="241"/>
      <c r="E79" s="242"/>
      <c r="F79" s="242"/>
      <c r="G79" s="242"/>
      <c r="H79" s="242"/>
      <c r="I79" s="242"/>
      <c r="J79" s="242"/>
      <c r="K79" s="240"/>
      <c r="L79" s="240"/>
      <c r="M79" s="24"/>
      <c r="N79" s="22"/>
    </row>
    <row r="80" spans="1:14" ht="16.5" x14ac:dyDescent="0.3">
      <c r="A80" s="240"/>
      <c r="B80" s="240"/>
      <c r="C80" s="240"/>
      <c r="D80" s="241"/>
      <c r="E80" s="242"/>
      <c r="F80" s="242"/>
      <c r="G80" s="242"/>
      <c r="H80" s="242"/>
      <c r="I80" s="242"/>
      <c r="J80" s="242"/>
      <c r="K80" s="247" t="s">
        <v>142</v>
      </c>
      <c r="L80" s="240"/>
      <c r="M80" s="24"/>
      <c r="N80" s="22"/>
    </row>
    <row r="81" spans="1:14" ht="16.5" x14ac:dyDescent="0.3">
      <c r="A81" s="240"/>
      <c r="B81" s="240"/>
      <c r="C81" s="240"/>
      <c r="D81" s="241"/>
      <c r="E81" s="242"/>
      <c r="F81" s="242"/>
      <c r="G81" s="242"/>
      <c r="H81" s="242"/>
      <c r="I81" s="242"/>
      <c r="J81" s="242"/>
      <c r="K81" s="247" t="s">
        <v>109</v>
      </c>
      <c r="L81" s="248"/>
      <c r="M81" s="28"/>
      <c r="N81" s="29"/>
    </row>
    <row r="82" spans="1:14" ht="16.5" x14ac:dyDescent="0.3">
      <c r="A82" s="240"/>
      <c r="B82" s="240"/>
      <c r="C82" s="240"/>
      <c r="D82" s="241"/>
      <c r="E82" s="242"/>
      <c r="F82" s="242"/>
      <c r="G82" s="242"/>
      <c r="H82" s="242"/>
      <c r="I82" s="242"/>
      <c r="J82" s="242"/>
      <c r="K82" s="247" t="s">
        <v>110</v>
      </c>
      <c r="L82" s="249"/>
      <c r="M82" s="28"/>
      <c r="N82" s="29"/>
    </row>
    <row r="83" spans="1:14" ht="16.5" x14ac:dyDescent="0.3">
      <c r="A83" s="240"/>
      <c r="B83" s="240"/>
      <c r="C83" s="240"/>
      <c r="D83" s="241"/>
      <c r="E83" s="242"/>
      <c r="F83" s="242"/>
      <c r="G83" s="242"/>
      <c r="H83" s="242"/>
      <c r="I83" s="242"/>
      <c r="J83" s="242"/>
      <c r="K83" s="247" t="s">
        <v>114</v>
      </c>
      <c r="L83" s="249"/>
      <c r="M83" s="28"/>
      <c r="N83" s="29"/>
    </row>
    <row r="84" spans="1:14" ht="16.5" x14ac:dyDescent="0.3">
      <c r="A84" s="240"/>
      <c r="B84" s="240"/>
      <c r="C84" s="240"/>
      <c r="D84" s="241"/>
      <c r="E84" s="242"/>
      <c r="F84" s="242"/>
      <c r="G84" s="242"/>
      <c r="H84" s="242"/>
      <c r="I84" s="242"/>
      <c r="J84" s="242"/>
      <c r="K84" s="247" t="s">
        <v>117</v>
      </c>
      <c r="L84" s="248"/>
      <c r="M84" s="28"/>
      <c r="N84" s="29"/>
    </row>
    <row r="85" spans="1:14" ht="16.5" x14ac:dyDescent="0.3">
      <c r="A85" s="240"/>
      <c r="B85" s="240"/>
      <c r="C85" s="240"/>
      <c r="D85" s="241"/>
      <c r="E85" s="242"/>
      <c r="F85" s="242"/>
      <c r="G85" s="242"/>
      <c r="H85" s="242"/>
      <c r="I85" s="242"/>
      <c r="J85" s="242"/>
      <c r="K85" s="247" t="s">
        <v>116</v>
      </c>
      <c r="L85" s="249"/>
      <c r="M85" s="28"/>
      <c r="N85" s="29"/>
    </row>
    <row r="86" spans="1:14" ht="16.5" x14ac:dyDescent="0.3">
      <c r="A86" s="240"/>
      <c r="B86" s="240"/>
      <c r="C86" s="240"/>
      <c r="D86" s="241"/>
      <c r="E86" s="242"/>
      <c r="F86" s="242"/>
      <c r="G86" s="242"/>
      <c r="H86" s="242"/>
      <c r="I86" s="242"/>
      <c r="J86" s="242"/>
      <c r="K86" s="247" t="s">
        <v>111</v>
      </c>
      <c r="L86" s="242"/>
      <c r="M86" s="24"/>
      <c r="N86" s="22"/>
    </row>
    <row r="87" spans="1:14" ht="16.5" x14ac:dyDescent="0.3">
      <c r="A87" s="240"/>
      <c r="B87" s="240"/>
      <c r="C87" s="240"/>
      <c r="D87" s="241"/>
      <c r="E87" s="242"/>
      <c r="F87" s="242"/>
      <c r="G87" s="242"/>
      <c r="H87" s="242"/>
      <c r="I87" s="242"/>
      <c r="J87" s="242"/>
      <c r="K87" s="247" t="s">
        <v>132</v>
      </c>
      <c r="L87" s="250"/>
      <c r="M87" s="24"/>
      <c r="N87" s="22"/>
    </row>
    <row r="88" spans="1:14" ht="16.5" x14ac:dyDescent="0.3">
      <c r="A88" s="240"/>
      <c r="B88" s="240"/>
      <c r="C88" s="240"/>
      <c r="D88" s="241"/>
      <c r="E88" s="242"/>
      <c r="F88" s="242"/>
      <c r="G88" s="242"/>
      <c r="H88" s="242"/>
      <c r="I88" s="242"/>
      <c r="J88" s="242"/>
      <c r="K88" s="247" t="s">
        <v>112</v>
      </c>
      <c r="L88" s="250"/>
      <c r="M88" s="24"/>
      <c r="N88" s="22"/>
    </row>
    <row r="89" spans="1:14" ht="16.5" x14ac:dyDescent="0.3">
      <c r="A89" s="240"/>
      <c r="B89" s="240"/>
      <c r="C89" s="240"/>
      <c r="D89" s="241"/>
      <c r="E89" s="242"/>
      <c r="F89" s="242"/>
      <c r="G89" s="242"/>
      <c r="H89" s="242"/>
      <c r="I89" s="242"/>
      <c r="J89" s="242"/>
      <c r="K89" s="247" t="s">
        <v>113</v>
      </c>
      <c r="L89" s="242"/>
      <c r="M89" s="24"/>
      <c r="N89" s="22"/>
    </row>
    <row r="90" spans="1:14" ht="16.5" x14ac:dyDescent="0.3">
      <c r="A90" s="22"/>
      <c r="B90" s="22"/>
      <c r="C90" s="22"/>
      <c r="D90" s="23"/>
      <c r="E90" s="24"/>
      <c r="F90" s="24"/>
      <c r="G90" s="24"/>
      <c r="H90" s="24"/>
      <c r="I90" s="24"/>
      <c r="J90" s="24"/>
      <c r="K90" s="31"/>
      <c r="L90" s="30"/>
      <c r="M90" s="24"/>
      <c r="N90" s="22"/>
    </row>
    <row r="91" spans="1:14" ht="16.5" x14ac:dyDescent="0.3">
      <c r="A91" s="22"/>
      <c r="B91" s="22"/>
      <c r="C91" s="22"/>
      <c r="D91" s="23"/>
      <c r="E91" s="24"/>
      <c r="F91" s="24"/>
      <c r="G91" s="24"/>
      <c r="H91" s="24"/>
      <c r="I91" s="24"/>
      <c r="J91" s="24"/>
      <c r="K91" s="31"/>
      <c r="L91" s="30"/>
      <c r="M91" s="24"/>
      <c r="N91" s="22"/>
    </row>
    <row r="92" spans="1:14" ht="16.5" x14ac:dyDescent="0.3">
      <c r="A92" s="22"/>
      <c r="B92" s="22"/>
      <c r="C92" s="22"/>
      <c r="D92" s="23"/>
      <c r="E92" s="24"/>
      <c r="F92" s="24"/>
      <c r="G92" s="24"/>
      <c r="H92" s="24"/>
      <c r="I92" s="24"/>
      <c r="J92" s="24"/>
      <c r="K92" s="31"/>
      <c r="L92" s="30"/>
      <c r="M92" s="24"/>
      <c r="N92" s="22"/>
    </row>
    <row r="93" spans="1:14" ht="16.5" x14ac:dyDescent="0.3">
      <c r="A93" s="22"/>
      <c r="B93" s="22"/>
      <c r="C93" s="22"/>
      <c r="D93" s="23"/>
      <c r="E93" s="24"/>
      <c r="F93" s="24"/>
      <c r="G93" s="24"/>
      <c r="H93" s="24"/>
      <c r="I93" s="24"/>
      <c r="J93" s="24"/>
      <c r="K93" s="33"/>
      <c r="L93" s="24"/>
      <c r="M93" s="24"/>
      <c r="N93" s="22"/>
    </row>
    <row r="94" spans="1:14" ht="16.5" x14ac:dyDescent="0.3">
      <c r="A94" s="22"/>
      <c r="B94" s="22"/>
      <c r="C94" s="22"/>
      <c r="D94" s="23"/>
      <c r="E94" s="24"/>
      <c r="F94" s="24"/>
      <c r="G94" s="24"/>
      <c r="H94" s="24"/>
      <c r="I94" s="24"/>
      <c r="J94" s="24"/>
      <c r="K94" s="33"/>
      <c r="L94" s="32"/>
      <c r="M94" s="24"/>
      <c r="N94" s="22"/>
    </row>
    <row r="95" spans="1:14" ht="16.5" x14ac:dyDescent="0.3">
      <c r="A95" s="22"/>
      <c r="B95" s="22"/>
      <c r="C95" s="22"/>
      <c r="D95" s="23"/>
      <c r="E95" s="24"/>
      <c r="F95" s="24"/>
      <c r="G95" s="24"/>
      <c r="H95" s="24"/>
      <c r="I95" s="24"/>
      <c r="J95" s="24"/>
      <c r="K95" s="33"/>
      <c r="L95" s="24"/>
      <c r="M95" s="24"/>
      <c r="N95" s="22"/>
    </row>
    <row r="96" spans="1:14" ht="16.5" x14ac:dyDescent="0.3">
      <c r="A96" s="22"/>
      <c r="B96" s="22"/>
      <c r="C96" s="22"/>
      <c r="D96" s="23"/>
      <c r="E96" s="24"/>
      <c r="F96" s="24"/>
      <c r="G96" s="24"/>
      <c r="H96" s="24"/>
      <c r="I96" s="24"/>
      <c r="J96" s="24"/>
      <c r="K96" s="33"/>
      <c r="L96" s="30"/>
      <c r="M96" s="24"/>
      <c r="N96" s="22"/>
    </row>
    <row r="97" spans="1:14" ht="16.5" x14ac:dyDescent="0.3">
      <c r="A97" s="22"/>
      <c r="B97" s="22"/>
      <c r="C97" s="22"/>
      <c r="D97" s="23"/>
      <c r="E97" s="24"/>
      <c r="F97" s="24"/>
      <c r="G97" s="24"/>
      <c r="H97" s="24"/>
      <c r="I97" s="24"/>
      <c r="J97" s="24"/>
      <c r="K97" s="34"/>
      <c r="L97" s="30"/>
      <c r="M97" s="24"/>
      <c r="N97" s="22"/>
    </row>
    <row r="98" spans="1:14" ht="16.5" x14ac:dyDescent="0.3">
      <c r="A98" s="22"/>
      <c r="B98" s="22"/>
      <c r="C98" s="22"/>
      <c r="D98" s="23"/>
      <c r="E98" s="24"/>
      <c r="F98" s="24"/>
      <c r="G98" s="24"/>
      <c r="H98" s="24"/>
      <c r="I98" s="24"/>
      <c r="J98" s="24"/>
      <c r="K98" s="34"/>
      <c r="L98" s="30"/>
      <c r="M98" s="24"/>
      <c r="N98" s="22"/>
    </row>
    <row r="99" spans="1:14" ht="16.5" x14ac:dyDescent="0.3">
      <c r="A99" s="22"/>
      <c r="B99" s="22"/>
      <c r="C99" s="22"/>
      <c r="D99" s="23"/>
      <c r="E99" s="24"/>
      <c r="F99" s="24"/>
      <c r="G99" s="24"/>
      <c r="H99" s="24"/>
      <c r="I99" s="24"/>
      <c r="J99" s="24"/>
      <c r="K99" s="34"/>
      <c r="L99" s="30"/>
      <c r="M99" s="24"/>
      <c r="N99" s="22"/>
    </row>
    <row r="100" spans="1:14" ht="16.5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34"/>
      <c r="L100" s="30"/>
      <c r="M100" s="24"/>
      <c r="N100" s="22"/>
    </row>
    <row r="101" spans="1:14" ht="16.5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34"/>
      <c r="L101" s="30"/>
      <c r="M101" s="24"/>
      <c r="N101" s="22"/>
    </row>
    <row r="102" spans="1:14" ht="16.5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34"/>
      <c r="L102" s="30"/>
      <c r="M102" s="24"/>
      <c r="N102" s="22"/>
    </row>
    <row r="103" spans="1:14" ht="16.5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34"/>
      <c r="L103" s="30"/>
      <c r="M103" s="24"/>
      <c r="N103" s="22"/>
    </row>
    <row r="104" spans="1:14" ht="16.5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34"/>
      <c r="L104" s="30"/>
      <c r="M104" s="24"/>
      <c r="N104" s="22"/>
    </row>
    <row r="105" spans="1:14" ht="16.5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34"/>
      <c r="L105" s="30"/>
      <c r="M105" s="24"/>
      <c r="N105" s="22"/>
    </row>
    <row r="106" spans="1:14" ht="16.5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34"/>
      <c r="L106" s="30"/>
      <c r="M106" s="24"/>
      <c r="N106" s="22"/>
    </row>
    <row r="107" spans="1:14" ht="16.5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34"/>
      <c r="L107" s="30"/>
      <c r="M107" s="24"/>
      <c r="N107" s="22"/>
    </row>
    <row r="108" spans="1:14" ht="16.5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35"/>
      <c r="L108" s="30"/>
      <c r="M108" s="24"/>
      <c r="N108" s="22"/>
    </row>
    <row r="109" spans="1:14" ht="16.5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32"/>
      <c r="L109" s="30"/>
      <c r="M109" s="24"/>
      <c r="N109" s="22"/>
    </row>
    <row r="110" spans="1:14" ht="16.5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32"/>
      <c r="L110" s="30"/>
      <c r="M110" s="24"/>
      <c r="N110" s="22"/>
    </row>
    <row r="111" spans="1:14" ht="16.5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32"/>
      <c r="L111" s="24"/>
      <c r="M111" s="24"/>
      <c r="N111" s="22"/>
    </row>
    <row r="112" spans="1:14" ht="16.5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32"/>
      <c r="L112" s="24"/>
      <c r="M112" s="24"/>
      <c r="N112" s="22"/>
    </row>
    <row r="113" spans="1:14" ht="16.5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32"/>
      <c r="L113" s="24"/>
      <c r="M113" s="24"/>
      <c r="N113" s="22"/>
    </row>
    <row r="114" spans="1:14" ht="16.5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32"/>
      <c r="L114" s="24"/>
      <c r="M114" s="24"/>
      <c r="N114" s="22"/>
    </row>
    <row r="115" spans="1:14" ht="16.5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32"/>
      <c r="L115" s="24"/>
      <c r="M115" s="24"/>
      <c r="N115" s="22"/>
    </row>
    <row r="116" spans="1:14" ht="16.5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32"/>
      <c r="L116" s="24"/>
      <c r="M116" s="24"/>
      <c r="N116" s="22"/>
    </row>
    <row r="117" spans="1:14" ht="16.5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32"/>
      <c r="L117" s="24"/>
      <c r="M117" s="24"/>
      <c r="N117" s="22"/>
    </row>
    <row r="118" spans="1:14" ht="16.5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32"/>
      <c r="L118" s="24"/>
      <c r="M118" s="24"/>
      <c r="N118" s="22"/>
    </row>
    <row r="119" spans="1:14" ht="16.5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32"/>
      <c r="L119" s="24"/>
      <c r="M119" s="24"/>
      <c r="N119" s="22"/>
    </row>
    <row r="120" spans="1:14" ht="16.5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32"/>
      <c r="L120" s="24"/>
      <c r="M120" s="24"/>
      <c r="N120" s="22"/>
    </row>
    <row r="121" spans="1:14" ht="16.5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32"/>
      <c r="L121" s="24"/>
      <c r="M121" s="24"/>
      <c r="N121" s="22"/>
    </row>
    <row r="122" spans="1:14" ht="16.5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32"/>
      <c r="L122" s="24"/>
      <c r="M122" s="24"/>
      <c r="N122" s="22"/>
    </row>
    <row r="123" spans="1:14" ht="16.5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32"/>
      <c r="L123" s="24"/>
      <c r="M123" s="24"/>
      <c r="N123" s="22"/>
    </row>
    <row r="124" spans="1:14" ht="16.5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32"/>
      <c r="L124" s="24"/>
      <c r="M124" s="24"/>
      <c r="N124" s="22"/>
    </row>
    <row r="125" spans="1:14" ht="16.5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32"/>
      <c r="L125" s="24"/>
      <c r="M125" s="24"/>
      <c r="N125" s="22"/>
    </row>
    <row r="126" spans="1:14" ht="16.5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32"/>
      <c r="L126" s="24"/>
      <c r="M126" s="24"/>
      <c r="N126" s="22"/>
    </row>
    <row r="127" spans="1:14" ht="16.5" x14ac:dyDescent="0.3">
      <c r="A127" s="19"/>
      <c r="B127" s="19"/>
      <c r="C127" s="19"/>
      <c r="D127" s="20"/>
      <c r="E127" s="21"/>
      <c r="F127" s="21"/>
      <c r="G127" s="21"/>
      <c r="H127" s="21"/>
      <c r="I127" s="21"/>
      <c r="J127" s="21"/>
      <c r="K127" s="36"/>
      <c r="L127" s="21"/>
      <c r="M127" s="21"/>
      <c r="N127" s="19"/>
    </row>
    <row r="128" spans="1:14" ht="16.5" x14ac:dyDescent="0.3">
      <c r="A128" s="19"/>
      <c r="B128" s="19"/>
      <c r="C128" s="19"/>
      <c r="D128" s="20"/>
      <c r="E128" s="21"/>
      <c r="F128" s="21"/>
      <c r="G128" s="21"/>
      <c r="H128" s="21"/>
      <c r="I128" s="21"/>
      <c r="J128" s="21"/>
      <c r="K128" s="36"/>
      <c r="L128" s="21"/>
      <c r="M128" s="21"/>
      <c r="N128" s="19"/>
    </row>
  </sheetData>
  <sheetProtection formatCells="0" formatColumns="0" formatRows="0" insertRows="0" selectLockedCells="1" autoFilter="0" pivotTables="0"/>
  <protectedRanges>
    <protectedRange sqref="K45:K51 K22:K24 K36:K38 K16 K18:K20 K29 K31:K34" name="Rozsah4"/>
    <protectedRange sqref="A22:B24 A36:B38" name="Rozsah3"/>
    <protectedRange sqref="E31:E32 D16:E24 E34:E35 D33:E33" name="Rozsah2"/>
    <protectedRange sqref="C16:C24 C29 C33" name="Rozsah1"/>
    <protectedRange sqref="H16:I24 H29:I38" name="Rozsah2_1"/>
  </protectedRanges>
  <mergeCells count="36">
    <mergeCell ref="C56:L56"/>
    <mergeCell ref="C61:L61"/>
    <mergeCell ref="C60:L60"/>
    <mergeCell ref="C59:L59"/>
    <mergeCell ref="C58:L58"/>
    <mergeCell ref="C57:L57"/>
    <mergeCell ref="A66:B66"/>
    <mergeCell ref="C66:L66"/>
    <mergeCell ref="C65:L65"/>
    <mergeCell ref="A67:L67"/>
    <mergeCell ref="A63:B63"/>
    <mergeCell ref="A64:B64"/>
    <mergeCell ref="A65:B65"/>
    <mergeCell ref="C64:L64"/>
    <mergeCell ref="C63:L63"/>
    <mergeCell ref="B11:L11"/>
    <mergeCell ref="B10:L10"/>
    <mergeCell ref="A14:L14"/>
    <mergeCell ref="A7:L7"/>
    <mergeCell ref="A2:L2"/>
    <mergeCell ref="A62:B62"/>
    <mergeCell ref="C62:L62"/>
    <mergeCell ref="A43:K43"/>
    <mergeCell ref="A25:E25"/>
    <mergeCell ref="A39:E39"/>
    <mergeCell ref="A40:E40"/>
    <mergeCell ref="A27:L27"/>
    <mergeCell ref="A59:B59"/>
    <mergeCell ref="A60:B60"/>
    <mergeCell ref="A61:B61"/>
    <mergeCell ref="A52:E52"/>
    <mergeCell ref="A53:E53"/>
    <mergeCell ref="A55:D55"/>
    <mergeCell ref="A57:B57"/>
    <mergeCell ref="A58:B58"/>
    <mergeCell ref="A56:B56"/>
  </mergeCells>
  <dataValidations count="19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K29 K16 K18:K19 K31:K3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K22:K24 K36:K38"/>
    <dataValidation allowBlank="1" showInputMessage="1" showErrorMessage="1" prompt="Rešpektujte stanovený percentuálny limit uvedený v Príručke k oprávnenosti výdavkov." sqref="E35 E16 E29 E21"/>
    <dataValidation allowBlank="1" showInputMessage="1" showErrorMessage="1" prompt="Rešpektujte stanovený finančný limit uvedený v Príručke k oprávnenosti výdavkov." sqref="E45:E47"/>
    <dataValidation allowBlank="1" showInputMessage="1" showErrorMessage="1" prompt="Stručne špecifikujte jednotlivé výdavky z hľadiska ich rozsahu a nevyhnutnosti na realizáciu projektu" sqref="K20 K34"/>
    <dataValidation allowBlank="1" showInputMessage="1" showErrorMessage="1" prompt="Rešpektujte stanovené percentuálne limity uvedené v Príručke k oprávnenosti výdavkov." sqref="E34 E18 E20 E31:E3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51"/>
    <dataValidation allowBlank="1" showInputMessage="1" showErrorMessage="1" prompt="Povinný nástroj pre informovanie a komunikáciu pri projektoch, na ktoré sa nevzťahuje povinnosť osadenia dočasného pútača a osadenia stálej tabule" sqref="A5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4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48"/>
    <dataValidation type="decimal" operator="lessThanOrEqual" allowBlank="1" showInputMessage="1" showErrorMessage="1" error="Prekročili ste finančný limit - max. suma za 1 publikovaný článok o projekte je _x000a_350 EUR" prompt="Finančný limit pre 1 publikovaný článok o projekte je 350 EUR" sqref="E51">
      <formula1>350</formula1>
    </dataValidation>
    <dataValidation type="decimal" operator="lessThanOrEqual" allowBlank="1" showInputMessage="1" showErrorMessage="1" error="Prekročili ste finančný limit pre 1 kus plagátu - max. suma za 1 kus plagátu je 30 EUR" prompt="Finančný limit pre 1 kus plagátu je 30 EUR." sqref="E50">
      <formula1>30</formula1>
    </dataValidation>
    <dataValidation type="decimal" operator="lessThanOrEqual" allowBlank="1" showInputMessage="1" showErrorMessage="1" error="Prekročili ste finančný limit pre 1 kus stálej tabule - max. suma za 1 kus stálej tabule je 500 EUR." prompt="Finančný limit pre 1 kus stálej tabule je 500 EUR." sqref="E49">
      <formula1>500</formula1>
    </dataValidation>
    <dataValidation allowBlank="1" showInputMessage="1" showErrorMessage="1" prompt="V prípade potreby uveďte ďalšie typy výdavkov" sqref="A22:A24 A36:A38"/>
    <dataValidation type="decimal" operator="lessThanOrEqual" allowBlank="1" showInputMessage="1" showErrorMessage="1" errorTitle="Upozornenie" error="Prekročili ste stanovený finančný limit - max. suma pre jeden dočasný pútač je 920 €" prompt="Finančný limit pre 1 kus dočasného (veľkoplošného) pútača je 920 EUR." sqref="E48">
      <formula1>920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6:B38 B22:B24">
      <formula1>$K$74:$K$76</formula1>
    </dataValidation>
    <dataValidation type="custom" allowBlank="1" showInputMessage="1" showErrorMessage="1" sqref="L18">
      <formula1>SUM(L16:L16)</formula1>
    </dataValidation>
    <dataValidation allowBlank="1" showInputMessage="1" showErrorMessage="1" prompt="Žiadateľ uvedie hodnotu z bunky B67 Finančná analýza hárok Peňažné toky." sqref="B1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J16:J24 J29:J38 J45:J51">
      <formula1>$K$80:$K$89</formula1>
    </dataValidation>
  </dataValidations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5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Z136"/>
  <sheetViews>
    <sheetView zoomScale="90" zoomScaleNormal="90" zoomScaleSheetLayoutView="55" workbookViewId="0">
      <selection activeCell="A4" sqref="A4"/>
    </sheetView>
  </sheetViews>
  <sheetFormatPr defaultColWidth="9.140625" defaultRowHeight="16.5" x14ac:dyDescent="0.3"/>
  <cols>
    <col min="1" max="1" width="47.42578125" style="3" customWidth="1"/>
    <col min="2" max="2" width="18.28515625" style="3" customWidth="1"/>
    <col min="3" max="3" width="11.140625" style="51" customWidth="1"/>
    <col min="4" max="4" width="9.42578125" style="52" customWidth="1"/>
    <col min="5" max="7" width="14.7109375" style="52" customWidth="1"/>
    <col min="8" max="9" width="15.28515625" style="52" customWidth="1"/>
    <col min="10" max="10" width="30.7109375" style="52" customWidth="1"/>
    <col min="11" max="11" width="35.7109375" style="52" customWidth="1"/>
    <col min="12" max="12" width="30.7109375" style="3" customWidth="1"/>
    <col min="13" max="13" width="17.7109375" style="38" hidden="1" customWidth="1"/>
    <col min="14" max="14" width="13.85546875" style="42" hidden="1" customWidth="1"/>
    <col min="15" max="26" width="9.140625" style="3" hidden="1" customWidth="1"/>
    <col min="27" max="53" width="9.140625" style="3" customWidth="1"/>
    <col min="54" max="16384" width="9.140625" style="3"/>
  </cols>
  <sheetData>
    <row r="1" spans="1:14" ht="15" customHeight="1" x14ac:dyDescent="0.3">
      <c r="A1" s="468" t="s">
        <v>95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72" t="s">
        <v>150</v>
      </c>
      <c r="N1" s="73" t="s">
        <v>109</v>
      </c>
    </row>
    <row r="2" spans="1:14" ht="15" customHeight="1" x14ac:dyDescent="0.3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2" t="s">
        <v>151</v>
      </c>
      <c r="N2" s="47" t="s">
        <v>152</v>
      </c>
    </row>
    <row r="3" spans="1:14" ht="15" customHeight="1" x14ac:dyDescent="0.3">
      <c r="A3" s="75"/>
      <c r="B3" s="75"/>
      <c r="C3" s="76"/>
      <c r="D3" s="77"/>
      <c r="E3" s="77"/>
      <c r="F3" s="77"/>
      <c r="G3" s="77"/>
      <c r="H3" s="77"/>
      <c r="I3" s="77"/>
      <c r="J3" s="77"/>
      <c r="K3" s="77"/>
      <c r="L3" s="75"/>
      <c r="M3" s="47" t="s">
        <v>153</v>
      </c>
      <c r="N3" s="47" t="s">
        <v>110</v>
      </c>
    </row>
    <row r="4" spans="1:14" ht="15" customHeight="1" x14ac:dyDescent="0.3">
      <c r="A4" s="75"/>
      <c r="B4" s="75"/>
      <c r="C4" s="76"/>
      <c r="D4" s="77"/>
      <c r="E4" s="77"/>
      <c r="F4" s="77"/>
      <c r="G4" s="77"/>
      <c r="H4" s="77"/>
      <c r="I4" s="77"/>
      <c r="J4" s="77"/>
      <c r="K4" s="77"/>
      <c r="L4" s="75"/>
      <c r="M4" s="47" t="s">
        <v>154</v>
      </c>
      <c r="N4" s="47" t="s">
        <v>155</v>
      </c>
    </row>
    <row r="5" spans="1:14" ht="15" customHeight="1" x14ac:dyDescent="0.3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47" t="s">
        <v>156</v>
      </c>
      <c r="N5" s="47" t="s">
        <v>157</v>
      </c>
    </row>
    <row r="6" spans="1:14" ht="15" customHeight="1" x14ac:dyDescent="0.3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47" t="s">
        <v>158</v>
      </c>
      <c r="N6" s="47" t="s">
        <v>159</v>
      </c>
    </row>
    <row r="7" spans="1:14" ht="15" customHeight="1" x14ac:dyDescent="0.3">
      <c r="A7" s="469" t="s">
        <v>97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79"/>
      <c r="N7" s="73" t="s">
        <v>160</v>
      </c>
    </row>
    <row r="8" spans="1:14" ht="15" customHeight="1" x14ac:dyDescent="0.3">
      <c r="A8" s="469"/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80"/>
      <c r="N8" s="47" t="s">
        <v>161</v>
      </c>
    </row>
    <row r="9" spans="1:14" ht="15" customHeight="1" x14ac:dyDescent="0.3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39"/>
      <c r="N9" s="40"/>
    </row>
    <row r="10" spans="1:14" x14ac:dyDescent="0.3">
      <c r="A10" s="83" t="s">
        <v>0</v>
      </c>
      <c r="B10" s="470"/>
      <c r="C10" s="470"/>
      <c r="D10" s="470"/>
      <c r="E10" s="470"/>
      <c r="F10" s="470"/>
      <c r="G10" s="470"/>
      <c r="H10" s="470"/>
      <c r="I10" s="470"/>
      <c r="J10" s="470"/>
      <c r="K10" s="470"/>
      <c r="L10" s="470"/>
      <c r="M10" s="81" t="s">
        <v>17</v>
      </c>
      <c r="N10" s="41"/>
    </row>
    <row r="11" spans="1:14" x14ac:dyDescent="0.3">
      <c r="A11" s="83" t="s">
        <v>1</v>
      </c>
      <c r="B11" s="470"/>
      <c r="C11" s="470"/>
      <c r="D11" s="470"/>
      <c r="E11" s="470"/>
      <c r="F11" s="470"/>
      <c r="G11" s="470"/>
      <c r="H11" s="470"/>
      <c r="I11" s="470"/>
      <c r="J11" s="470"/>
      <c r="K11" s="470"/>
      <c r="L11" s="470"/>
      <c r="M11" s="47" t="s">
        <v>18</v>
      </c>
    </row>
    <row r="12" spans="1:14" s="43" customFormat="1" x14ac:dyDescent="0.3">
      <c r="A12" s="83" t="s">
        <v>162</v>
      </c>
      <c r="B12" s="84"/>
      <c r="C12" s="76"/>
      <c r="D12" s="77"/>
      <c r="E12" s="77"/>
      <c r="F12" s="77"/>
      <c r="G12" s="85"/>
      <c r="H12" s="85"/>
      <c r="I12" s="85"/>
      <c r="J12" s="77"/>
      <c r="K12" s="77"/>
      <c r="L12" s="75"/>
      <c r="M12" s="82"/>
    </row>
    <row r="13" spans="1:14" s="43" customFormat="1" x14ac:dyDescent="0.3">
      <c r="A13" s="83" t="s">
        <v>163</v>
      </c>
      <c r="B13" s="86"/>
      <c r="C13" s="76"/>
      <c r="D13" s="77"/>
      <c r="E13" s="77"/>
      <c r="F13" s="77"/>
      <c r="G13" s="85"/>
      <c r="H13" s="85"/>
      <c r="I13" s="85"/>
      <c r="J13" s="77"/>
      <c r="K13" s="77"/>
      <c r="L13" s="75"/>
      <c r="M13" s="72" t="s">
        <v>164</v>
      </c>
    </row>
    <row r="14" spans="1:14" s="43" customFormat="1" x14ac:dyDescent="0.3">
      <c r="A14" s="83" t="s">
        <v>165</v>
      </c>
      <c r="B14" s="87"/>
      <c r="C14" s="76"/>
      <c r="D14" s="77"/>
      <c r="E14" s="77"/>
      <c r="F14" s="77"/>
      <c r="G14" s="85"/>
      <c r="H14" s="85"/>
      <c r="I14" s="85"/>
      <c r="J14" s="77"/>
      <c r="K14" s="77"/>
      <c r="L14" s="75"/>
      <c r="M14" s="72" t="s">
        <v>166</v>
      </c>
    </row>
    <row r="15" spans="1:14" s="43" customFormat="1" ht="17.25" thickBot="1" x14ac:dyDescent="0.35">
      <c r="A15" s="82"/>
      <c r="B15" s="82"/>
      <c r="C15" s="88"/>
      <c r="D15" s="89"/>
      <c r="E15" s="89"/>
      <c r="F15" s="89"/>
      <c r="G15" s="89"/>
      <c r="H15" s="89"/>
      <c r="I15" s="89"/>
      <c r="J15" s="89"/>
      <c r="K15" s="89"/>
      <c r="L15" s="90"/>
      <c r="M15" s="82"/>
    </row>
    <row r="16" spans="1:14" s="43" customFormat="1" ht="18" x14ac:dyDescent="0.3">
      <c r="A16" s="471" t="s">
        <v>167</v>
      </c>
      <c r="B16" s="472"/>
      <c r="C16" s="472"/>
      <c r="D16" s="472"/>
      <c r="E16" s="472"/>
      <c r="F16" s="472"/>
      <c r="G16" s="472"/>
      <c r="H16" s="472"/>
      <c r="I16" s="472"/>
      <c r="J16" s="472"/>
      <c r="K16" s="472"/>
      <c r="L16" s="473"/>
    </row>
    <row r="17" spans="1:14" s="43" customFormat="1" ht="34.5" customHeight="1" x14ac:dyDescent="0.3">
      <c r="A17" s="454" t="s">
        <v>2</v>
      </c>
      <c r="B17" s="455" t="s">
        <v>3</v>
      </c>
      <c r="C17" s="455" t="s">
        <v>33</v>
      </c>
      <c r="D17" s="455" t="s">
        <v>34</v>
      </c>
      <c r="E17" s="455" t="s">
        <v>168</v>
      </c>
      <c r="F17" s="455" t="s">
        <v>169</v>
      </c>
      <c r="G17" s="455"/>
      <c r="H17" s="455" t="s">
        <v>170</v>
      </c>
      <c r="I17" s="455"/>
      <c r="J17" s="455" t="s">
        <v>13</v>
      </c>
      <c r="K17" s="455" t="s">
        <v>35</v>
      </c>
      <c r="L17" s="456" t="s">
        <v>108</v>
      </c>
    </row>
    <row r="18" spans="1:14" s="43" customFormat="1" ht="32.25" customHeight="1" x14ac:dyDescent="0.3">
      <c r="A18" s="454"/>
      <c r="B18" s="455"/>
      <c r="C18" s="455"/>
      <c r="D18" s="455"/>
      <c r="E18" s="455"/>
      <c r="F18" s="91" t="s">
        <v>171</v>
      </c>
      <c r="G18" s="91" t="s">
        <v>172</v>
      </c>
      <c r="H18" s="91" t="s">
        <v>171</v>
      </c>
      <c r="I18" s="91" t="s">
        <v>172</v>
      </c>
      <c r="J18" s="455"/>
      <c r="K18" s="455"/>
      <c r="L18" s="456"/>
    </row>
    <row r="19" spans="1:14" s="43" customFormat="1" x14ac:dyDescent="0.3">
      <c r="A19" s="92" t="s">
        <v>58</v>
      </c>
      <c r="B19" s="93" t="s">
        <v>153</v>
      </c>
      <c r="C19" s="94"/>
      <c r="D19" s="95">
        <v>0</v>
      </c>
      <c r="E19" s="95">
        <v>0</v>
      </c>
      <c r="F19" s="96">
        <f>ROUND(D19*E19,2)</f>
        <v>0</v>
      </c>
      <c r="G19" s="96">
        <f>ROUND((D19*E19)*1.2,2)</f>
        <v>0</v>
      </c>
      <c r="H19" s="96">
        <f t="shared" ref="H19:H23" si="0">ROUND(F19*$B$14,2)</f>
        <v>0</v>
      </c>
      <c r="I19" s="96">
        <f>ROUND(G19*$B$14,2)</f>
        <v>0</v>
      </c>
      <c r="J19" s="97"/>
      <c r="K19" s="94"/>
      <c r="L19" s="98"/>
    </row>
    <row r="20" spans="1:14" s="43" customFormat="1" ht="33" x14ac:dyDescent="0.3">
      <c r="A20" s="92" t="s">
        <v>60</v>
      </c>
      <c r="B20" s="93" t="s">
        <v>153</v>
      </c>
      <c r="C20" s="94"/>
      <c r="D20" s="95">
        <v>0</v>
      </c>
      <c r="E20" s="95">
        <v>0</v>
      </c>
      <c r="F20" s="96">
        <f t="shared" ref="F20:F28" si="1">ROUND(D20*E20,2)</f>
        <v>0</v>
      </c>
      <c r="G20" s="96">
        <f t="shared" ref="G20:G28" si="2">ROUND((D20*E20)*1.2,2)</f>
        <v>0</v>
      </c>
      <c r="H20" s="96">
        <f t="shared" si="0"/>
        <v>0</v>
      </c>
      <c r="I20" s="96">
        <f>ROUND(G20*$B$14,2)</f>
        <v>0</v>
      </c>
      <c r="J20" s="97"/>
      <c r="K20" s="99" t="s">
        <v>173</v>
      </c>
      <c r="L20" s="98"/>
    </row>
    <row r="21" spans="1:14" s="43" customFormat="1" x14ac:dyDescent="0.3">
      <c r="A21" s="92" t="s">
        <v>61</v>
      </c>
      <c r="B21" s="93" t="s">
        <v>153</v>
      </c>
      <c r="C21" s="94"/>
      <c r="D21" s="95">
        <v>0</v>
      </c>
      <c r="E21" s="95">
        <v>0</v>
      </c>
      <c r="F21" s="96">
        <f t="shared" si="1"/>
        <v>0</v>
      </c>
      <c r="G21" s="96">
        <f t="shared" si="2"/>
        <v>0</v>
      </c>
      <c r="H21" s="96">
        <f t="shared" si="0"/>
        <v>0</v>
      </c>
      <c r="I21" s="96">
        <f>ROUND(G21*$B$14,2)</f>
        <v>0</v>
      </c>
      <c r="J21" s="97"/>
      <c r="K21" s="94"/>
      <c r="L21" s="98"/>
    </row>
    <row r="22" spans="1:14" s="43" customFormat="1" x14ac:dyDescent="0.3">
      <c r="A22" s="92" t="s">
        <v>115</v>
      </c>
      <c r="B22" s="93" t="s">
        <v>153</v>
      </c>
      <c r="C22" s="94"/>
      <c r="D22" s="95">
        <v>0</v>
      </c>
      <c r="E22" s="95">
        <v>0</v>
      </c>
      <c r="F22" s="96">
        <f t="shared" si="1"/>
        <v>0</v>
      </c>
      <c r="G22" s="96">
        <f t="shared" si="2"/>
        <v>0</v>
      </c>
      <c r="H22" s="96">
        <f t="shared" si="0"/>
        <v>0</v>
      </c>
      <c r="I22" s="96">
        <f>ROUND(G22*$B$14,2)</f>
        <v>0</v>
      </c>
      <c r="J22" s="97"/>
      <c r="K22" s="94"/>
      <c r="L22" s="98"/>
      <c r="M22" s="40"/>
    </row>
    <row r="23" spans="1:14" s="43" customFormat="1" x14ac:dyDescent="0.3">
      <c r="A23" s="92" t="s">
        <v>98</v>
      </c>
      <c r="B23" s="93" t="s">
        <v>156</v>
      </c>
      <c r="C23" s="94"/>
      <c r="D23" s="95">
        <v>0</v>
      </c>
      <c r="E23" s="95">
        <v>0</v>
      </c>
      <c r="F23" s="96">
        <f t="shared" si="1"/>
        <v>0</v>
      </c>
      <c r="G23" s="96">
        <f t="shared" si="2"/>
        <v>0</v>
      </c>
      <c r="H23" s="96">
        <f t="shared" si="0"/>
        <v>0</v>
      </c>
      <c r="I23" s="96">
        <f>ROUND(G23*$B$14,2)</f>
        <v>0</v>
      </c>
      <c r="J23" s="97"/>
      <c r="K23" s="94"/>
      <c r="L23" s="98"/>
      <c r="M23" s="40"/>
    </row>
    <row r="24" spans="1:14" s="43" customFormat="1" ht="33" x14ac:dyDescent="0.3">
      <c r="A24" s="100" t="s">
        <v>62</v>
      </c>
      <c r="B24" s="101" t="s">
        <v>174</v>
      </c>
      <c r="C24" s="102" t="s">
        <v>175</v>
      </c>
      <c r="D24" s="95">
        <v>0</v>
      </c>
      <c r="E24" s="95">
        <v>0</v>
      </c>
      <c r="F24" s="96">
        <f t="shared" si="1"/>
        <v>0</v>
      </c>
      <c r="G24" s="96">
        <f t="shared" si="2"/>
        <v>0</v>
      </c>
      <c r="H24" s="96" t="str">
        <f>IF($B$13=$M$13,ROUND(F24*$B$14,2),IF($B$13=$M$14,F24,"vyplňte bunku B13"))</f>
        <v>vyplňte bunku B13</v>
      </c>
      <c r="I24" s="96" t="str">
        <f>IF($B$13=$M$13,ROUND(G24*$B$14,2),IF($B$13=$M$14,G24,"vyplňte bunku B13"))</f>
        <v>vyplňte bunku B13</v>
      </c>
      <c r="J24" s="103" t="s">
        <v>160</v>
      </c>
      <c r="K24" s="102" t="s">
        <v>176</v>
      </c>
      <c r="L24" s="104"/>
      <c r="M24" s="40"/>
      <c r="N24" s="37"/>
    </row>
    <row r="25" spans="1:14" s="43" customFormat="1" ht="33" x14ac:dyDescent="0.3">
      <c r="A25" s="100" t="s">
        <v>177</v>
      </c>
      <c r="B25" s="101" t="s">
        <v>174</v>
      </c>
      <c r="C25" s="102" t="s">
        <v>175</v>
      </c>
      <c r="D25" s="95">
        <v>0</v>
      </c>
      <c r="E25" s="95">
        <v>0</v>
      </c>
      <c r="F25" s="96">
        <f t="shared" si="1"/>
        <v>0</v>
      </c>
      <c r="G25" s="96">
        <f t="shared" si="2"/>
        <v>0</v>
      </c>
      <c r="H25" s="96" t="str">
        <f>IF($B$13=$M$13,ROUND(F25*$B$14,2),IF($B$13=$M$14,F25,"vyplňte bunku B13"))</f>
        <v>vyplňte bunku B13</v>
      </c>
      <c r="I25" s="96" t="str">
        <f>IF($B$13=$M$13,ROUND(G25*$B$14,2),IF($B$13=$M$14,G25,"vyplňte bunku B13"))</f>
        <v>vyplňte bunku B13</v>
      </c>
      <c r="J25" s="103" t="s">
        <v>160</v>
      </c>
      <c r="K25" s="102" t="s">
        <v>176</v>
      </c>
      <c r="L25" s="104"/>
      <c r="M25" s="40"/>
      <c r="N25" s="37"/>
    </row>
    <row r="26" spans="1:14" s="43" customFormat="1" x14ac:dyDescent="0.3">
      <c r="A26" s="105" t="s">
        <v>178</v>
      </c>
      <c r="B26" s="106"/>
      <c r="C26" s="107"/>
      <c r="D26" s="95">
        <v>0</v>
      </c>
      <c r="E26" s="95">
        <v>0</v>
      </c>
      <c r="F26" s="96">
        <f t="shared" si="1"/>
        <v>0</v>
      </c>
      <c r="G26" s="96">
        <f t="shared" si="2"/>
        <v>0</v>
      </c>
      <c r="H26" s="96">
        <f t="shared" ref="H26:H28" si="3">ROUND(F26*$B$14,2)</f>
        <v>0</v>
      </c>
      <c r="I26" s="96">
        <f>ROUND(G26*$B$14,2)</f>
        <v>0</v>
      </c>
      <c r="J26" s="108"/>
      <c r="K26" s="107"/>
      <c r="L26" s="104"/>
      <c r="M26" s="40"/>
      <c r="N26" s="37"/>
    </row>
    <row r="27" spans="1:14" s="43" customFormat="1" x14ac:dyDescent="0.3">
      <c r="A27" s="105" t="s">
        <v>178</v>
      </c>
      <c r="B27" s="106"/>
      <c r="C27" s="107"/>
      <c r="D27" s="95">
        <v>0</v>
      </c>
      <c r="E27" s="95">
        <v>0</v>
      </c>
      <c r="F27" s="96">
        <f t="shared" si="1"/>
        <v>0</v>
      </c>
      <c r="G27" s="96">
        <f t="shared" si="2"/>
        <v>0</v>
      </c>
      <c r="H27" s="96">
        <f t="shared" si="3"/>
        <v>0</v>
      </c>
      <c r="I27" s="96">
        <f>ROUND(G27*$B$14,2)</f>
        <v>0</v>
      </c>
      <c r="J27" s="108"/>
      <c r="K27" s="107"/>
      <c r="L27" s="104"/>
      <c r="M27" s="40"/>
      <c r="N27" s="37"/>
    </row>
    <row r="28" spans="1:14" s="43" customFormat="1" ht="17.25" thickBot="1" x14ac:dyDescent="0.35">
      <c r="A28" s="109" t="s">
        <v>178</v>
      </c>
      <c r="B28" s="110"/>
      <c r="C28" s="111"/>
      <c r="D28" s="112">
        <v>0</v>
      </c>
      <c r="E28" s="112">
        <v>0</v>
      </c>
      <c r="F28" s="113">
        <f t="shared" si="1"/>
        <v>0</v>
      </c>
      <c r="G28" s="113">
        <f t="shared" si="2"/>
        <v>0</v>
      </c>
      <c r="H28" s="113">
        <f t="shared" si="3"/>
        <v>0</v>
      </c>
      <c r="I28" s="113">
        <f>ROUND(G28*$B$14,2)</f>
        <v>0</v>
      </c>
      <c r="J28" s="114"/>
      <c r="K28" s="111"/>
      <c r="L28" s="115"/>
      <c r="M28" s="40"/>
      <c r="N28" s="44"/>
    </row>
    <row r="29" spans="1:14" s="43" customFormat="1" ht="17.25" thickBot="1" x14ac:dyDescent="0.35">
      <c r="A29" s="448" t="s">
        <v>179</v>
      </c>
      <c r="B29" s="449"/>
      <c r="C29" s="449"/>
      <c r="D29" s="449"/>
      <c r="E29" s="450"/>
      <c r="F29" s="116">
        <f>SUM(F19:F28)</f>
        <v>0</v>
      </c>
      <c r="G29" s="117">
        <f>SUM(G19:G28)</f>
        <v>0</v>
      </c>
      <c r="H29" s="118">
        <f>SUM(H19:H28)</f>
        <v>0</v>
      </c>
      <c r="I29" s="118">
        <f>SUM(I19:I28)</f>
        <v>0</v>
      </c>
      <c r="J29" s="119"/>
      <c r="K29" s="119"/>
      <c r="L29" s="119"/>
      <c r="M29" s="41"/>
      <c r="N29" s="37"/>
    </row>
    <row r="30" spans="1:14" s="43" customFormat="1" ht="17.25" thickBot="1" x14ac:dyDescent="0.35">
      <c r="A30" s="120"/>
      <c r="B30" s="120"/>
      <c r="C30" s="121"/>
      <c r="D30" s="122"/>
      <c r="E30" s="122"/>
      <c r="F30" s="122"/>
      <c r="G30" s="122"/>
      <c r="H30" s="122"/>
      <c r="I30" s="122"/>
      <c r="J30" s="122"/>
      <c r="K30" s="122"/>
      <c r="L30" s="120"/>
      <c r="M30" s="37"/>
      <c r="N30" s="39"/>
    </row>
    <row r="31" spans="1:14" s="43" customFormat="1" ht="18" x14ac:dyDescent="0.3">
      <c r="A31" s="457" t="s">
        <v>180</v>
      </c>
      <c r="B31" s="458"/>
      <c r="C31" s="458"/>
      <c r="D31" s="458"/>
      <c r="E31" s="458"/>
      <c r="F31" s="458"/>
      <c r="G31" s="458"/>
      <c r="H31" s="458"/>
      <c r="I31" s="458"/>
      <c r="J31" s="458"/>
      <c r="K31" s="458"/>
      <c r="L31" s="459"/>
      <c r="M31" s="45"/>
      <c r="N31" s="46"/>
    </row>
    <row r="32" spans="1:14" s="43" customFormat="1" ht="34.5" customHeight="1" x14ac:dyDescent="0.3">
      <c r="A32" s="460" t="s">
        <v>2</v>
      </c>
      <c r="B32" s="462" t="s">
        <v>3</v>
      </c>
      <c r="C32" s="462" t="s">
        <v>33</v>
      </c>
      <c r="D32" s="462" t="s">
        <v>34</v>
      </c>
      <c r="E32" s="462" t="s">
        <v>168</v>
      </c>
      <c r="F32" s="464" t="s">
        <v>169</v>
      </c>
      <c r="G32" s="465"/>
      <c r="H32" s="455" t="s">
        <v>170</v>
      </c>
      <c r="I32" s="455"/>
      <c r="J32" s="462" t="s">
        <v>13</v>
      </c>
      <c r="K32" s="462" t="s">
        <v>35</v>
      </c>
      <c r="L32" s="466" t="s">
        <v>108</v>
      </c>
      <c r="M32" s="45"/>
      <c r="N32" s="39"/>
    </row>
    <row r="33" spans="1:14" s="43" customFormat="1" ht="33" x14ac:dyDescent="0.3">
      <c r="A33" s="461"/>
      <c r="B33" s="463"/>
      <c r="C33" s="463"/>
      <c r="D33" s="463"/>
      <c r="E33" s="463"/>
      <c r="F33" s="91" t="s">
        <v>171</v>
      </c>
      <c r="G33" s="91" t="s">
        <v>172</v>
      </c>
      <c r="H33" s="91" t="s">
        <v>171</v>
      </c>
      <c r="I33" s="91" t="s">
        <v>172</v>
      </c>
      <c r="J33" s="463"/>
      <c r="K33" s="463"/>
      <c r="L33" s="467"/>
      <c r="M33" s="45"/>
      <c r="N33" s="39"/>
    </row>
    <row r="34" spans="1:14" s="43" customFormat="1" x14ac:dyDescent="0.3">
      <c r="A34" s="92" t="s">
        <v>58</v>
      </c>
      <c r="B34" s="93" t="s">
        <v>153</v>
      </c>
      <c r="C34" s="94"/>
      <c r="D34" s="95">
        <v>0</v>
      </c>
      <c r="E34" s="95">
        <v>0</v>
      </c>
      <c r="F34" s="96">
        <f t="shared" ref="F34:F43" si="4">ROUND(D34*E34,2)</f>
        <v>0</v>
      </c>
      <c r="G34" s="96">
        <f t="shared" ref="G34:G43" si="5">ROUND((D34*E34)*1.2,2)</f>
        <v>0</v>
      </c>
      <c r="H34" s="96">
        <f t="shared" ref="H34:I38" si="6">ROUND(F34*$B$14,2)</f>
        <v>0</v>
      </c>
      <c r="I34" s="96">
        <f t="shared" si="6"/>
        <v>0</v>
      </c>
      <c r="J34" s="97"/>
      <c r="K34" s="94"/>
      <c r="L34" s="98"/>
      <c r="N34" s="39"/>
    </row>
    <row r="35" spans="1:14" s="43" customFormat="1" ht="33" x14ac:dyDescent="0.3">
      <c r="A35" s="92" t="s">
        <v>60</v>
      </c>
      <c r="B35" s="93" t="s">
        <v>153</v>
      </c>
      <c r="C35" s="94"/>
      <c r="D35" s="95">
        <v>0</v>
      </c>
      <c r="E35" s="95">
        <v>0</v>
      </c>
      <c r="F35" s="96">
        <f t="shared" si="4"/>
        <v>0</v>
      </c>
      <c r="G35" s="96">
        <f t="shared" si="5"/>
        <v>0</v>
      </c>
      <c r="H35" s="96">
        <f t="shared" si="6"/>
        <v>0</v>
      </c>
      <c r="I35" s="96">
        <f t="shared" si="6"/>
        <v>0</v>
      </c>
      <c r="J35" s="97"/>
      <c r="K35" s="99" t="s">
        <v>173</v>
      </c>
      <c r="L35" s="98"/>
      <c r="N35" s="40"/>
    </row>
    <row r="36" spans="1:14" s="43" customFormat="1" x14ac:dyDescent="0.3">
      <c r="A36" s="92" t="s">
        <v>61</v>
      </c>
      <c r="B36" s="93" t="s">
        <v>153</v>
      </c>
      <c r="C36" s="94"/>
      <c r="D36" s="95">
        <v>0</v>
      </c>
      <c r="E36" s="95">
        <v>0</v>
      </c>
      <c r="F36" s="96">
        <f t="shared" si="4"/>
        <v>0</v>
      </c>
      <c r="G36" s="96">
        <f t="shared" si="5"/>
        <v>0</v>
      </c>
      <c r="H36" s="96">
        <f t="shared" si="6"/>
        <v>0</v>
      </c>
      <c r="I36" s="96">
        <f t="shared" si="6"/>
        <v>0</v>
      </c>
      <c r="J36" s="97"/>
      <c r="K36" s="94"/>
      <c r="L36" s="98"/>
      <c r="M36" s="47"/>
      <c r="N36" s="39"/>
    </row>
    <row r="37" spans="1:14" s="43" customFormat="1" x14ac:dyDescent="0.3">
      <c r="A37" s="92" t="s">
        <v>115</v>
      </c>
      <c r="B37" s="93" t="s">
        <v>153</v>
      </c>
      <c r="C37" s="94"/>
      <c r="D37" s="95">
        <v>0</v>
      </c>
      <c r="E37" s="95">
        <v>0</v>
      </c>
      <c r="F37" s="96">
        <f t="shared" si="4"/>
        <v>0</v>
      </c>
      <c r="G37" s="96">
        <f t="shared" si="5"/>
        <v>0</v>
      </c>
      <c r="H37" s="96">
        <f t="shared" si="6"/>
        <v>0</v>
      </c>
      <c r="I37" s="96">
        <f t="shared" si="6"/>
        <v>0</v>
      </c>
      <c r="J37" s="97"/>
      <c r="K37" s="94"/>
      <c r="L37" s="98"/>
      <c r="M37" s="40"/>
      <c r="N37" s="39"/>
    </row>
    <row r="38" spans="1:14" s="43" customFormat="1" x14ac:dyDescent="0.3">
      <c r="A38" s="92" t="s">
        <v>98</v>
      </c>
      <c r="B38" s="93" t="s">
        <v>156</v>
      </c>
      <c r="C38" s="94"/>
      <c r="D38" s="95">
        <v>0</v>
      </c>
      <c r="E38" s="95">
        <v>0</v>
      </c>
      <c r="F38" s="96">
        <f t="shared" si="4"/>
        <v>0</v>
      </c>
      <c r="G38" s="96">
        <f t="shared" si="5"/>
        <v>0</v>
      </c>
      <c r="H38" s="96">
        <f t="shared" si="6"/>
        <v>0</v>
      </c>
      <c r="I38" s="96">
        <f t="shared" si="6"/>
        <v>0</v>
      </c>
      <c r="J38" s="97"/>
      <c r="K38" s="94"/>
      <c r="L38" s="98"/>
      <c r="M38" s="40"/>
      <c r="N38" s="39"/>
    </row>
    <row r="39" spans="1:14" s="43" customFormat="1" ht="33" x14ac:dyDescent="0.3">
      <c r="A39" s="100" t="s">
        <v>62</v>
      </c>
      <c r="B39" s="101" t="s">
        <v>174</v>
      </c>
      <c r="C39" s="102" t="s">
        <v>175</v>
      </c>
      <c r="D39" s="95">
        <v>0</v>
      </c>
      <c r="E39" s="95">
        <v>0</v>
      </c>
      <c r="F39" s="96">
        <f t="shared" si="4"/>
        <v>0</v>
      </c>
      <c r="G39" s="96">
        <f t="shared" si="5"/>
        <v>0</v>
      </c>
      <c r="H39" s="96" t="str">
        <f>IF($B$13=$M$13,ROUND(F39*$B$14,2),IF($B$13=$M$14,F39,"vyplňte bunku B13"))</f>
        <v>vyplňte bunku B13</v>
      </c>
      <c r="I39" s="96" t="str">
        <f>IF($B$13=$M$13,ROUND(G39*$B$14,2),IF($B$13=$M$14,G39,"vyplňte bunku B13"))</f>
        <v>vyplňte bunku B13</v>
      </c>
      <c r="J39" s="103" t="s">
        <v>160</v>
      </c>
      <c r="K39" s="102" t="s">
        <v>176</v>
      </c>
      <c r="L39" s="98"/>
      <c r="M39" s="40"/>
      <c r="N39" s="39"/>
    </row>
    <row r="40" spans="1:14" s="43" customFormat="1" ht="33" x14ac:dyDescent="0.3">
      <c r="A40" s="100" t="s">
        <v>177</v>
      </c>
      <c r="B40" s="101" t="s">
        <v>174</v>
      </c>
      <c r="C40" s="102" t="s">
        <v>175</v>
      </c>
      <c r="D40" s="95">
        <v>0</v>
      </c>
      <c r="E40" s="95">
        <v>0</v>
      </c>
      <c r="F40" s="96">
        <f t="shared" si="4"/>
        <v>0</v>
      </c>
      <c r="G40" s="96">
        <f t="shared" si="5"/>
        <v>0</v>
      </c>
      <c r="H40" s="96" t="str">
        <f>IF($B$13=$M$13,ROUND(F40*$B$14,2),IF($B$13=$M$14,F40,"vyplňte bunku B13"))</f>
        <v>vyplňte bunku B13</v>
      </c>
      <c r="I40" s="96" t="str">
        <f>IF($B$13=$M$13,ROUND(G40*$B$14,2),IF($B$13=$M$14,G40,"vyplňte bunku B13"))</f>
        <v>vyplňte bunku B13</v>
      </c>
      <c r="J40" s="103" t="s">
        <v>160</v>
      </c>
      <c r="K40" s="102" t="s">
        <v>176</v>
      </c>
      <c r="L40" s="98"/>
      <c r="M40" s="40"/>
      <c r="N40" s="39"/>
    </row>
    <row r="41" spans="1:14" s="43" customFormat="1" x14ac:dyDescent="0.3">
      <c r="A41" s="105" t="s">
        <v>178</v>
      </c>
      <c r="B41" s="106"/>
      <c r="C41" s="94"/>
      <c r="D41" s="95">
        <v>0</v>
      </c>
      <c r="E41" s="95">
        <v>0</v>
      </c>
      <c r="F41" s="96">
        <f t="shared" si="4"/>
        <v>0</v>
      </c>
      <c r="G41" s="96">
        <f t="shared" si="5"/>
        <v>0</v>
      </c>
      <c r="H41" s="96">
        <f t="shared" ref="H41:I43" si="7">ROUND(F41*$B$14,2)</f>
        <v>0</v>
      </c>
      <c r="I41" s="96">
        <f t="shared" si="7"/>
        <v>0</v>
      </c>
      <c r="J41" s="97"/>
      <c r="K41" s="94"/>
      <c r="L41" s="98"/>
      <c r="M41" s="40"/>
      <c r="N41" s="39"/>
    </row>
    <row r="42" spans="1:14" s="43" customFormat="1" x14ac:dyDescent="0.3">
      <c r="A42" s="105" t="s">
        <v>178</v>
      </c>
      <c r="B42" s="106"/>
      <c r="C42" s="94"/>
      <c r="D42" s="95">
        <v>0</v>
      </c>
      <c r="E42" s="95">
        <v>0</v>
      </c>
      <c r="F42" s="96">
        <f t="shared" si="4"/>
        <v>0</v>
      </c>
      <c r="G42" s="96">
        <f t="shared" si="5"/>
        <v>0</v>
      </c>
      <c r="H42" s="96">
        <f t="shared" si="7"/>
        <v>0</v>
      </c>
      <c r="I42" s="96">
        <f t="shared" si="7"/>
        <v>0</v>
      </c>
      <c r="J42" s="97"/>
      <c r="K42" s="94"/>
      <c r="L42" s="98"/>
      <c r="M42" s="48"/>
      <c r="N42" s="39"/>
    </row>
    <row r="43" spans="1:14" s="43" customFormat="1" ht="17.25" thickBot="1" x14ac:dyDescent="0.35">
      <c r="A43" s="109" t="s">
        <v>178</v>
      </c>
      <c r="B43" s="110"/>
      <c r="C43" s="111"/>
      <c r="D43" s="112">
        <v>0</v>
      </c>
      <c r="E43" s="112">
        <v>0</v>
      </c>
      <c r="F43" s="113">
        <f t="shared" si="4"/>
        <v>0</v>
      </c>
      <c r="G43" s="113">
        <f t="shared" si="5"/>
        <v>0</v>
      </c>
      <c r="H43" s="113">
        <f t="shared" si="7"/>
        <v>0</v>
      </c>
      <c r="I43" s="113">
        <f t="shared" si="7"/>
        <v>0</v>
      </c>
      <c r="J43" s="114"/>
      <c r="K43" s="111"/>
      <c r="L43" s="115"/>
      <c r="M43" s="40"/>
      <c r="N43" s="39"/>
    </row>
    <row r="44" spans="1:14" s="43" customFormat="1" ht="17.25" thickBot="1" x14ac:dyDescent="0.35">
      <c r="A44" s="448" t="s">
        <v>181</v>
      </c>
      <c r="B44" s="449"/>
      <c r="C44" s="449"/>
      <c r="D44" s="449"/>
      <c r="E44" s="450"/>
      <c r="F44" s="116">
        <f>SUM(F34:F43)</f>
        <v>0</v>
      </c>
      <c r="G44" s="117">
        <f>SUM(G34:G43)</f>
        <v>0</v>
      </c>
      <c r="H44" s="118">
        <f>SUM(H34:H43)</f>
        <v>0</v>
      </c>
      <c r="I44" s="118">
        <f>SUM(I34:I43)</f>
        <v>0</v>
      </c>
      <c r="J44" s="119"/>
      <c r="K44" s="119"/>
      <c r="L44" s="119"/>
      <c r="M44" s="37"/>
      <c r="N44" s="40"/>
    </row>
    <row r="45" spans="1:14" s="43" customFormat="1" ht="18" thickBot="1" x14ac:dyDescent="0.35">
      <c r="A45" s="440" t="s">
        <v>193</v>
      </c>
      <c r="B45" s="441"/>
      <c r="C45" s="441"/>
      <c r="D45" s="441"/>
      <c r="E45" s="442"/>
      <c r="F45" s="123">
        <f>F29+F44</f>
        <v>0</v>
      </c>
      <c r="G45" s="123">
        <f>G29+G44</f>
        <v>0</v>
      </c>
      <c r="H45" s="123">
        <f>H29+H44</f>
        <v>0</v>
      </c>
      <c r="I45" s="123">
        <f>I29+I44</f>
        <v>0</v>
      </c>
      <c r="J45" s="119"/>
      <c r="K45" s="119"/>
      <c r="L45" s="119"/>
      <c r="M45" s="37"/>
      <c r="N45" s="40"/>
    </row>
    <row r="46" spans="1:14" s="43" customFormat="1" ht="18" thickBot="1" x14ac:dyDescent="0.35">
      <c r="A46" s="124"/>
      <c r="B46" s="124"/>
      <c r="C46" s="124"/>
      <c r="D46" s="124"/>
      <c r="E46" s="124"/>
      <c r="F46" s="125"/>
      <c r="G46" s="125"/>
      <c r="H46" s="125"/>
      <c r="I46" s="125"/>
      <c r="J46" s="81"/>
      <c r="K46" s="81"/>
      <c r="L46" s="81"/>
      <c r="M46" s="37"/>
      <c r="N46" s="39"/>
    </row>
    <row r="47" spans="1:14" ht="18" x14ac:dyDescent="0.3">
      <c r="A47" s="451" t="s">
        <v>67</v>
      </c>
      <c r="B47" s="452"/>
      <c r="C47" s="452"/>
      <c r="D47" s="452"/>
      <c r="E47" s="452"/>
      <c r="F47" s="452"/>
      <c r="G47" s="452"/>
      <c r="H47" s="452"/>
      <c r="I47" s="452"/>
      <c r="J47" s="452"/>
      <c r="K47" s="453"/>
      <c r="L47" s="119"/>
      <c r="M47" s="49"/>
      <c r="N47" s="39"/>
    </row>
    <row r="48" spans="1:14" ht="26.25" customHeight="1" x14ac:dyDescent="0.3">
      <c r="A48" s="454" t="s">
        <v>2</v>
      </c>
      <c r="B48" s="455" t="s">
        <v>3</v>
      </c>
      <c r="C48" s="455" t="s">
        <v>33</v>
      </c>
      <c r="D48" s="455" t="s">
        <v>34</v>
      </c>
      <c r="E48" s="455" t="s">
        <v>182</v>
      </c>
      <c r="F48" s="455" t="s">
        <v>169</v>
      </c>
      <c r="G48" s="455"/>
      <c r="H48" s="455"/>
      <c r="I48" s="455"/>
      <c r="J48" s="455" t="s">
        <v>13</v>
      </c>
      <c r="K48" s="456" t="s">
        <v>35</v>
      </c>
      <c r="L48" s="119"/>
      <c r="M48" s="39"/>
      <c r="N48" s="39"/>
    </row>
    <row r="49" spans="1:14" ht="54" customHeight="1" x14ac:dyDescent="0.3">
      <c r="A49" s="454"/>
      <c r="B49" s="455"/>
      <c r="C49" s="455"/>
      <c r="D49" s="455"/>
      <c r="E49" s="455"/>
      <c r="F49" s="455" t="s">
        <v>171</v>
      </c>
      <c r="G49" s="455"/>
      <c r="H49" s="455" t="s">
        <v>172</v>
      </c>
      <c r="I49" s="455"/>
      <c r="J49" s="455"/>
      <c r="K49" s="456"/>
      <c r="L49" s="119"/>
      <c r="M49" s="39"/>
      <c r="N49" s="39"/>
    </row>
    <row r="50" spans="1:14" x14ac:dyDescent="0.3">
      <c r="A50" s="126" t="s">
        <v>103</v>
      </c>
      <c r="B50" s="127" t="s">
        <v>183</v>
      </c>
      <c r="C50" s="128" t="s">
        <v>37</v>
      </c>
      <c r="D50" s="129">
        <v>0</v>
      </c>
      <c r="E50" s="129">
        <v>0</v>
      </c>
      <c r="F50" s="438">
        <f>ROUND(D50*E50,2)</f>
        <v>0</v>
      </c>
      <c r="G50" s="438"/>
      <c r="H50" s="438">
        <f>ROUND(D50*E50,2)</f>
        <v>0</v>
      </c>
      <c r="I50" s="438"/>
      <c r="J50" s="445" t="s">
        <v>184</v>
      </c>
      <c r="K50" s="130"/>
      <c r="L50" s="119"/>
      <c r="M50" s="39"/>
      <c r="N50" s="39"/>
    </row>
    <row r="51" spans="1:14" ht="33" x14ac:dyDescent="0.3">
      <c r="A51" s="126" t="s">
        <v>185</v>
      </c>
      <c r="B51" s="127" t="s">
        <v>183</v>
      </c>
      <c r="C51" s="128" t="s">
        <v>38</v>
      </c>
      <c r="D51" s="129">
        <v>0</v>
      </c>
      <c r="E51" s="129">
        <v>0</v>
      </c>
      <c r="F51" s="438">
        <f t="shared" ref="F51:F56" si="8">ROUND(D51*E51,2)</f>
        <v>0</v>
      </c>
      <c r="G51" s="438"/>
      <c r="H51" s="438">
        <f>ROUND(D51*E51,2)</f>
        <v>0</v>
      </c>
      <c r="I51" s="438"/>
      <c r="J51" s="446"/>
      <c r="K51" s="130"/>
      <c r="L51" s="119"/>
      <c r="M51" s="39"/>
      <c r="N51" s="39"/>
    </row>
    <row r="52" spans="1:14" x14ac:dyDescent="0.3">
      <c r="A52" s="126" t="s">
        <v>101</v>
      </c>
      <c r="B52" s="127" t="s">
        <v>158</v>
      </c>
      <c r="C52" s="128" t="s">
        <v>38</v>
      </c>
      <c r="D52" s="129">
        <v>0</v>
      </c>
      <c r="E52" s="129">
        <v>0</v>
      </c>
      <c r="F52" s="438">
        <f t="shared" si="8"/>
        <v>0</v>
      </c>
      <c r="G52" s="438"/>
      <c r="H52" s="438">
        <f>ROUND((D52*E52)*1.2,2)</f>
        <v>0</v>
      </c>
      <c r="I52" s="438"/>
      <c r="J52" s="446"/>
      <c r="K52" s="130"/>
      <c r="L52" s="119"/>
      <c r="M52" s="39"/>
      <c r="N52" s="39"/>
    </row>
    <row r="53" spans="1:14" x14ac:dyDescent="0.3">
      <c r="A53" s="126" t="s">
        <v>100</v>
      </c>
      <c r="B53" s="127" t="s">
        <v>158</v>
      </c>
      <c r="C53" s="128" t="s">
        <v>40</v>
      </c>
      <c r="D53" s="129">
        <v>0</v>
      </c>
      <c r="E53" s="129">
        <v>0</v>
      </c>
      <c r="F53" s="438">
        <f t="shared" si="8"/>
        <v>0</v>
      </c>
      <c r="G53" s="438"/>
      <c r="H53" s="438">
        <f>ROUND((D53*E53)*1.2,2)</f>
        <v>0</v>
      </c>
      <c r="I53" s="438"/>
      <c r="J53" s="446"/>
      <c r="K53" s="130"/>
      <c r="L53" s="119"/>
      <c r="M53" s="50"/>
      <c r="N53" s="39"/>
    </row>
    <row r="54" spans="1:14" x14ac:dyDescent="0.3">
      <c r="A54" s="126" t="s">
        <v>41</v>
      </c>
      <c r="B54" s="127" t="s">
        <v>158</v>
      </c>
      <c r="C54" s="128" t="s">
        <v>40</v>
      </c>
      <c r="D54" s="129">
        <v>0</v>
      </c>
      <c r="E54" s="129">
        <v>0</v>
      </c>
      <c r="F54" s="438">
        <f t="shared" si="8"/>
        <v>0</v>
      </c>
      <c r="G54" s="438"/>
      <c r="H54" s="438">
        <f>ROUND((D54*E54)*1.2,2)</f>
        <v>0</v>
      </c>
      <c r="I54" s="438"/>
      <c r="J54" s="446"/>
      <c r="K54" s="130"/>
      <c r="L54" s="119"/>
      <c r="M54" s="37"/>
      <c r="N54" s="39"/>
    </row>
    <row r="55" spans="1:14" x14ac:dyDescent="0.3">
      <c r="A55" s="126" t="s">
        <v>42</v>
      </c>
      <c r="B55" s="127" t="s">
        <v>158</v>
      </c>
      <c r="C55" s="128" t="s">
        <v>40</v>
      </c>
      <c r="D55" s="129">
        <v>0</v>
      </c>
      <c r="E55" s="129">
        <v>0</v>
      </c>
      <c r="F55" s="438">
        <f t="shared" si="8"/>
        <v>0</v>
      </c>
      <c r="G55" s="438"/>
      <c r="H55" s="438">
        <f>ROUND((D55*E55)*1.2,2)</f>
        <v>0</v>
      </c>
      <c r="I55" s="438"/>
      <c r="J55" s="446"/>
      <c r="K55" s="130"/>
      <c r="L55" s="119"/>
      <c r="M55" s="37"/>
      <c r="N55" s="39"/>
    </row>
    <row r="56" spans="1:14" ht="17.25" thickBot="1" x14ac:dyDescent="0.35">
      <c r="A56" s="131" t="s">
        <v>43</v>
      </c>
      <c r="B56" s="132" t="s">
        <v>158</v>
      </c>
      <c r="C56" s="133" t="s">
        <v>40</v>
      </c>
      <c r="D56" s="134">
        <v>0</v>
      </c>
      <c r="E56" s="134">
        <v>0</v>
      </c>
      <c r="F56" s="439">
        <f t="shared" si="8"/>
        <v>0</v>
      </c>
      <c r="G56" s="439"/>
      <c r="H56" s="439">
        <f>ROUND((D56*E56)*1.2,2)</f>
        <v>0</v>
      </c>
      <c r="I56" s="439"/>
      <c r="J56" s="447"/>
      <c r="K56" s="115"/>
      <c r="L56" s="119"/>
      <c r="M56" s="37"/>
      <c r="N56" s="39"/>
    </row>
    <row r="57" spans="1:14" ht="18" thickBot="1" x14ac:dyDescent="0.35">
      <c r="A57" s="440" t="s">
        <v>194</v>
      </c>
      <c r="B57" s="441"/>
      <c r="C57" s="441"/>
      <c r="D57" s="441"/>
      <c r="E57" s="442"/>
      <c r="F57" s="443">
        <f>SUM(F50:G56)</f>
        <v>0</v>
      </c>
      <c r="G57" s="444"/>
      <c r="H57" s="443">
        <f>SUM(H50:I56)</f>
        <v>0</v>
      </c>
      <c r="I57" s="444"/>
      <c r="J57" s="135"/>
      <c r="K57" s="119"/>
      <c r="L57" s="119"/>
      <c r="M57" s="37"/>
      <c r="N57" s="39"/>
    </row>
    <row r="58" spans="1:14" ht="18.75" thickBot="1" x14ac:dyDescent="0.35">
      <c r="A58" s="433" t="s">
        <v>195</v>
      </c>
      <c r="B58" s="434"/>
      <c r="C58" s="434"/>
      <c r="D58" s="434"/>
      <c r="E58" s="435"/>
      <c r="F58" s="436">
        <f>H45+F57</f>
        <v>0</v>
      </c>
      <c r="G58" s="437"/>
      <c r="H58" s="436">
        <f>I45+H57</f>
        <v>0</v>
      </c>
      <c r="I58" s="437"/>
      <c r="J58" s="135"/>
      <c r="K58" s="136"/>
      <c r="L58" s="137"/>
      <c r="M58" s="37"/>
      <c r="N58" s="39"/>
    </row>
    <row r="59" spans="1:14" x14ac:dyDescent="0.3">
      <c r="A59" s="138"/>
      <c r="B59" s="138"/>
      <c r="C59" s="139"/>
      <c r="D59" s="140"/>
      <c r="E59" s="140"/>
      <c r="F59" s="140"/>
      <c r="G59" s="140"/>
      <c r="H59" s="140"/>
      <c r="I59" s="140"/>
      <c r="J59" s="135"/>
      <c r="K59" s="141"/>
      <c r="L59" s="142"/>
      <c r="M59" s="37"/>
      <c r="N59" s="39"/>
    </row>
    <row r="60" spans="1:14" x14ac:dyDescent="0.3">
      <c r="A60" s="138"/>
      <c r="B60" s="138"/>
      <c r="C60" s="139"/>
      <c r="D60" s="140"/>
      <c r="E60" s="140"/>
      <c r="F60" s="140"/>
      <c r="G60" s="140"/>
      <c r="H60" s="140"/>
      <c r="I60" s="140"/>
      <c r="J60" s="135"/>
      <c r="K60" s="143"/>
      <c r="L60" s="144"/>
      <c r="M60" s="37"/>
      <c r="N60" s="39"/>
    </row>
    <row r="61" spans="1:14" ht="18" x14ac:dyDescent="0.3">
      <c r="A61" s="432" t="s">
        <v>143</v>
      </c>
      <c r="B61" s="432"/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37"/>
      <c r="N61" s="39"/>
    </row>
    <row r="62" spans="1:14" ht="48" customHeight="1" x14ac:dyDescent="0.3">
      <c r="A62" s="430" t="s">
        <v>257</v>
      </c>
      <c r="B62" s="430"/>
      <c r="C62" s="430"/>
      <c r="D62" s="430"/>
      <c r="E62" s="430"/>
      <c r="F62" s="430"/>
      <c r="G62" s="430"/>
      <c r="H62" s="430"/>
      <c r="I62" s="430"/>
      <c r="J62" s="430"/>
      <c r="K62" s="430"/>
      <c r="L62" s="430"/>
      <c r="M62" s="37"/>
      <c r="N62" s="39"/>
    </row>
    <row r="63" spans="1:14" x14ac:dyDescent="0.3">
      <c r="A63" s="145" t="s">
        <v>186</v>
      </c>
      <c r="B63" s="430" t="s">
        <v>187</v>
      </c>
      <c r="C63" s="430"/>
      <c r="D63" s="430"/>
      <c r="E63" s="430"/>
      <c r="F63" s="430"/>
      <c r="G63" s="430"/>
      <c r="H63" s="430"/>
      <c r="I63" s="430"/>
      <c r="J63" s="430"/>
      <c r="K63" s="430"/>
      <c r="L63" s="430"/>
      <c r="M63" s="37"/>
      <c r="N63" s="39"/>
    </row>
    <row r="64" spans="1:14" s="55" customFormat="1" ht="97.5" customHeight="1" x14ac:dyDescent="0.3">
      <c r="A64" s="145" t="s">
        <v>188</v>
      </c>
      <c r="B64" s="430" t="s">
        <v>196</v>
      </c>
      <c r="C64" s="430"/>
      <c r="D64" s="430"/>
      <c r="E64" s="430"/>
      <c r="F64" s="430"/>
      <c r="G64" s="430"/>
      <c r="H64" s="430"/>
      <c r="I64" s="430"/>
      <c r="J64" s="430"/>
      <c r="K64" s="430"/>
      <c r="L64" s="430"/>
      <c r="M64" s="53"/>
      <c r="N64" s="54"/>
    </row>
    <row r="65" spans="1:14" ht="110.25" customHeight="1" x14ac:dyDescent="0.3">
      <c r="A65" s="145" t="s">
        <v>165</v>
      </c>
      <c r="B65" s="430" t="s">
        <v>189</v>
      </c>
      <c r="C65" s="430"/>
      <c r="D65" s="430"/>
      <c r="E65" s="430"/>
      <c r="F65" s="430"/>
      <c r="G65" s="430"/>
      <c r="H65" s="430"/>
      <c r="I65" s="430"/>
      <c r="J65" s="430"/>
      <c r="K65" s="430"/>
      <c r="L65" s="430"/>
      <c r="M65" s="37"/>
      <c r="N65" s="39"/>
    </row>
    <row r="66" spans="1:14" ht="113.25" customHeight="1" x14ac:dyDescent="0.3">
      <c r="A66" s="145" t="s">
        <v>2</v>
      </c>
      <c r="B66" s="430" t="s">
        <v>197</v>
      </c>
      <c r="C66" s="430"/>
      <c r="D66" s="430"/>
      <c r="E66" s="430"/>
      <c r="F66" s="430"/>
      <c r="G66" s="430"/>
      <c r="H66" s="430"/>
      <c r="I66" s="430"/>
      <c r="J66" s="430"/>
      <c r="K66" s="430"/>
      <c r="L66" s="430"/>
      <c r="M66" s="56"/>
      <c r="N66" s="39"/>
    </row>
    <row r="67" spans="1:14" x14ac:dyDescent="0.3">
      <c r="A67" s="145" t="s">
        <v>106</v>
      </c>
      <c r="B67" s="430" t="s">
        <v>198</v>
      </c>
      <c r="C67" s="430"/>
      <c r="D67" s="430"/>
      <c r="E67" s="430"/>
      <c r="F67" s="430"/>
      <c r="G67" s="430"/>
      <c r="H67" s="430"/>
      <c r="I67" s="430"/>
      <c r="J67" s="430"/>
      <c r="K67" s="430"/>
      <c r="L67" s="430"/>
      <c r="M67" s="56"/>
      <c r="N67" s="39"/>
    </row>
    <row r="68" spans="1:14" ht="49.5" customHeight="1" x14ac:dyDescent="0.3">
      <c r="A68" s="145" t="s">
        <v>33</v>
      </c>
      <c r="B68" s="430" t="s">
        <v>199</v>
      </c>
      <c r="C68" s="430"/>
      <c r="D68" s="430"/>
      <c r="E68" s="430"/>
      <c r="F68" s="430"/>
      <c r="G68" s="430"/>
      <c r="H68" s="430"/>
      <c r="I68" s="430"/>
      <c r="J68" s="430"/>
      <c r="K68" s="430"/>
      <c r="L68" s="430"/>
      <c r="M68" s="56"/>
      <c r="N68" s="57"/>
    </row>
    <row r="69" spans="1:14" x14ac:dyDescent="0.3">
      <c r="A69" s="145" t="s">
        <v>34</v>
      </c>
      <c r="B69" s="430" t="s">
        <v>200</v>
      </c>
      <c r="C69" s="430"/>
      <c r="D69" s="430"/>
      <c r="E69" s="430"/>
      <c r="F69" s="430"/>
      <c r="G69" s="430"/>
      <c r="H69" s="430"/>
      <c r="I69" s="430"/>
      <c r="J69" s="430"/>
      <c r="K69" s="430"/>
      <c r="L69" s="430"/>
      <c r="M69" s="56"/>
      <c r="N69" s="58"/>
    </row>
    <row r="70" spans="1:14" ht="158.25" customHeight="1" x14ac:dyDescent="0.3">
      <c r="A70" s="145" t="s">
        <v>190</v>
      </c>
      <c r="B70" s="430" t="s">
        <v>201</v>
      </c>
      <c r="C70" s="430"/>
      <c r="D70" s="430"/>
      <c r="E70" s="430"/>
      <c r="F70" s="430"/>
      <c r="G70" s="430"/>
      <c r="H70" s="430"/>
      <c r="I70" s="430"/>
      <c r="J70" s="430"/>
      <c r="K70" s="430"/>
      <c r="L70" s="430"/>
      <c r="M70" s="56"/>
      <c r="N70" s="58"/>
    </row>
    <row r="71" spans="1:14" ht="83.25" customHeight="1" x14ac:dyDescent="0.3">
      <c r="A71" s="145" t="s">
        <v>191</v>
      </c>
      <c r="B71" s="430" t="s">
        <v>202</v>
      </c>
      <c r="C71" s="430"/>
      <c r="D71" s="430"/>
      <c r="E71" s="430"/>
      <c r="F71" s="430"/>
      <c r="G71" s="430"/>
      <c r="H71" s="430"/>
      <c r="I71" s="430"/>
      <c r="J71" s="430"/>
      <c r="K71" s="430"/>
      <c r="L71" s="430"/>
      <c r="M71" s="56"/>
      <c r="N71" s="58"/>
    </row>
    <row r="72" spans="1:14" ht="145.5" customHeight="1" x14ac:dyDescent="0.3">
      <c r="A72" s="145" t="s">
        <v>192</v>
      </c>
      <c r="B72" s="430" t="s">
        <v>203</v>
      </c>
      <c r="C72" s="430"/>
      <c r="D72" s="430"/>
      <c r="E72" s="430"/>
      <c r="F72" s="430"/>
      <c r="G72" s="430"/>
      <c r="H72" s="430"/>
      <c r="I72" s="430"/>
      <c r="J72" s="430"/>
      <c r="K72" s="430"/>
      <c r="L72" s="430"/>
      <c r="M72" s="56"/>
      <c r="N72" s="58"/>
    </row>
    <row r="73" spans="1:14" ht="288.75" customHeight="1" x14ac:dyDescent="0.3">
      <c r="A73" s="145" t="s">
        <v>107</v>
      </c>
      <c r="B73" s="430" t="s">
        <v>204</v>
      </c>
      <c r="C73" s="430"/>
      <c r="D73" s="430"/>
      <c r="E73" s="430"/>
      <c r="F73" s="430"/>
      <c r="G73" s="430"/>
      <c r="H73" s="430"/>
      <c r="I73" s="430"/>
      <c r="J73" s="430"/>
      <c r="K73" s="430"/>
      <c r="L73" s="430"/>
      <c r="M73" s="56"/>
      <c r="N73" s="58"/>
    </row>
    <row r="74" spans="1:14" s="31" customFormat="1" ht="290.25" customHeight="1" x14ac:dyDescent="0.3">
      <c r="A74" s="145" t="s">
        <v>35</v>
      </c>
      <c r="B74" s="430" t="s">
        <v>205</v>
      </c>
      <c r="C74" s="430"/>
      <c r="D74" s="430"/>
      <c r="E74" s="430"/>
      <c r="F74" s="430"/>
      <c r="G74" s="430"/>
      <c r="H74" s="430"/>
      <c r="I74" s="430"/>
      <c r="J74" s="430"/>
      <c r="K74" s="430"/>
      <c r="L74" s="430"/>
      <c r="M74" s="56"/>
      <c r="N74" s="58"/>
    </row>
    <row r="75" spans="1:14" s="60" customFormat="1" ht="79.5" customHeight="1" x14ac:dyDescent="0.3">
      <c r="A75" s="145" t="s">
        <v>108</v>
      </c>
      <c r="B75" s="430" t="s">
        <v>206</v>
      </c>
      <c r="C75" s="430"/>
      <c r="D75" s="430"/>
      <c r="E75" s="430"/>
      <c r="F75" s="430"/>
      <c r="G75" s="430"/>
      <c r="H75" s="430"/>
      <c r="I75" s="430"/>
      <c r="J75" s="430"/>
      <c r="K75" s="430"/>
      <c r="L75" s="430"/>
      <c r="M75" s="59"/>
    </row>
    <row r="76" spans="1:14" s="60" customFormat="1" ht="51.75" customHeight="1" x14ac:dyDescent="0.3">
      <c r="A76" s="145" t="s">
        <v>207</v>
      </c>
      <c r="B76" s="430" t="s">
        <v>208</v>
      </c>
      <c r="C76" s="430"/>
      <c r="D76" s="430"/>
      <c r="E76" s="430"/>
      <c r="F76" s="430"/>
      <c r="G76" s="430"/>
      <c r="H76" s="430"/>
      <c r="I76" s="430"/>
      <c r="J76" s="430"/>
      <c r="K76" s="430"/>
      <c r="L76" s="430"/>
      <c r="M76" s="56"/>
      <c r="N76" s="61"/>
    </row>
    <row r="77" spans="1:14" s="60" customFormat="1" ht="146.25" customHeight="1" x14ac:dyDescent="0.3">
      <c r="A77" s="431" t="s">
        <v>209</v>
      </c>
      <c r="B77" s="431"/>
      <c r="C77" s="431"/>
      <c r="D77" s="431"/>
      <c r="E77" s="431"/>
      <c r="F77" s="431"/>
      <c r="G77" s="431"/>
      <c r="H77" s="431"/>
      <c r="I77" s="431"/>
      <c r="J77" s="431"/>
      <c r="K77" s="431"/>
      <c r="L77" s="431"/>
      <c r="M77" s="56"/>
      <c r="N77" s="61"/>
    </row>
    <row r="78" spans="1:14" s="60" customFormat="1" ht="15" customHeight="1" x14ac:dyDescent="0.3">
      <c r="A78" s="75"/>
      <c r="B78" s="75"/>
      <c r="C78" s="76"/>
      <c r="D78" s="77"/>
      <c r="E78" s="77"/>
      <c r="F78" s="77"/>
      <c r="G78" s="77"/>
      <c r="H78" s="77"/>
      <c r="I78" s="77"/>
      <c r="J78" s="77"/>
      <c r="K78" s="77"/>
      <c r="L78" s="75"/>
      <c r="M78" s="57"/>
      <c r="N78" s="61"/>
    </row>
    <row r="79" spans="1:14" s="60" customFormat="1" ht="15" customHeight="1" x14ac:dyDescent="0.3">
      <c r="A79" s="34"/>
      <c r="B79" s="34"/>
      <c r="C79" s="34"/>
      <c r="D79" s="35"/>
      <c r="E79" s="35"/>
      <c r="F79" s="35"/>
      <c r="G79" s="62"/>
      <c r="H79" s="62"/>
      <c r="I79" s="62"/>
      <c r="J79" s="35"/>
      <c r="K79" s="35"/>
      <c r="L79" s="35"/>
      <c r="M79" s="57"/>
      <c r="N79" s="61"/>
    </row>
    <row r="80" spans="1:14" s="60" customFormat="1" ht="15" customHeight="1" x14ac:dyDescent="0.3">
      <c r="A80" s="34"/>
      <c r="B80" s="34"/>
      <c r="C80" s="34"/>
      <c r="D80" s="35"/>
      <c r="E80" s="35"/>
      <c r="F80" s="35"/>
      <c r="G80" s="62"/>
      <c r="H80" s="62"/>
      <c r="I80" s="62"/>
      <c r="J80" s="35"/>
      <c r="K80" s="35"/>
      <c r="L80" s="35"/>
      <c r="M80" s="57"/>
      <c r="N80" s="61"/>
    </row>
    <row r="81" spans="1:14" s="60" customFormat="1" ht="15" customHeight="1" x14ac:dyDescent="0.3">
      <c r="A81" s="34"/>
      <c r="B81" s="34"/>
      <c r="C81" s="34"/>
      <c r="D81" s="35"/>
      <c r="E81" s="35"/>
      <c r="F81" s="35"/>
      <c r="G81" s="62"/>
      <c r="H81" s="62"/>
      <c r="I81" s="62"/>
      <c r="J81" s="35"/>
      <c r="K81" s="35"/>
      <c r="L81" s="35"/>
      <c r="M81" s="57"/>
      <c r="N81" s="61"/>
    </row>
    <row r="82" spans="1:14" s="60" customFormat="1" ht="15" customHeight="1" x14ac:dyDescent="0.3">
      <c r="A82" s="34"/>
      <c r="B82" s="34"/>
      <c r="C82" s="34"/>
      <c r="D82" s="35"/>
      <c r="E82" s="35"/>
      <c r="F82" s="35"/>
      <c r="G82" s="62"/>
      <c r="H82" s="62"/>
      <c r="I82" s="62"/>
      <c r="J82" s="35"/>
      <c r="K82" s="35"/>
      <c r="L82" s="35"/>
      <c r="M82" s="57"/>
      <c r="N82" s="61"/>
    </row>
    <row r="83" spans="1:14" s="60" customFormat="1" ht="15" customHeight="1" x14ac:dyDescent="0.3">
      <c r="A83" s="34"/>
      <c r="B83" s="34"/>
      <c r="C83" s="34"/>
      <c r="D83" s="35"/>
      <c r="E83" s="35"/>
      <c r="F83" s="35"/>
      <c r="G83" s="62"/>
      <c r="H83" s="62"/>
      <c r="I83" s="62"/>
      <c r="J83" s="35"/>
      <c r="K83" s="35"/>
      <c r="L83" s="35"/>
      <c r="M83" s="57"/>
      <c r="N83" s="61"/>
    </row>
    <row r="84" spans="1:14" s="60" customFormat="1" ht="15" customHeight="1" x14ac:dyDescent="0.3">
      <c r="A84" s="34"/>
      <c r="B84" s="34"/>
      <c r="C84" s="34"/>
      <c r="D84" s="35"/>
      <c r="E84" s="35"/>
      <c r="F84" s="35"/>
      <c r="G84" s="62"/>
      <c r="H84" s="62"/>
      <c r="I84" s="62"/>
      <c r="J84" s="35"/>
      <c r="K84" s="35"/>
      <c r="L84" s="35"/>
      <c r="M84" s="57"/>
      <c r="N84" s="61"/>
    </row>
    <row r="85" spans="1:14" s="60" customFormat="1" ht="15" customHeight="1" x14ac:dyDescent="0.3">
      <c r="A85" s="34"/>
      <c r="B85" s="34"/>
      <c r="C85" s="34"/>
      <c r="D85" s="35"/>
      <c r="E85" s="35"/>
      <c r="F85" s="35"/>
      <c r="G85" s="62"/>
      <c r="H85" s="62"/>
      <c r="I85" s="62"/>
      <c r="J85" s="35"/>
      <c r="K85" s="35"/>
      <c r="L85" s="35"/>
      <c r="M85" s="57"/>
      <c r="N85" s="61"/>
    </row>
    <row r="86" spans="1:14" s="63" customFormat="1" ht="15" customHeight="1" x14ac:dyDescent="0.3">
      <c r="A86" s="34"/>
      <c r="B86" s="34"/>
      <c r="C86" s="34"/>
      <c r="D86" s="35"/>
      <c r="E86" s="35"/>
      <c r="F86" s="35"/>
      <c r="G86" s="62"/>
      <c r="H86" s="62"/>
      <c r="I86" s="62"/>
      <c r="J86" s="35"/>
      <c r="K86" s="35"/>
      <c r="L86" s="35"/>
      <c r="M86" s="57"/>
      <c r="N86" s="58"/>
    </row>
    <row r="87" spans="1:14" s="63" customFormat="1" ht="15" customHeight="1" x14ac:dyDescent="0.3">
      <c r="A87" s="34"/>
      <c r="B87" s="34"/>
      <c r="C87" s="34"/>
      <c r="D87" s="35"/>
      <c r="E87" s="35"/>
      <c r="F87" s="35"/>
      <c r="G87" s="62"/>
      <c r="H87" s="62"/>
      <c r="I87" s="62"/>
      <c r="J87" s="35"/>
      <c r="K87" s="35"/>
      <c r="L87" s="35"/>
      <c r="M87" s="57"/>
      <c r="N87" s="58"/>
    </row>
    <row r="88" spans="1:14" s="63" customFormat="1" ht="15" customHeight="1" x14ac:dyDescent="0.3">
      <c r="A88" s="34"/>
      <c r="B88" s="34"/>
      <c r="C88" s="34"/>
      <c r="D88" s="35"/>
      <c r="E88" s="35"/>
      <c r="F88" s="35"/>
      <c r="G88" s="62"/>
      <c r="H88" s="62"/>
      <c r="I88" s="62"/>
      <c r="J88" s="35"/>
      <c r="K88" s="35"/>
      <c r="L88" s="35"/>
      <c r="M88" s="57"/>
      <c r="N88" s="58"/>
    </row>
    <row r="89" spans="1:14" s="63" customFormat="1" ht="15" customHeight="1" x14ac:dyDescent="0.3">
      <c r="A89" s="34"/>
      <c r="B89" s="34"/>
      <c r="C89" s="34"/>
      <c r="D89" s="35"/>
      <c r="E89" s="35"/>
      <c r="F89" s="35"/>
      <c r="G89" s="62"/>
      <c r="H89" s="62"/>
      <c r="I89" s="62"/>
      <c r="J89" s="35"/>
      <c r="K89" s="35"/>
      <c r="L89" s="35"/>
      <c r="M89" s="57"/>
      <c r="N89" s="58"/>
    </row>
    <row r="90" spans="1:14" s="63" customFormat="1" ht="15" customHeight="1" x14ac:dyDescent="0.3">
      <c r="A90" s="30"/>
      <c r="B90" s="30"/>
      <c r="C90" s="64"/>
      <c r="D90" s="65"/>
      <c r="E90" s="65"/>
      <c r="F90" s="65"/>
      <c r="G90" s="66"/>
      <c r="H90" s="66"/>
      <c r="I90" s="66"/>
      <c r="J90" s="65"/>
      <c r="K90" s="65"/>
      <c r="L90" s="65"/>
      <c r="M90" s="57"/>
      <c r="N90" s="58"/>
    </row>
    <row r="91" spans="1:14" s="63" customFormat="1" ht="15" customHeight="1" x14ac:dyDescent="0.3">
      <c r="A91" s="30"/>
      <c r="B91" s="30"/>
      <c r="C91" s="64"/>
      <c r="D91" s="65"/>
      <c r="E91" s="65"/>
      <c r="F91" s="65"/>
      <c r="G91" s="66"/>
      <c r="H91" s="66"/>
      <c r="I91" s="66"/>
      <c r="J91" s="65"/>
      <c r="K91" s="65"/>
      <c r="L91" s="65"/>
      <c r="M91" s="57"/>
      <c r="N91" s="58"/>
    </row>
    <row r="92" spans="1:14" s="67" customFormat="1" ht="15" customHeight="1" x14ac:dyDescent="0.3">
      <c r="A92" s="30"/>
      <c r="B92" s="30"/>
      <c r="C92" s="64"/>
      <c r="D92" s="65"/>
      <c r="E92" s="65"/>
      <c r="F92" s="65"/>
      <c r="G92" s="66"/>
      <c r="H92" s="66"/>
      <c r="I92" s="66"/>
      <c r="J92" s="65"/>
      <c r="K92" s="65"/>
      <c r="L92" s="65"/>
      <c r="M92" s="57"/>
      <c r="N92" s="58"/>
    </row>
    <row r="93" spans="1:14" s="67" customFormat="1" ht="15" customHeight="1" x14ac:dyDescent="0.3">
      <c r="A93" s="30"/>
      <c r="B93" s="30"/>
      <c r="C93" s="64"/>
      <c r="D93" s="65"/>
      <c r="E93" s="65"/>
      <c r="F93" s="65"/>
      <c r="G93" s="63"/>
      <c r="H93" s="63"/>
      <c r="I93" s="63"/>
      <c r="J93" s="65"/>
      <c r="K93" s="65"/>
      <c r="L93" s="65"/>
      <c r="M93" s="57"/>
      <c r="N93" s="58"/>
    </row>
    <row r="94" spans="1:14" s="67" customFormat="1" ht="15" customHeight="1" x14ac:dyDescent="0.3">
      <c r="A94" s="30"/>
      <c r="B94" s="30"/>
      <c r="C94" s="64"/>
      <c r="D94" s="65"/>
      <c r="E94" s="65"/>
      <c r="F94" s="65"/>
      <c r="G94" s="63"/>
      <c r="H94" s="63"/>
      <c r="I94" s="63"/>
      <c r="J94" s="65"/>
      <c r="K94" s="65"/>
      <c r="L94" s="65"/>
      <c r="M94" s="57"/>
      <c r="N94" s="58"/>
    </row>
    <row r="95" spans="1:14" ht="15" customHeight="1" x14ac:dyDescent="0.3">
      <c r="A95" s="30"/>
      <c r="B95" s="30"/>
      <c r="C95" s="64"/>
      <c r="D95" s="65"/>
      <c r="E95" s="65"/>
      <c r="F95" s="65"/>
      <c r="G95" s="65"/>
      <c r="H95" s="65"/>
      <c r="I95" s="65"/>
      <c r="J95" s="65"/>
      <c r="K95" s="65"/>
      <c r="L95" s="65"/>
      <c r="M95" s="57"/>
      <c r="N95" s="58"/>
    </row>
    <row r="96" spans="1:14" ht="15" customHeight="1" x14ac:dyDescent="0.3">
      <c r="A96" s="68"/>
      <c r="B96" s="68"/>
      <c r="C96" s="69"/>
      <c r="D96" s="66"/>
      <c r="E96" s="66"/>
      <c r="F96" s="66"/>
      <c r="G96" s="68"/>
      <c r="H96" s="68"/>
      <c r="I96" s="68"/>
      <c r="J96" s="68"/>
      <c r="K96" s="66"/>
      <c r="L96" s="68"/>
      <c r="M96" s="57"/>
      <c r="N96" s="58"/>
    </row>
    <row r="97" spans="1:14" ht="15" customHeight="1" x14ac:dyDescent="0.3">
      <c r="A97" s="68"/>
      <c r="B97" s="68"/>
      <c r="C97" s="69"/>
      <c r="D97" s="66"/>
      <c r="E97" s="66"/>
      <c r="F97" s="66"/>
      <c r="G97" s="68"/>
      <c r="H97" s="68"/>
      <c r="I97" s="68"/>
      <c r="J97" s="68"/>
      <c r="K97" s="66"/>
      <c r="L97" s="68"/>
      <c r="M97" s="57"/>
      <c r="N97" s="58"/>
    </row>
    <row r="98" spans="1:14" ht="15" customHeight="1" x14ac:dyDescent="0.3">
      <c r="A98" s="68"/>
      <c r="B98" s="68"/>
      <c r="C98" s="69"/>
      <c r="D98" s="66"/>
      <c r="E98" s="66"/>
      <c r="F98" s="66"/>
      <c r="G98" s="68"/>
      <c r="H98" s="68"/>
      <c r="I98" s="68"/>
      <c r="J98" s="68"/>
      <c r="K98" s="66"/>
      <c r="L98" s="68"/>
      <c r="M98" s="57"/>
      <c r="N98" s="58"/>
    </row>
    <row r="99" spans="1:14" ht="15" customHeight="1" x14ac:dyDescent="0.3">
      <c r="A99" s="19"/>
      <c r="B99" s="19"/>
      <c r="C99" s="20"/>
      <c r="D99" s="21"/>
      <c r="E99" s="21"/>
      <c r="F99" s="21"/>
      <c r="G99" s="70"/>
      <c r="H99" s="70"/>
      <c r="I99" s="70"/>
      <c r="J99" s="70"/>
      <c r="K99" s="21"/>
      <c r="L99" s="19"/>
      <c r="M99" s="57"/>
      <c r="N99" s="58"/>
    </row>
    <row r="100" spans="1:14" ht="15" customHeight="1" x14ac:dyDescent="0.3">
      <c r="A100" s="19"/>
      <c r="B100" s="19"/>
      <c r="C100" s="20"/>
      <c r="D100" s="21"/>
      <c r="E100" s="21"/>
      <c r="F100" s="21"/>
      <c r="G100" s="70"/>
      <c r="H100" s="70"/>
      <c r="I100" s="70"/>
      <c r="J100" s="70"/>
      <c r="K100" s="21"/>
      <c r="L100" s="19"/>
      <c r="M100" s="57"/>
      <c r="N100" s="58"/>
    </row>
    <row r="101" spans="1:14" ht="15" customHeight="1" x14ac:dyDescent="0.3">
      <c r="A101" s="19"/>
      <c r="B101" s="19"/>
      <c r="C101" s="20"/>
      <c r="D101" s="21"/>
      <c r="E101" s="21"/>
      <c r="F101" s="21"/>
      <c r="G101" s="70"/>
      <c r="H101" s="70"/>
      <c r="I101" s="70"/>
      <c r="J101" s="70"/>
      <c r="K101" s="21"/>
      <c r="L101" s="19"/>
      <c r="M101" s="57"/>
      <c r="N101" s="58"/>
    </row>
    <row r="102" spans="1:14" ht="15" customHeight="1" x14ac:dyDescent="0.3">
      <c r="A102" s="19"/>
      <c r="B102" s="19"/>
      <c r="C102" s="20"/>
      <c r="D102" s="21"/>
      <c r="E102" s="21"/>
      <c r="F102" s="21"/>
      <c r="G102" s="70"/>
      <c r="H102" s="70"/>
      <c r="I102" s="70"/>
      <c r="J102" s="70"/>
      <c r="K102" s="21"/>
      <c r="L102" s="19"/>
      <c r="M102" s="57"/>
      <c r="N102" s="58"/>
    </row>
    <row r="103" spans="1:14" ht="15" customHeight="1" x14ac:dyDescent="0.3">
      <c r="A103" s="19"/>
      <c r="B103" s="19"/>
      <c r="C103" s="20"/>
      <c r="D103" s="21"/>
      <c r="E103" s="21"/>
      <c r="F103" s="21"/>
      <c r="G103" s="70"/>
      <c r="H103" s="70"/>
      <c r="I103" s="70"/>
      <c r="J103" s="70"/>
      <c r="K103" s="21"/>
      <c r="L103" s="19"/>
    </row>
    <row r="104" spans="1:14" ht="15" customHeight="1" x14ac:dyDescent="0.3">
      <c r="A104" s="19"/>
      <c r="B104" s="19"/>
      <c r="C104" s="20"/>
      <c r="D104" s="21"/>
      <c r="E104" s="21"/>
      <c r="F104" s="21"/>
      <c r="G104" s="70"/>
      <c r="H104" s="70"/>
      <c r="I104" s="70"/>
      <c r="J104" s="70"/>
      <c r="K104" s="21"/>
      <c r="L104" s="19"/>
    </row>
    <row r="105" spans="1:14" ht="15" customHeight="1" x14ac:dyDescent="0.3">
      <c r="A105" s="19"/>
      <c r="B105" s="19"/>
      <c r="C105" s="20"/>
      <c r="D105" s="21"/>
      <c r="E105" s="21"/>
      <c r="F105" s="21"/>
      <c r="G105" s="70"/>
      <c r="H105" s="70"/>
      <c r="I105" s="70"/>
      <c r="J105" s="70"/>
      <c r="K105" s="21"/>
      <c r="L105" s="19"/>
    </row>
    <row r="106" spans="1:14" ht="15" customHeight="1" x14ac:dyDescent="0.3">
      <c r="A106" s="19"/>
      <c r="B106" s="19"/>
      <c r="C106" s="20"/>
      <c r="D106" s="21"/>
      <c r="E106" s="21"/>
      <c r="F106" s="21"/>
      <c r="G106" s="70"/>
      <c r="H106" s="70"/>
      <c r="I106" s="70"/>
      <c r="J106" s="70"/>
      <c r="K106" s="21"/>
      <c r="L106" s="19"/>
    </row>
    <row r="107" spans="1:14" x14ac:dyDescent="0.3">
      <c r="A107" s="19"/>
      <c r="B107" s="19"/>
      <c r="C107" s="20"/>
      <c r="D107" s="21"/>
      <c r="E107" s="21"/>
      <c r="F107" s="21"/>
      <c r="G107" s="70"/>
      <c r="H107" s="70"/>
      <c r="I107" s="70"/>
      <c r="J107" s="70"/>
      <c r="K107" s="21"/>
      <c r="L107" s="19"/>
    </row>
    <row r="108" spans="1:14" x14ac:dyDescent="0.3">
      <c r="A108" s="19"/>
      <c r="B108" s="19"/>
      <c r="C108" s="20"/>
      <c r="D108" s="21"/>
      <c r="E108" s="21"/>
      <c r="F108" s="21"/>
      <c r="G108" s="70"/>
      <c r="H108" s="70"/>
      <c r="I108" s="70"/>
      <c r="J108" s="70"/>
      <c r="K108" s="21"/>
      <c r="L108" s="19"/>
    </row>
    <row r="109" spans="1:14" x14ac:dyDescent="0.3">
      <c r="A109" s="19"/>
      <c r="B109" s="19"/>
      <c r="C109" s="20"/>
      <c r="D109" s="21"/>
      <c r="E109" s="21"/>
      <c r="F109" s="21"/>
      <c r="G109" s="71"/>
      <c r="H109" s="71"/>
      <c r="I109" s="71"/>
      <c r="J109" s="21"/>
      <c r="K109" s="21"/>
      <c r="L109" s="19"/>
    </row>
    <row r="110" spans="1:14" x14ac:dyDescent="0.3">
      <c r="A110" s="19"/>
      <c r="B110" s="19"/>
      <c r="C110" s="20"/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14" x14ac:dyDescent="0.3">
      <c r="A111" s="19"/>
      <c r="B111" s="19"/>
      <c r="C111" s="20"/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14" x14ac:dyDescent="0.3">
      <c r="A112" s="19"/>
      <c r="B112" s="19"/>
      <c r="C112" s="20"/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12" x14ac:dyDescent="0.3">
      <c r="A113" s="19"/>
      <c r="B113" s="19"/>
      <c r="C113" s="20"/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12" x14ac:dyDescent="0.3">
      <c r="A114" s="19"/>
      <c r="B114" s="19"/>
      <c r="C114" s="20"/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12" x14ac:dyDescent="0.3">
      <c r="A115" s="19"/>
      <c r="B115" s="19"/>
      <c r="C115" s="20"/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12" x14ac:dyDescent="0.3">
      <c r="A116" s="19"/>
      <c r="B116" s="19"/>
      <c r="C116" s="20"/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12" x14ac:dyDescent="0.3">
      <c r="A117" s="19"/>
      <c r="B117" s="19"/>
      <c r="C117" s="20"/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12" x14ac:dyDescent="0.3">
      <c r="A118" s="19"/>
      <c r="B118" s="19"/>
      <c r="C118" s="20"/>
      <c r="D118" s="21"/>
      <c r="E118" s="21"/>
      <c r="F118" s="21"/>
      <c r="G118" s="21"/>
      <c r="H118" s="21"/>
      <c r="I118" s="21"/>
      <c r="J118" s="21"/>
      <c r="K118" s="21"/>
      <c r="L118" s="19"/>
    </row>
    <row r="119" spans="1:12" x14ac:dyDescent="0.3">
      <c r="A119" s="19"/>
      <c r="B119" s="19"/>
      <c r="C119" s="20"/>
      <c r="D119" s="21"/>
      <c r="E119" s="21"/>
      <c r="F119" s="21"/>
      <c r="G119" s="21"/>
      <c r="H119" s="21"/>
      <c r="I119" s="21"/>
      <c r="J119" s="21"/>
      <c r="K119" s="21"/>
      <c r="L119" s="19"/>
    </row>
    <row r="120" spans="1:12" x14ac:dyDescent="0.3">
      <c r="A120" s="19"/>
      <c r="B120" s="19"/>
      <c r="C120" s="20"/>
      <c r="D120" s="21"/>
      <c r="E120" s="21"/>
      <c r="F120" s="21"/>
      <c r="G120" s="21"/>
      <c r="H120" s="21"/>
      <c r="I120" s="21"/>
      <c r="J120" s="21"/>
      <c r="K120" s="21"/>
      <c r="L120" s="19"/>
    </row>
    <row r="121" spans="1:12" x14ac:dyDescent="0.3">
      <c r="A121" s="19"/>
      <c r="B121" s="19"/>
      <c r="C121" s="20"/>
      <c r="D121" s="21"/>
      <c r="E121" s="21"/>
      <c r="F121" s="21"/>
      <c r="G121" s="21"/>
      <c r="H121" s="21"/>
      <c r="I121" s="21"/>
      <c r="J121" s="21"/>
      <c r="K121" s="21"/>
      <c r="L121" s="19"/>
    </row>
    <row r="122" spans="1:12" x14ac:dyDescent="0.3">
      <c r="A122" s="19"/>
      <c r="B122" s="19"/>
      <c r="C122" s="20"/>
      <c r="D122" s="21"/>
      <c r="E122" s="21"/>
      <c r="F122" s="21"/>
      <c r="G122" s="21"/>
      <c r="H122" s="21"/>
      <c r="I122" s="21"/>
      <c r="J122" s="21"/>
      <c r="K122" s="21"/>
      <c r="L122" s="19"/>
    </row>
    <row r="123" spans="1:12" x14ac:dyDescent="0.3">
      <c r="A123" s="19"/>
      <c r="B123" s="19"/>
      <c r="C123" s="20"/>
      <c r="D123" s="21"/>
      <c r="E123" s="21"/>
      <c r="F123" s="21"/>
      <c r="G123" s="21"/>
      <c r="H123" s="21"/>
      <c r="I123" s="21"/>
      <c r="J123" s="21"/>
      <c r="K123" s="21"/>
      <c r="L123" s="19"/>
    </row>
    <row r="124" spans="1:12" x14ac:dyDescent="0.3">
      <c r="A124" s="19"/>
      <c r="B124" s="19"/>
      <c r="C124" s="20"/>
      <c r="D124" s="21"/>
      <c r="E124" s="21"/>
      <c r="F124" s="21"/>
      <c r="G124" s="21"/>
      <c r="H124" s="21"/>
      <c r="I124" s="21"/>
      <c r="J124" s="21"/>
      <c r="K124" s="21"/>
      <c r="L124" s="19"/>
    </row>
    <row r="125" spans="1:12" x14ac:dyDescent="0.3">
      <c r="A125" s="19"/>
      <c r="B125" s="19"/>
      <c r="C125" s="20"/>
      <c r="D125" s="21"/>
      <c r="E125" s="21"/>
      <c r="F125" s="21"/>
      <c r="G125" s="21"/>
      <c r="H125" s="21"/>
      <c r="I125" s="21"/>
      <c r="J125" s="21"/>
      <c r="K125" s="21"/>
      <c r="L125" s="19"/>
    </row>
    <row r="126" spans="1:12" x14ac:dyDescent="0.3">
      <c r="A126" s="19"/>
      <c r="B126" s="19"/>
      <c r="C126" s="20"/>
      <c r="D126" s="21"/>
      <c r="E126" s="21"/>
      <c r="F126" s="21"/>
      <c r="G126" s="21"/>
      <c r="H126" s="21"/>
      <c r="I126" s="21"/>
      <c r="J126" s="21"/>
      <c r="K126" s="21"/>
      <c r="L126" s="19"/>
    </row>
    <row r="127" spans="1:12" x14ac:dyDescent="0.3">
      <c r="A127" s="19"/>
      <c r="B127" s="19"/>
      <c r="C127" s="20"/>
      <c r="D127" s="21"/>
      <c r="E127" s="21"/>
      <c r="F127" s="21"/>
      <c r="G127" s="21"/>
      <c r="H127" s="21"/>
      <c r="I127" s="21"/>
      <c r="J127" s="21"/>
      <c r="K127" s="21"/>
      <c r="L127" s="19"/>
    </row>
    <row r="128" spans="1:12" x14ac:dyDescent="0.3">
      <c r="A128" s="19"/>
      <c r="B128" s="19"/>
      <c r="C128" s="20"/>
      <c r="D128" s="21"/>
      <c r="E128" s="21"/>
      <c r="F128" s="21"/>
      <c r="G128" s="21"/>
      <c r="H128" s="21"/>
      <c r="I128" s="21"/>
      <c r="J128" s="21"/>
      <c r="K128" s="21"/>
      <c r="L128" s="19"/>
    </row>
    <row r="129" spans="1:12" x14ac:dyDescent="0.3">
      <c r="A129" s="19"/>
      <c r="B129" s="19"/>
      <c r="C129" s="20"/>
      <c r="D129" s="21"/>
      <c r="E129" s="21"/>
      <c r="F129" s="21"/>
      <c r="G129" s="21"/>
      <c r="H129" s="21"/>
      <c r="I129" s="21"/>
      <c r="J129" s="21"/>
      <c r="K129" s="21"/>
      <c r="L129" s="19"/>
    </row>
    <row r="130" spans="1:12" x14ac:dyDescent="0.3">
      <c r="A130" s="19"/>
      <c r="B130" s="19"/>
      <c r="C130" s="20"/>
      <c r="D130" s="21"/>
      <c r="E130" s="21"/>
      <c r="F130" s="21"/>
      <c r="G130" s="21"/>
      <c r="H130" s="21"/>
      <c r="I130" s="21"/>
      <c r="J130" s="21"/>
      <c r="K130" s="21"/>
      <c r="L130" s="19"/>
    </row>
    <row r="131" spans="1:12" x14ac:dyDescent="0.3">
      <c r="A131" s="19"/>
      <c r="B131" s="19"/>
      <c r="C131" s="20"/>
      <c r="D131" s="21"/>
      <c r="E131" s="21"/>
      <c r="F131" s="21"/>
      <c r="G131" s="21"/>
      <c r="H131" s="21"/>
      <c r="I131" s="21"/>
      <c r="J131" s="21"/>
      <c r="K131" s="21"/>
      <c r="L131" s="19"/>
    </row>
    <row r="132" spans="1:12" x14ac:dyDescent="0.3">
      <c r="A132" s="19"/>
      <c r="B132" s="19"/>
      <c r="C132" s="20"/>
      <c r="D132" s="21"/>
      <c r="E132" s="21"/>
      <c r="F132" s="21"/>
      <c r="G132" s="21"/>
      <c r="H132" s="21"/>
      <c r="I132" s="21"/>
      <c r="J132" s="21"/>
      <c r="K132" s="21"/>
      <c r="L132" s="19"/>
    </row>
    <row r="133" spans="1:12" x14ac:dyDescent="0.3">
      <c r="A133" s="19"/>
      <c r="B133" s="19"/>
      <c r="C133" s="20"/>
      <c r="D133" s="21"/>
      <c r="E133" s="21"/>
      <c r="F133" s="21"/>
      <c r="G133" s="21"/>
      <c r="H133" s="21"/>
      <c r="I133" s="21"/>
      <c r="J133" s="21"/>
      <c r="K133" s="21"/>
      <c r="L133" s="19"/>
    </row>
    <row r="134" spans="1:12" x14ac:dyDescent="0.3">
      <c r="A134" s="19"/>
      <c r="B134" s="19"/>
      <c r="C134" s="20"/>
      <c r="D134" s="21"/>
      <c r="E134" s="21"/>
      <c r="F134" s="21"/>
      <c r="G134" s="21"/>
      <c r="H134" s="21"/>
      <c r="I134" s="21"/>
      <c r="J134" s="21"/>
      <c r="K134" s="21"/>
      <c r="L134" s="19"/>
    </row>
    <row r="135" spans="1:12" x14ac:dyDescent="0.3">
      <c r="A135" s="19"/>
      <c r="B135" s="19"/>
      <c r="C135" s="20"/>
      <c r="D135" s="21"/>
      <c r="E135" s="21"/>
      <c r="F135" s="21"/>
      <c r="G135" s="21"/>
      <c r="H135" s="21"/>
      <c r="I135" s="21"/>
      <c r="J135" s="21"/>
      <c r="K135" s="21"/>
      <c r="L135" s="19"/>
    </row>
    <row r="136" spans="1:12" x14ac:dyDescent="0.3">
      <c r="A136" s="19"/>
      <c r="B136" s="19"/>
      <c r="C136" s="20"/>
      <c r="D136" s="21"/>
      <c r="E136" s="21"/>
      <c r="F136" s="21"/>
      <c r="G136" s="21"/>
      <c r="H136" s="21"/>
      <c r="I136" s="21"/>
      <c r="J136" s="21"/>
      <c r="K136" s="21"/>
      <c r="L136" s="19"/>
    </row>
  </sheetData>
  <sheetProtection formatCells="0" formatColumns="0" formatRows="0" insertRows="0" selectLockedCells="1" autoFilter="0" pivotTables="0"/>
  <protectedRanges>
    <protectedRange sqref="K56 K19:K28 K34:K43" name="Rozsah4"/>
    <protectedRange sqref="A19:A23 A26:B29 A41:B44 B24:B25 A34:A38 B39:B40 B12:B14 A46:B46" name="Rozsah3"/>
    <protectedRange sqref="D29:I29 D44:I44 D46:I46 D34:J43 D19:J28" name="Rozsah2"/>
    <protectedRange sqref="A24:A25 A40" name="Rozsah3_1"/>
    <protectedRange sqref="A39" name="Rozsah3_2"/>
    <protectedRange sqref="A45:B45" name="Rozsah3_4"/>
    <protectedRange sqref="D45:I45" name="Rozsah2_1"/>
  </protectedRanges>
  <dataConsolidate/>
  <mergeCells count="78">
    <mergeCell ref="A29:E29"/>
    <mergeCell ref="A1:L1"/>
    <mergeCell ref="A7:L8"/>
    <mergeCell ref="B10:L10"/>
    <mergeCell ref="B11:L11"/>
    <mergeCell ref="A16:L16"/>
    <mergeCell ref="A17:A18"/>
    <mergeCell ref="B17:B18"/>
    <mergeCell ref="C17:C18"/>
    <mergeCell ref="D17:D18"/>
    <mergeCell ref="E17:E18"/>
    <mergeCell ref="F17:G17"/>
    <mergeCell ref="H17:I17"/>
    <mergeCell ref="J17:J18"/>
    <mergeCell ref="K17:K18"/>
    <mergeCell ref="L17:L18"/>
    <mergeCell ref="A31:L31"/>
    <mergeCell ref="A32:A33"/>
    <mergeCell ref="B32:B33"/>
    <mergeCell ref="C32:C33"/>
    <mergeCell ref="D32:D33"/>
    <mergeCell ref="E32:E33"/>
    <mergeCell ref="F32:G32"/>
    <mergeCell ref="H32:I32"/>
    <mergeCell ref="J32:J33"/>
    <mergeCell ref="K32:K33"/>
    <mergeCell ref="L32:L33"/>
    <mergeCell ref="A44:E44"/>
    <mergeCell ref="A45:E45"/>
    <mergeCell ref="A47:K47"/>
    <mergeCell ref="A48:A49"/>
    <mergeCell ref="B48:B49"/>
    <mergeCell ref="C48:C49"/>
    <mergeCell ref="D48:D49"/>
    <mergeCell ref="E48:E49"/>
    <mergeCell ref="F48:I48"/>
    <mergeCell ref="J48:J49"/>
    <mergeCell ref="K48:K49"/>
    <mergeCell ref="F49:G49"/>
    <mergeCell ref="H49:I49"/>
    <mergeCell ref="F50:G50"/>
    <mergeCell ref="H50:I50"/>
    <mergeCell ref="J50:J56"/>
    <mergeCell ref="F51:G51"/>
    <mergeCell ref="H51:I51"/>
    <mergeCell ref="F52:G52"/>
    <mergeCell ref="A58:E58"/>
    <mergeCell ref="F58:G58"/>
    <mergeCell ref="H58:I58"/>
    <mergeCell ref="H52:I52"/>
    <mergeCell ref="F53:G53"/>
    <mergeCell ref="H53:I53"/>
    <mergeCell ref="F54:G54"/>
    <mergeCell ref="H54:I54"/>
    <mergeCell ref="F55:G55"/>
    <mergeCell ref="H55:I55"/>
    <mergeCell ref="F56:G56"/>
    <mergeCell ref="H56:I56"/>
    <mergeCell ref="A57:E57"/>
    <mergeCell ref="F57:G57"/>
    <mergeCell ref="H57:I57"/>
    <mergeCell ref="B72:L72"/>
    <mergeCell ref="A61:L61"/>
    <mergeCell ref="A62:L62"/>
    <mergeCell ref="B63:L63"/>
    <mergeCell ref="B64:L64"/>
    <mergeCell ref="B65:L65"/>
    <mergeCell ref="B66:L66"/>
    <mergeCell ref="B67:L67"/>
    <mergeCell ref="B68:L68"/>
    <mergeCell ref="B69:L69"/>
    <mergeCell ref="B70:L70"/>
    <mergeCell ref="B71:L71"/>
    <mergeCell ref="B73:L73"/>
    <mergeCell ref="B74:L74"/>
    <mergeCell ref="B75:L75"/>
    <mergeCell ref="B76:L76"/>
    <mergeCell ref="A77:L77"/>
  </mergeCells>
  <conditionalFormatting sqref="H57">
    <cfRule type="expression" dxfId="17" priority="12">
      <formula>$B$12="áno"</formula>
    </cfRule>
  </conditionalFormatting>
  <conditionalFormatting sqref="H58">
    <cfRule type="expression" dxfId="16" priority="11">
      <formula>$B$12="áno"</formula>
    </cfRule>
  </conditionalFormatting>
  <conditionalFormatting sqref="I44">
    <cfRule type="expression" dxfId="15" priority="8">
      <formula>$B$12="áno"</formula>
    </cfRule>
  </conditionalFormatting>
  <conditionalFormatting sqref="H44">
    <cfRule type="expression" dxfId="14" priority="7">
      <formula>$B$12="nie"</formula>
    </cfRule>
  </conditionalFormatting>
  <conditionalFormatting sqref="I29">
    <cfRule type="expression" dxfId="13" priority="6">
      <formula>$B$12="áno"</formula>
    </cfRule>
  </conditionalFormatting>
  <conditionalFormatting sqref="H29">
    <cfRule type="expression" dxfId="12" priority="5">
      <formula>$B$12="nie"</formula>
    </cfRule>
  </conditionalFormatting>
  <conditionalFormatting sqref="G58">
    <cfRule type="expression" dxfId="11" priority="9">
      <formula>$B$12="nie"</formula>
    </cfRule>
  </conditionalFormatting>
  <conditionalFormatting sqref="G57">
    <cfRule type="expression" dxfId="10" priority="10">
      <formula>$B$12="nie"</formula>
    </cfRule>
  </conditionalFormatting>
  <conditionalFormatting sqref="F57">
    <cfRule type="expression" dxfId="9" priority="4">
      <formula>$B$12="nie"</formula>
    </cfRule>
  </conditionalFormatting>
  <conditionalFormatting sqref="F58">
    <cfRule type="expression" dxfId="8" priority="3">
      <formula>$B$12="nie"</formula>
    </cfRule>
  </conditionalFormatting>
  <conditionalFormatting sqref="H45">
    <cfRule type="expression" dxfId="7" priority="2">
      <formula>$B$12="nie"</formula>
    </cfRule>
  </conditionalFormatting>
  <conditionalFormatting sqref="I45">
    <cfRule type="expression" dxfId="6" priority="1">
      <formula>$B$12="áno"</formula>
    </cfRule>
  </conditionalFormatting>
  <dataValidations count="15">
    <dataValidation type="list" allowBlank="1" showInputMessage="1" showErrorMessage="1" prompt="Z roletového menu vyberte príslušnú metódu zohľadnenia čistého príjmu:_x000a_a) paušálna sadzba,_x000a_b) individuálny výpočet." sqref="B13">
      <formula1>$M$13:$M$14</formula1>
    </dataValidation>
    <dataValidation type="list" allowBlank="1" showInputMessage="1" showErrorMessage="1" prompt="Oprávnenosť dane z pridanej hodnoty (DPH) stanovte v súlade s podmienkami uvedenými v prílohe č. 4 výzvy - Osobitné podmienky oprávnenosti výdavkov. _x000a_Z roletového menu vyberte možnosť: áno/nie." sqref="B12">
      <formula1>$M$10:$M$11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26:B28 B41:B43">
      <formula1>$M$1:$M$6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6:J28 J41:J43 J19:J23 J34:J38">
      <formula1>$N$1:$N$8</formula1>
    </dataValidation>
    <dataValidation allowBlank="1" showErrorMessage="1" sqref="J50:J56 A29:E29 A16:L16 A31:L31 A46 A44:E45"/>
    <dataValidation allowBlank="1" showInputMessage="1" showErrorMessage="1" prompt="Popíšte výdavok z hľadiska jeho predmetu, resp. rozsahu. Ak výdavok pozostáva z viacerých položiek, je potrebné ich bližšie špecifikovať." sqref="K26:K28 K41:K43 K19 K21:K23 K34 K36:K38 K50:K56"/>
    <dataValidation allowBlank="1" showInputMessage="1" showErrorMessage="1" prompt="Zdôvodnite nevyhnutnosť tohto výdavku pre realizáciu hlavnej aktivity projektu." sqref="L34:L43 L19:L28"/>
    <dataValidation allowBlank="1" showInputMessage="1" showErrorMessage="1" prompt="V prípade potreby doplňte ďalšie typy oprávnených výdavkov." sqref="A43 A28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53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54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55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56"/>
    <dataValidation allowBlank="1" showErrorMessage="1" prompt="_x000a_" sqref="B39:B40 B24:B25"/>
    <dataValidation allowBlank="1" showErrorMessage="1" prompt="Popíšte výdavok z hľadiska jeho predmetu, resp. rozsahu. Ak výdavok pozostáva z viacerých položiek, je potrebné ich bližšie špecifikovať." sqref="K20 K39:K40 K35 K24:K25"/>
    <dataValidation allowBlank="1" showInputMessage="1" showErrorMessage="1" prompt="V prípade výberu:_x000a_a) paušálnej sadzby, uveďte hodnotu z bunky C3 (75 %), hárku &quot;Paušálne sadzby&quot;,_x000a_b) individuálneho výpočtu, uveďte hodnotu z bunky B67, hárku &quot;Peňažné toky&quot;,_x000a_prílohy č. 8 ŽoNFP - Finančná analýza projektu." sqref="B14"/>
  </dataValidations>
  <pageMargins left="0.39370078740157483" right="0.39370078740157483" top="0.39370078740157483" bottom="0.39370078740157483" header="0.27559055118110237" footer="0.27559055118110237"/>
  <pageSetup paperSize="9" scale="46" fitToHeight="3" orientation="landscape" r:id="rId1"/>
  <rowBreaks count="2" manualBreakCount="2">
    <brk id="59" max="11" man="1"/>
    <brk id="72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52"/>
  <sheetViews>
    <sheetView zoomScale="90" zoomScaleNormal="90" zoomScaleSheetLayoutView="40" workbookViewId="0">
      <selection activeCell="A7" sqref="A7"/>
    </sheetView>
  </sheetViews>
  <sheetFormatPr defaultRowHeight="16.5" x14ac:dyDescent="0.3"/>
  <cols>
    <col min="1" max="1" width="30.42578125" style="5" customWidth="1"/>
    <col min="2" max="2" width="7.7109375" style="5" customWidth="1"/>
    <col min="3" max="3" width="37.42578125" style="5" customWidth="1"/>
    <col min="4" max="4" width="32.140625" style="5" customWidth="1"/>
    <col min="5" max="5" width="18.7109375" style="5" customWidth="1"/>
    <col min="6" max="6" width="20.5703125" style="5" customWidth="1"/>
    <col min="7" max="7" width="19.140625" style="5" customWidth="1"/>
    <col min="8" max="8" width="12.28515625" style="5" customWidth="1"/>
    <col min="9" max="9" width="19.7109375" style="5" customWidth="1"/>
    <col min="10" max="10" width="33.85546875" style="5" customWidth="1"/>
    <col min="11" max="11" width="14" style="5" bestFit="1" customWidth="1"/>
    <col min="12" max="12" width="9.140625" style="5"/>
    <col min="13" max="13" width="35.85546875" style="5" bestFit="1" customWidth="1"/>
    <col min="14" max="14" width="13.42578125" style="5" bestFit="1" customWidth="1"/>
    <col min="15" max="15" width="12.85546875" style="5" bestFit="1" customWidth="1"/>
    <col min="16" max="257" width="9.140625" style="5"/>
    <col min="258" max="258" width="35.85546875" style="5" bestFit="1" customWidth="1"/>
    <col min="259" max="259" width="7.7109375" style="5" customWidth="1"/>
    <col min="260" max="260" width="40.5703125" style="5" customWidth="1"/>
    <col min="261" max="261" width="32.140625" style="5" customWidth="1"/>
    <col min="262" max="262" width="18.7109375" style="5" customWidth="1"/>
    <col min="263" max="263" width="11.7109375" style="5" customWidth="1"/>
    <col min="264" max="264" width="23.28515625" style="5" customWidth="1"/>
    <col min="265" max="265" width="12.28515625" style="5" customWidth="1"/>
    <col min="266" max="266" width="42.140625" style="5" customWidth="1"/>
    <col min="267" max="267" width="14" style="5" bestFit="1" customWidth="1"/>
    <col min="268" max="268" width="9.140625" style="5"/>
    <col min="269" max="269" width="35.85546875" style="5" bestFit="1" customWidth="1"/>
    <col min="270" max="270" width="13.42578125" style="5" bestFit="1" customWidth="1"/>
    <col min="271" max="271" width="12.85546875" style="5" bestFit="1" customWidth="1"/>
    <col min="272" max="513" width="9.140625" style="5"/>
    <col min="514" max="514" width="35.85546875" style="5" bestFit="1" customWidth="1"/>
    <col min="515" max="515" width="7.7109375" style="5" customWidth="1"/>
    <col min="516" max="516" width="40.5703125" style="5" customWidth="1"/>
    <col min="517" max="517" width="32.140625" style="5" customWidth="1"/>
    <col min="518" max="518" width="18.7109375" style="5" customWidth="1"/>
    <col min="519" max="519" width="11.7109375" style="5" customWidth="1"/>
    <col min="520" max="520" width="23.28515625" style="5" customWidth="1"/>
    <col min="521" max="521" width="12.28515625" style="5" customWidth="1"/>
    <col min="522" max="522" width="42.140625" style="5" customWidth="1"/>
    <col min="523" max="523" width="14" style="5" bestFit="1" customWidth="1"/>
    <col min="524" max="524" width="9.140625" style="5"/>
    <col min="525" max="525" width="35.85546875" style="5" bestFit="1" customWidth="1"/>
    <col min="526" max="526" width="13.42578125" style="5" bestFit="1" customWidth="1"/>
    <col min="527" max="527" width="12.85546875" style="5" bestFit="1" customWidth="1"/>
    <col min="528" max="769" width="9.140625" style="5"/>
    <col min="770" max="770" width="35.85546875" style="5" bestFit="1" customWidth="1"/>
    <col min="771" max="771" width="7.7109375" style="5" customWidth="1"/>
    <col min="772" max="772" width="40.5703125" style="5" customWidth="1"/>
    <col min="773" max="773" width="32.140625" style="5" customWidth="1"/>
    <col min="774" max="774" width="18.7109375" style="5" customWidth="1"/>
    <col min="775" max="775" width="11.7109375" style="5" customWidth="1"/>
    <col min="776" max="776" width="23.28515625" style="5" customWidth="1"/>
    <col min="777" max="777" width="12.28515625" style="5" customWidth="1"/>
    <col min="778" max="778" width="42.140625" style="5" customWidth="1"/>
    <col min="779" max="779" width="14" style="5" bestFit="1" customWidth="1"/>
    <col min="780" max="780" width="9.140625" style="5"/>
    <col min="781" max="781" width="35.85546875" style="5" bestFit="1" customWidth="1"/>
    <col min="782" max="782" width="13.42578125" style="5" bestFit="1" customWidth="1"/>
    <col min="783" max="783" width="12.85546875" style="5" bestFit="1" customWidth="1"/>
    <col min="784" max="1025" width="9.140625" style="5"/>
    <col min="1026" max="1026" width="35.85546875" style="5" bestFit="1" customWidth="1"/>
    <col min="1027" max="1027" width="7.7109375" style="5" customWidth="1"/>
    <col min="1028" max="1028" width="40.5703125" style="5" customWidth="1"/>
    <col min="1029" max="1029" width="32.140625" style="5" customWidth="1"/>
    <col min="1030" max="1030" width="18.7109375" style="5" customWidth="1"/>
    <col min="1031" max="1031" width="11.7109375" style="5" customWidth="1"/>
    <col min="1032" max="1032" width="23.28515625" style="5" customWidth="1"/>
    <col min="1033" max="1033" width="12.28515625" style="5" customWidth="1"/>
    <col min="1034" max="1034" width="42.140625" style="5" customWidth="1"/>
    <col min="1035" max="1035" width="14" style="5" bestFit="1" customWidth="1"/>
    <col min="1036" max="1036" width="9.140625" style="5"/>
    <col min="1037" max="1037" width="35.85546875" style="5" bestFit="1" customWidth="1"/>
    <col min="1038" max="1038" width="13.42578125" style="5" bestFit="1" customWidth="1"/>
    <col min="1039" max="1039" width="12.85546875" style="5" bestFit="1" customWidth="1"/>
    <col min="1040" max="1281" width="9.140625" style="5"/>
    <col min="1282" max="1282" width="35.85546875" style="5" bestFit="1" customWidth="1"/>
    <col min="1283" max="1283" width="7.7109375" style="5" customWidth="1"/>
    <col min="1284" max="1284" width="40.5703125" style="5" customWidth="1"/>
    <col min="1285" max="1285" width="32.140625" style="5" customWidth="1"/>
    <col min="1286" max="1286" width="18.7109375" style="5" customWidth="1"/>
    <col min="1287" max="1287" width="11.7109375" style="5" customWidth="1"/>
    <col min="1288" max="1288" width="23.28515625" style="5" customWidth="1"/>
    <col min="1289" max="1289" width="12.28515625" style="5" customWidth="1"/>
    <col min="1290" max="1290" width="42.140625" style="5" customWidth="1"/>
    <col min="1291" max="1291" width="14" style="5" bestFit="1" customWidth="1"/>
    <col min="1292" max="1292" width="9.140625" style="5"/>
    <col min="1293" max="1293" width="35.85546875" style="5" bestFit="1" customWidth="1"/>
    <col min="1294" max="1294" width="13.42578125" style="5" bestFit="1" customWidth="1"/>
    <col min="1295" max="1295" width="12.85546875" style="5" bestFit="1" customWidth="1"/>
    <col min="1296" max="1537" width="9.140625" style="5"/>
    <col min="1538" max="1538" width="35.85546875" style="5" bestFit="1" customWidth="1"/>
    <col min="1539" max="1539" width="7.7109375" style="5" customWidth="1"/>
    <col min="1540" max="1540" width="40.5703125" style="5" customWidth="1"/>
    <col min="1541" max="1541" width="32.140625" style="5" customWidth="1"/>
    <col min="1542" max="1542" width="18.7109375" style="5" customWidth="1"/>
    <col min="1543" max="1543" width="11.7109375" style="5" customWidth="1"/>
    <col min="1544" max="1544" width="23.28515625" style="5" customWidth="1"/>
    <col min="1545" max="1545" width="12.28515625" style="5" customWidth="1"/>
    <col min="1546" max="1546" width="42.140625" style="5" customWidth="1"/>
    <col min="1547" max="1547" width="14" style="5" bestFit="1" customWidth="1"/>
    <col min="1548" max="1548" width="9.140625" style="5"/>
    <col min="1549" max="1549" width="35.85546875" style="5" bestFit="1" customWidth="1"/>
    <col min="1550" max="1550" width="13.42578125" style="5" bestFit="1" customWidth="1"/>
    <col min="1551" max="1551" width="12.85546875" style="5" bestFit="1" customWidth="1"/>
    <col min="1552" max="1793" width="9.140625" style="5"/>
    <col min="1794" max="1794" width="35.85546875" style="5" bestFit="1" customWidth="1"/>
    <col min="1795" max="1795" width="7.7109375" style="5" customWidth="1"/>
    <col min="1796" max="1796" width="40.5703125" style="5" customWidth="1"/>
    <col min="1797" max="1797" width="32.140625" style="5" customWidth="1"/>
    <col min="1798" max="1798" width="18.7109375" style="5" customWidth="1"/>
    <col min="1799" max="1799" width="11.7109375" style="5" customWidth="1"/>
    <col min="1800" max="1800" width="23.28515625" style="5" customWidth="1"/>
    <col min="1801" max="1801" width="12.28515625" style="5" customWidth="1"/>
    <col min="1802" max="1802" width="42.140625" style="5" customWidth="1"/>
    <col min="1803" max="1803" width="14" style="5" bestFit="1" customWidth="1"/>
    <col min="1804" max="1804" width="9.140625" style="5"/>
    <col min="1805" max="1805" width="35.85546875" style="5" bestFit="1" customWidth="1"/>
    <col min="1806" max="1806" width="13.42578125" style="5" bestFit="1" customWidth="1"/>
    <col min="1807" max="1807" width="12.85546875" style="5" bestFit="1" customWidth="1"/>
    <col min="1808" max="2049" width="9.140625" style="5"/>
    <col min="2050" max="2050" width="35.85546875" style="5" bestFit="1" customWidth="1"/>
    <col min="2051" max="2051" width="7.7109375" style="5" customWidth="1"/>
    <col min="2052" max="2052" width="40.5703125" style="5" customWidth="1"/>
    <col min="2053" max="2053" width="32.140625" style="5" customWidth="1"/>
    <col min="2054" max="2054" width="18.7109375" style="5" customWidth="1"/>
    <col min="2055" max="2055" width="11.7109375" style="5" customWidth="1"/>
    <col min="2056" max="2056" width="23.28515625" style="5" customWidth="1"/>
    <col min="2057" max="2057" width="12.28515625" style="5" customWidth="1"/>
    <col min="2058" max="2058" width="42.140625" style="5" customWidth="1"/>
    <col min="2059" max="2059" width="14" style="5" bestFit="1" customWidth="1"/>
    <col min="2060" max="2060" width="9.140625" style="5"/>
    <col min="2061" max="2061" width="35.85546875" style="5" bestFit="1" customWidth="1"/>
    <col min="2062" max="2062" width="13.42578125" style="5" bestFit="1" customWidth="1"/>
    <col min="2063" max="2063" width="12.85546875" style="5" bestFit="1" customWidth="1"/>
    <col min="2064" max="2305" width="9.140625" style="5"/>
    <col min="2306" max="2306" width="35.85546875" style="5" bestFit="1" customWidth="1"/>
    <col min="2307" max="2307" width="7.7109375" style="5" customWidth="1"/>
    <col min="2308" max="2308" width="40.5703125" style="5" customWidth="1"/>
    <col min="2309" max="2309" width="32.140625" style="5" customWidth="1"/>
    <col min="2310" max="2310" width="18.7109375" style="5" customWidth="1"/>
    <col min="2311" max="2311" width="11.7109375" style="5" customWidth="1"/>
    <col min="2312" max="2312" width="23.28515625" style="5" customWidth="1"/>
    <col min="2313" max="2313" width="12.28515625" style="5" customWidth="1"/>
    <col min="2314" max="2314" width="42.140625" style="5" customWidth="1"/>
    <col min="2315" max="2315" width="14" style="5" bestFit="1" customWidth="1"/>
    <col min="2316" max="2316" width="9.140625" style="5"/>
    <col min="2317" max="2317" width="35.85546875" style="5" bestFit="1" customWidth="1"/>
    <col min="2318" max="2318" width="13.42578125" style="5" bestFit="1" customWidth="1"/>
    <col min="2319" max="2319" width="12.85546875" style="5" bestFit="1" customWidth="1"/>
    <col min="2320" max="2561" width="9.140625" style="5"/>
    <col min="2562" max="2562" width="35.85546875" style="5" bestFit="1" customWidth="1"/>
    <col min="2563" max="2563" width="7.7109375" style="5" customWidth="1"/>
    <col min="2564" max="2564" width="40.5703125" style="5" customWidth="1"/>
    <col min="2565" max="2565" width="32.140625" style="5" customWidth="1"/>
    <col min="2566" max="2566" width="18.7109375" style="5" customWidth="1"/>
    <col min="2567" max="2567" width="11.7109375" style="5" customWidth="1"/>
    <col min="2568" max="2568" width="23.28515625" style="5" customWidth="1"/>
    <col min="2569" max="2569" width="12.28515625" style="5" customWidth="1"/>
    <col min="2570" max="2570" width="42.140625" style="5" customWidth="1"/>
    <col min="2571" max="2571" width="14" style="5" bestFit="1" customWidth="1"/>
    <col min="2572" max="2572" width="9.140625" style="5"/>
    <col min="2573" max="2573" width="35.85546875" style="5" bestFit="1" customWidth="1"/>
    <col min="2574" max="2574" width="13.42578125" style="5" bestFit="1" customWidth="1"/>
    <col min="2575" max="2575" width="12.85546875" style="5" bestFit="1" customWidth="1"/>
    <col min="2576" max="2817" width="9.140625" style="5"/>
    <col min="2818" max="2818" width="35.85546875" style="5" bestFit="1" customWidth="1"/>
    <col min="2819" max="2819" width="7.7109375" style="5" customWidth="1"/>
    <col min="2820" max="2820" width="40.5703125" style="5" customWidth="1"/>
    <col min="2821" max="2821" width="32.140625" style="5" customWidth="1"/>
    <col min="2822" max="2822" width="18.7109375" style="5" customWidth="1"/>
    <col min="2823" max="2823" width="11.7109375" style="5" customWidth="1"/>
    <col min="2824" max="2824" width="23.28515625" style="5" customWidth="1"/>
    <col min="2825" max="2825" width="12.28515625" style="5" customWidth="1"/>
    <col min="2826" max="2826" width="42.140625" style="5" customWidth="1"/>
    <col min="2827" max="2827" width="14" style="5" bestFit="1" customWidth="1"/>
    <col min="2828" max="2828" width="9.140625" style="5"/>
    <col min="2829" max="2829" width="35.85546875" style="5" bestFit="1" customWidth="1"/>
    <col min="2830" max="2830" width="13.42578125" style="5" bestFit="1" customWidth="1"/>
    <col min="2831" max="2831" width="12.85546875" style="5" bestFit="1" customWidth="1"/>
    <col min="2832" max="3073" width="9.140625" style="5"/>
    <col min="3074" max="3074" width="35.85546875" style="5" bestFit="1" customWidth="1"/>
    <col min="3075" max="3075" width="7.7109375" style="5" customWidth="1"/>
    <col min="3076" max="3076" width="40.5703125" style="5" customWidth="1"/>
    <col min="3077" max="3077" width="32.140625" style="5" customWidth="1"/>
    <col min="3078" max="3078" width="18.7109375" style="5" customWidth="1"/>
    <col min="3079" max="3079" width="11.7109375" style="5" customWidth="1"/>
    <col min="3080" max="3080" width="23.28515625" style="5" customWidth="1"/>
    <col min="3081" max="3081" width="12.28515625" style="5" customWidth="1"/>
    <col min="3082" max="3082" width="42.140625" style="5" customWidth="1"/>
    <col min="3083" max="3083" width="14" style="5" bestFit="1" customWidth="1"/>
    <col min="3084" max="3084" width="9.140625" style="5"/>
    <col min="3085" max="3085" width="35.85546875" style="5" bestFit="1" customWidth="1"/>
    <col min="3086" max="3086" width="13.42578125" style="5" bestFit="1" customWidth="1"/>
    <col min="3087" max="3087" width="12.85546875" style="5" bestFit="1" customWidth="1"/>
    <col min="3088" max="3329" width="9.140625" style="5"/>
    <col min="3330" max="3330" width="35.85546875" style="5" bestFit="1" customWidth="1"/>
    <col min="3331" max="3331" width="7.7109375" style="5" customWidth="1"/>
    <col min="3332" max="3332" width="40.5703125" style="5" customWidth="1"/>
    <col min="3333" max="3333" width="32.140625" style="5" customWidth="1"/>
    <col min="3334" max="3334" width="18.7109375" style="5" customWidth="1"/>
    <col min="3335" max="3335" width="11.7109375" style="5" customWidth="1"/>
    <col min="3336" max="3336" width="23.28515625" style="5" customWidth="1"/>
    <col min="3337" max="3337" width="12.28515625" style="5" customWidth="1"/>
    <col min="3338" max="3338" width="42.140625" style="5" customWidth="1"/>
    <col min="3339" max="3339" width="14" style="5" bestFit="1" customWidth="1"/>
    <col min="3340" max="3340" width="9.140625" style="5"/>
    <col min="3341" max="3341" width="35.85546875" style="5" bestFit="1" customWidth="1"/>
    <col min="3342" max="3342" width="13.42578125" style="5" bestFit="1" customWidth="1"/>
    <col min="3343" max="3343" width="12.85546875" style="5" bestFit="1" customWidth="1"/>
    <col min="3344" max="3585" width="9.140625" style="5"/>
    <col min="3586" max="3586" width="35.85546875" style="5" bestFit="1" customWidth="1"/>
    <col min="3587" max="3587" width="7.7109375" style="5" customWidth="1"/>
    <col min="3588" max="3588" width="40.5703125" style="5" customWidth="1"/>
    <col min="3589" max="3589" width="32.140625" style="5" customWidth="1"/>
    <col min="3590" max="3590" width="18.7109375" style="5" customWidth="1"/>
    <col min="3591" max="3591" width="11.7109375" style="5" customWidth="1"/>
    <col min="3592" max="3592" width="23.28515625" style="5" customWidth="1"/>
    <col min="3593" max="3593" width="12.28515625" style="5" customWidth="1"/>
    <col min="3594" max="3594" width="42.140625" style="5" customWidth="1"/>
    <col min="3595" max="3595" width="14" style="5" bestFit="1" customWidth="1"/>
    <col min="3596" max="3596" width="9.140625" style="5"/>
    <col min="3597" max="3597" width="35.85546875" style="5" bestFit="1" customWidth="1"/>
    <col min="3598" max="3598" width="13.42578125" style="5" bestFit="1" customWidth="1"/>
    <col min="3599" max="3599" width="12.85546875" style="5" bestFit="1" customWidth="1"/>
    <col min="3600" max="3841" width="9.140625" style="5"/>
    <col min="3842" max="3842" width="35.85546875" style="5" bestFit="1" customWidth="1"/>
    <col min="3843" max="3843" width="7.7109375" style="5" customWidth="1"/>
    <col min="3844" max="3844" width="40.5703125" style="5" customWidth="1"/>
    <col min="3845" max="3845" width="32.140625" style="5" customWidth="1"/>
    <col min="3846" max="3846" width="18.7109375" style="5" customWidth="1"/>
    <col min="3847" max="3847" width="11.7109375" style="5" customWidth="1"/>
    <col min="3848" max="3848" width="23.28515625" style="5" customWidth="1"/>
    <col min="3849" max="3849" width="12.28515625" style="5" customWidth="1"/>
    <col min="3850" max="3850" width="42.140625" style="5" customWidth="1"/>
    <col min="3851" max="3851" width="14" style="5" bestFit="1" customWidth="1"/>
    <col min="3852" max="3852" width="9.140625" style="5"/>
    <col min="3853" max="3853" width="35.85546875" style="5" bestFit="1" customWidth="1"/>
    <col min="3854" max="3854" width="13.42578125" style="5" bestFit="1" customWidth="1"/>
    <col min="3855" max="3855" width="12.85546875" style="5" bestFit="1" customWidth="1"/>
    <col min="3856" max="4097" width="9.140625" style="5"/>
    <col min="4098" max="4098" width="35.85546875" style="5" bestFit="1" customWidth="1"/>
    <col min="4099" max="4099" width="7.7109375" style="5" customWidth="1"/>
    <col min="4100" max="4100" width="40.5703125" style="5" customWidth="1"/>
    <col min="4101" max="4101" width="32.140625" style="5" customWidth="1"/>
    <col min="4102" max="4102" width="18.7109375" style="5" customWidth="1"/>
    <col min="4103" max="4103" width="11.7109375" style="5" customWidth="1"/>
    <col min="4104" max="4104" width="23.28515625" style="5" customWidth="1"/>
    <col min="4105" max="4105" width="12.28515625" style="5" customWidth="1"/>
    <col min="4106" max="4106" width="42.140625" style="5" customWidth="1"/>
    <col min="4107" max="4107" width="14" style="5" bestFit="1" customWidth="1"/>
    <col min="4108" max="4108" width="9.140625" style="5"/>
    <col min="4109" max="4109" width="35.85546875" style="5" bestFit="1" customWidth="1"/>
    <col min="4110" max="4110" width="13.42578125" style="5" bestFit="1" customWidth="1"/>
    <col min="4111" max="4111" width="12.85546875" style="5" bestFit="1" customWidth="1"/>
    <col min="4112" max="4353" width="9.140625" style="5"/>
    <col min="4354" max="4354" width="35.85546875" style="5" bestFit="1" customWidth="1"/>
    <col min="4355" max="4355" width="7.7109375" style="5" customWidth="1"/>
    <col min="4356" max="4356" width="40.5703125" style="5" customWidth="1"/>
    <col min="4357" max="4357" width="32.140625" style="5" customWidth="1"/>
    <col min="4358" max="4358" width="18.7109375" style="5" customWidth="1"/>
    <col min="4359" max="4359" width="11.7109375" style="5" customWidth="1"/>
    <col min="4360" max="4360" width="23.28515625" style="5" customWidth="1"/>
    <col min="4361" max="4361" width="12.28515625" style="5" customWidth="1"/>
    <col min="4362" max="4362" width="42.140625" style="5" customWidth="1"/>
    <col min="4363" max="4363" width="14" style="5" bestFit="1" customWidth="1"/>
    <col min="4364" max="4364" width="9.140625" style="5"/>
    <col min="4365" max="4365" width="35.85546875" style="5" bestFit="1" customWidth="1"/>
    <col min="4366" max="4366" width="13.42578125" style="5" bestFit="1" customWidth="1"/>
    <col min="4367" max="4367" width="12.85546875" style="5" bestFit="1" customWidth="1"/>
    <col min="4368" max="4609" width="9.140625" style="5"/>
    <col min="4610" max="4610" width="35.85546875" style="5" bestFit="1" customWidth="1"/>
    <col min="4611" max="4611" width="7.7109375" style="5" customWidth="1"/>
    <col min="4612" max="4612" width="40.5703125" style="5" customWidth="1"/>
    <col min="4613" max="4613" width="32.140625" style="5" customWidth="1"/>
    <col min="4614" max="4614" width="18.7109375" style="5" customWidth="1"/>
    <col min="4615" max="4615" width="11.7109375" style="5" customWidth="1"/>
    <col min="4616" max="4616" width="23.28515625" style="5" customWidth="1"/>
    <col min="4617" max="4617" width="12.28515625" style="5" customWidth="1"/>
    <col min="4618" max="4618" width="42.140625" style="5" customWidth="1"/>
    <col min="4619" max="4619" width="14" style="5" bestFit="1" customWidth="1"/>
    <col min="4620" max="4620" width="9.140625" style="5"/>
    <col min="4621" max="4621" width="35.85546875" style="5" bestFit="1" customWidth="1"/>
    <col min="4622" max="4622" width="13.42578125" style="5" bestFit="1" customWidth="1"/>
    <col min="4623" max="4623" width="12.85546875" style="5" bestFit="1" customWidth="1"/>
    <col min="4624" max="4865" width="9.140625" style="5"/>
    <col min="4866" max="4866" width="35.85546875" style="5" bestFit="1" customWidth="1"/>
    <col min="4867" max="4867" width="7.7109375" style="5" customWidth="1"/>
    <col min="4868" max="4868" width="40.5703125" style="5" customWidth="1"/>
    <col min="4869" max="4869" width="32.140625" style="5" customWidth="1"/>
    <col min="4870" max="4870" width="18.7109375" style="5" customWidth="1"/>
    <col min="4871" max="4871" width="11.7109375" style="5" customWidth="1"/>
    <col min="4872" max="4872" width="23.28515625" style="5" customWidth="1"/>
    <col min="4873" max="4873" width="12.28515625" style="5" customWidth="1"/>
    <col min="4874" max="4874" width="42.140625" style="5" customWidth="1"/>
    <col min="4875" max="4875" width="14" style="5" bestFit="1" customWidth="1"/>
    <col min="4876" max="4876" width="9.140625" style="5"/>
    <col min="4877" max="4877" width="35.85546875" style="5" bestFit="1" customWidth="1"/>
    <col min="4878" max="4878" width="13.42578125" style="5" bestFit="1" customWidth="1"/>
    <col min="4879" max="4879" width="12.85546875" style="5" bestFit="1" customWidth="1"/>
    <col min="4880" max="5121" width="9.140625" style="5"/>
    <col min="5122" max="5122" width="35.85546875" style="5" bestFit="1" customWidth="1"/>
    <col min="5123" max="5123" width="7.7109375" style="5" customWidth="1"/>
    <col min="5124" max="5124" width="40.5703125" style="5" customWidth="1"/>
    <col min="5125" max="5125" width="32.140625" style="5" customWidth="1"/>
    <col min="5126" max="5126" width="18.7109375" style="5" customWidth="1"/>
    <col min="5127" max="5127" width="11.7109375" style="5" customWidth="1"/>
    <col min="5128" max="5128" width="23.28515625" style="5" customWidth="1"/>
    <col min="5129" max="5129" width="12.28515625" style="5" customWidth="1"/>
    <col min="5130" max="5130" width="42.140625" style="5" customWidth="1"/>
    <col min="5131" max="5131" width="14" style="5" bestFit="1" customWidth="1"/>
    <col min="5132" max="5132" width="9.140625" style="5"/>
    <col min="5133" max="5133" width="35.85546875" style="5" bestFit="1" customWidth="1"/>
    <col min="5134" max="5134" width="13.42578125" style="5" bestFit="1" customWidth="1"/>
    <col min="5135" max="5135" width="12.85546875" style="5" bestFit="1" customWidth="1"/>
    <col min="5136" max="5377" width="9.140625" style="5"/>
    <col min="5378" max="5378" width="35.85546875" style="5" bestFit="1" customWidth="1"/>
    <col min="5379" max="5379" width="7.7109375" style="5" customWidth="1"/>
    <col min="5380" max="5380" width="40.5703125" style="5" customWidth="1"/>
    <col min="5381" max="5381" width="32.140625" style="5" customWidth="1"/>
    <col min="5382" max="5382" width="18.7109375" style="5" customWidth="1"/>
    <col min="5383" max="5383" width="11.7109375" style="5" customWidth="1"/>
    <col min="5384" max="5384" width="23.28515625" style="5" customWidth="1"/>
    <col min="5385" max="5385" width="12.28515625" style="5" customWidth="1"/>
    <col min="5386" max="5386" width="42.140625" style="5" customWidth="1"/>
    <col min="5387" max="5387" width="14" style="5" bestFit="1" customWidth="1"/>
    <col min="5388" max="5388" width="9.140625" style="5"/>
    <col min="5389" max="5389" width="35.85546875" style="5" bestFit="1" customWidth="1"/>
    <col min="5390" max="5390" width="13.42578125" style="5" bestFit="1" customWidth="1"/>
    <col min="5391" max="5391" width="12.85546875" style="5" bestFit="1" customWidth="1"/>
    <col min="5392" max="5633" width="9.140625" style="5"/>
    <col min="5634" max="5634" width="35.85546875" style="5" bestFit="1" customWidth="1"/>
    <col min="5635" max="5635" width="7.7109375" style="5" customWidth="1"/>
    <col min="5636" max="5636" width="40.5703125" style="5" customWidth="1"/>
    <col min="5637" max="5637" width="32.140625" style="5" customWidth="1"/>
    <col min="5638" max="5638" width="18.7109375" style="5" customWidth="1"/>
    <col min="5639" max="5639" width="11.7109375" style="5" customWidth="1"/>
    <col min="5640" max="5640" width="23.28515625" style="5" customWidth="1"/>
    <col min="5641" max="5641" width="12.28515625" style="5" customWidth="1"/>
    <col min="5642" max="5642" width="42.140625" style="5" customWidth="1"/>
    <col min="5643" max="5643" width="14" style="5" bestFit="1" customWidth="1"/>
    <col min="5644" max="5644" width="9.140625" style="5"/>
    <col min="5645" max="5645" width="35.85546875" style="5" bestFit="1" customWidth="1"/>
    <col min="5646" max="5646" width="13.42578125" style="5" bestFit="1" customWidth="1"/>
    <col min="5647" max="5647" width="12.85546875" style="5" bestFit="1" customWidth="1"/>
    <col min="5648" max="5889" width="9.140625" style="5"/>
    <col min="5890" max="5890" width="35.85546875" style="5" bestFit="1" customWidth="1"/>
    <col min="5891" max="5891" width="7.7109375" style="5" customWidth="1"/>
    <col min="5892" max="5892" width="40.5703125" style="5" customWidth="1"/>
    <col min="5893" max="5893" width="32.140625" style="5" customWidth="1"/>
    <col min="5894" max="5894" width="18.7109375" style="5" customWidth="1"/>
    <col min="5895" max="5895" width="11.7109375" style="5" customWidth="1"/>
    <col min="5896" max="5896" width="23.28515625" style="5" customWidth="1"/>
    <col min="5897" max="5897" width="12.28515625" style="5" customWidth="1"/>
    <col min="5898" max="5898" width="42.140625" style="5" customWidth="1"/>
    <col min="5899" max="5899" width="14" style="5" bestFit="1" customWidth="1"/>
    <col min="5900" max="5900" width="9.140625" style="5"/>
    <col min="5901" max="5901" width="35.85546875" style="5" bestFit="1" customWidth="1"/>
    <col min="5902" max="5902" width="13.42578125" style="5" bestFit="1" customWidth="1"/>
    <col min="5903" max="5903" width="12.85546875" style="5" bestFit="1" customWidth="1"/>
    <col min="5904" max="6145" width="9.140625" style="5"/>
    <col min="6146" max="6146" width="35.85546875" style="5" bestFit="1" customWidth="1"/>
    <col min="6147" max="6147" width="7.7109375" style="5" customWidth="1"/>
    <col min="6148" max="6148" width="40.5703125" style="5" customWidth="1"/>
    <col min="6149" max="6149" width="32.140625" style="5" customWidth="1"/>
    <col min="6150" max="6150" width="18.7109375" style="5" customWidth="1"/>
    <col min="6151" max="6151" width="11.7109375" style="5" customWidth="1"/>
    <col min="6152" max="6152" width="23.28515625" style="5" customWidth="1"/>
    <col min="6153" max="6153" width="12.28515625" style="5" customWidth="1"/>
    <col min="6154" max="6154" width="42.140625" style="5" customWidth="1"/>
    <col min="6155" max="6155" width="14" style="5" bestFit="1" customWidth="1"/>
    <col min="6156" max="6156" width="9.140625" style="5"/>
    <col min="6157" max="6157" width="35.85546875" style="5" bestFit="1" customWidth="1"/>
    <col min="6158" max="6158" width="13.42578125" style="5" bestFit="1" customWidth="1"/>
    <col min="6159" max="6159" width="12.85546875" style="5" bestFit="1" customWidth="1"/>
    <col min="6160" max="6401" width="9.140625" style="5"/>
    <col min="6402" max="6402" width="35.85546875" style="5" bestFit="1" customWidth="1"/>
    <col min="6403" max="6403" width="7.7109375" style="5" customWidth="1"/>
    <col min="6404" max="6404" width="40.5703125" style="5" customWidth="1"/>
    <col min="6405" max="6405" width="32.140625" style="5" customWidth="1"/>
    <col min="6406" max="6406" width="18.7109375" style="5" customWidth="1"/>
    <col min="6407" max="6407" width="11.7109375" style="5" customWidth="1"/>
    <col min="6408" max="6408" width="23.28515625" style="5" customWidth="1"/>
    <col min="6409" max="6409" width="12.28515625" style="5" customWidth="1"/>
    <col min="6410" max="6410" width="42.140625" style="5" customWidth="1"/>
    <col min="6411" max="6411" width="14" style="5" bestFit="1" customWidth="1"/>
    <col min="6412" max="6412" width="9.140625" style="5"/>
    <col min="6413" max="6413" width="35.85546875" style="5" bestFit="1" customWidth="1"/>
    <col min="6414" max="6414" width="13.42578125" style="5" bestFit="1" customWidth="1"/>
    <col min="6415" max="6415" width="12.85546875" style="5" bestFit="1" customWidth="1"/>
    <col min="6416" max="6657" width="9.140625" style="5"/>
    <col min="6658" max="6658" width="35.85546875" style="5" bestFit="1" customWidth="1"/>
    <col min="6659" max="6659" width="7.7109375" style="5" customWidth="1"/>
    <col min="6660" max="6660" width="40.5703125" style="5" customWidth="1"/>
    <col min="6661" max="6661" width="32.140625" style="5" customWidth="1"/>
    <col min="6662" max="6662" width="18.7109375" style="5" customWidth="1"/>
    <col min="6663" max="6663" width="11.7109375" style="5" customWidth="1"/>
    <col min="6664" max="6664" width="23.28515625" style="5" customWidth="1"/>
    <col min="6665" max="6665" width="12.28515625" style="5" customWidth="1"/>
    <col min="6666" max="6666" width="42.140625" style="5" customWidth="1"/>
    <col min="6667" max="6667" width="14" style="5" bestFit="1" customWidth="1"/>
    <col min="6668" max="6668" width="9.140625" style="5"/>
    <col min="6669" max="6669" width="35.85546875" style="5" bestFit="1" customWidth="1"/>
    <col min="6670" max="6670" width="13.42578125" style="5" bestFit="1" customWidth="1"/>
    <col min="6671" max="6671" width="12.85546875" style="5" bestFit="1" customWidth="1"/>
    <col min="6672" max="6913" width="9.140625" style="5"/>
    <col min="6914" max="6914" width="35.85546875" style="5" bestFit="1" customWidth="1"/>
    <col min="6915" max="6915" width="7.7109375" style="5" customWidth="1"/>
    <col min="6916" max="6916" width="40.5703125" style="5" customWidth="1"/>
    <col min="6917" max="6917" width="32.140625" style="5" customWidth="1"/>
    <col min="6918" max="6918" width="18.7109375" style="5" customWidth="1"/>
    <col min="6919" max="6919" width="11.7109375" style="5" customWidth="1"/>
    <col min="6920" max="6920" width="23.28515625" style="5" customWidth="1"/>
    <col min="6921" max="6921" width="12.28515625" style="5" customWidth="1"/>
    <col min="6922" max="6922" width="42.140625" style="5" customWidth="1"/>
    <col min="6923" max="6923" width="14" style="5" bestFit="1" customWidth="1"/>
    <col min="6924" max="6924" width="9.140625" style="5"/>
    <col min="6925" max="6925" width="35.85546875" style="5" bestFit="1" customWidth="1"/>
    <col min="6926" max="6926" width="13.42578125" style="5" bestFit="1" customWidth="1"/>
    <col min="6927" max="6927" width="12.85546875" style="5" bestFit="1" customWidth="1"/>
    <col min="6928" max="7169" width="9.140625" style="5"/>
    <col min="7170" max="7170" width="35.85546875" style="5" bestFit="1" customWidth="1"/>
    <col min="7171" max="7171" width="7.7109375" style="5" customWidth="1"/>
    <col min="7172" max="7172" width="40.5703125" style="5" customWidth="1"/>
    <col min="7173" max="7173" width="32.140625" style="5" customWidth="1"/>
    <col min="7174" max="7174" width="18.7109375" style="5" customWidth="1"/>
    <col min="7175" max="7175" width="11.7109375" style="5" customWidth="1"/>
    <col min="7176" max="7176" width="23.28515625" style="5" customWidth="1"/>
    <col min="7177" max="7177" width="12.28515625" style="5" customWidth="1"/>
    <col min="7178" max="7178" width="42.140625" style="5" customWidth="1"/>
    <col min="7179" max="7179" width="14" style="5" bestFit="1" customWidth="1"/>
    <col min="7180" max="7180" width="9.140625" style="5"/>
    <col min="7181" max="7181" width="35.85546875" style="5" bestFit="1" customWidth="1"/>
    <col min="7182" max="7182" width="13.42578125" style="5" bestFit="1" customWidth="1"/>
    <col min="7183" max="7183" width="12.85546875" style="5" bestFit="1" customWidth="1"/>
    <col min="7184" max="7425" width="9.140625" style="5"/>
    <col min="7426" max="7426" width="35.85546875" style="5" bestFit="1" customWidth="1"/>
    <col min="7427" max="7427" width="7.7109375" style="5" customWidth="1"/>
    <col min="7428" max="7428" width="40.5703125" style="5" customWidth="1"/>
    <col min="7429" max="7429" width="32.140625" style="5" customWidth="1"/>
    <col min="7430" max="7430" width="18.7109375" style="5" customWidth="1"/>
    <col min="7431" max="7431" width="11.7109375" style="5" customWidth="1"/>
    <col min="7432" max="7432" width="23.28515625" style="5" customWidth="1"/>
    <col min="7433" max="7433" width="12.28515625" style="5" customWidth="1"/>
    <col min="7434" max="7434" width="42.140625" style="5" customWidth="1"/>
    <col min="7435" max="7435" width="14" style="5" bestFit="1" customWidth="1"/>
    <col min="7436" max="7436" width="9.140625" style="5"/>
    <col min="7437" max="7437" width="35.85546875" style="5" bestFit="1" customWidth="1"/>
    <col min="7438" max="7438" width="13.42578125" style="5" bestFit="1" customWidth="1"/>
    <col min="7439" max="7439" width="12.85546875" style="5" bestFit="1" customWidth="1"/>
    <col min="7440" max="7681" width="9.140625" style="5"/>
    <col min="7682" max="7682" width="35.85546875" style="5" bestFit="1" customWidth="1"/>
    <col min="7683" max="7683" width="7.7109375" style="5" customWidth="1"/>
    <col min="7684" max="7684" width="40.5703125" style="5" customWidth="1"/>
    <col min="7685" max="7685" width="32.140625" style="5" customWidth="1"/>
    <col min="7686" max="7686" width="18.7109375" style="5" customWidth="1"/>
    <col min="7687" max="7687" width="11.7109375" style="5" customWidth="1"/>
    <col min="7688" max="7688" width="23.28515625" style="5" customWidth="1"/>
    <col min="7689" max="7689" width="12.28515625" style="5" customWidth="1"/>
    <col min="7690" max="7690" width="42.140625" style="5" customWidth="1"/>
    <col min="7691" max="7691" width="14" style="5" bestFit="1" customWidth="1"/>
    <col min="7692" max="7692" width="9.140625" style="5"/>
    <col min="7693" max="7693" width="35.85546875" style="5" bestFit="1" customWidth="1"/>
    <col min="7694" max="7694" width="13.42578125" style="5" bestFit="1" customWidth="1"/>
    <col min="7695" max="7695" width="12.85546875" style="5" bestFit="1" customWidth="1"/>
    <col min="7696" max="7937" width="9.140625" style="5"/>
    <col min="7938" max="7938" width="35.85546875" style="5" bestFit="1" customWidth="1"/>
    <col min="7939" max="7939" width="7.7109375" style="5" customWidth="1"/>
    <col min="7940" max="7940" width="40.5703125" style="5" customWidth="1"/>
    <col min="7941" max="7941" width="32.140625" style="5" customWidth="1"/>
    <col min="7942" max="7942" width="18.7109375" style="5" customWidth="1"/>
    <col min="7943" max="7943" width="11.7109375" style="5" customWidth="1"/>
    <col min="7944" max="7944" width="23.28515625" style="5" customWidth="1"/>
    <col min="7945" max="7945" width="12.28515625" style="5" customWidth="1"/>
    <col min="7946" max="7946" width="42.140625" style="5" customWidth="1"/>
    <col min="7947" max="7947" width="14" style="5" bestFit="1" customWidth="1"/>
    <col min="7948" max="7948" width="9.140625" style="5"/>
    <col min="7949" max="7949" width="35.85546875" style="5" bestFit="1" customWidth="1"/>
    <col min="7950" max="7950" width="13.42578125" style="5" bestFit="1" customWidth="1"/>
    <col min="7951" max="7951" width="12.85546875" style="5" bestFit="1" customWidth="1"/>
    <col min="7952" max="8193" width="9.140625" style="5"/>
    <col min="8194" max="8194" width="35.85546875" style="5" bestFit="1" customWidth="1"/>
    <col min="8195" max="8195" width="7.7109375" style="5" customWidth="1"/>
    <col min="8196" max="8196" width="40.5703125" style="5" customWidth="1"/>
    <col min="8197" max="8197" width="32.140625" style="5" customWidth="1"/>
    <col min="8198" max="8198" width="18.7109375" style="5" customWidth="1"/>
    <col min="8199" max="8199" width="11.7109375" style="5" customWidth="1"/>
    <col min="8200" max="8200" width="23.28515625" style="5" customWidth="1"/>
    <col min="8201" max="8201" width="12.28515625" style="5" customWidth="1"/>
    <col min="8202" max="8202" width="42.140625" style="5" customWidth="1"/>
    <col min="8203" max="8203" width="14" style="5" bestFit="1" customWidth="1"/>
    <col min="8204" max="8204" width="9.140625" style="5"/>
    <col min="8205" max="8205" width="35.85546875" style="5" bestFit="1" customWidth="1"/>
    <col min="8206" max="8206" width="13.42578125" style="5" bestFit="1" customWidth="1"/>
    <col min="8207" max="8207" width="12.85546875" style="5" bestFit="1" customWidth="1"/>
    <col min="8208" max="8449" width="9.140625" style="5"/>
    <col min="8450" max="8450" width="35.85546875" style="5" bestFit="1" customWidth="1"/>
    <col min="8451" max="8451" width="7.7109375" style="5" customWidth="1"/>
    <col min="8452" max="8452" width="40.5703125" style="5" customWidth="1"/>
    <col min="8453" max="8453" width="32.140625" style="5" customWidth="1"/>
    <col min="8454" max="8454" width="18.7109375" style="5" customWidth="1"/>
    <col min="8455" max="8455" width="11.7109375" style="5" customWidth="1"/>
    <col min="8456" max="8456" width="23.28515625" style="5" customWidth="1"/>
    <col min="8457" max="8457" width="12.28515625" style="5" customWidth="1"/>
    <col min="8458" max="8458" width="42.140625" style="5" customWidth="1"/>
    <col min="8459" max="8459" width="14" style="5" bestFit="1" customWidth="1"/>
    <col min="8460" max="8460" width="9.140625" style="5"/>
    <col min="8461" max="8461" width="35.85546875" style="5" bestFit="1" customWidth="1"/>
    <col min="8462" max="8462" width="13.42578125" style="5" bestFit="1" customWidth="1"/>
    <col min="8463" max="8463" width="12.85546875" style="5" bestFit="1" customWidth="1"/>
    <col min="8464" max="8705" width="9.140625" style="5"/>
    <col min="8706" max="8706" width="35.85546875" style="5" bestFit="1" customWidth="1"/>
    <col min="8707" max="8707" width="7.7109375" style="5" customWidth="1"/>
    <col min="8708" max="8708" width="40.5703125" style="5" customWidth="1"/>
    <col min="8709" max="8709" width="32.140625" style="5" customWidth="1"/>
    <col min="8710" max="8710" width="18.7109375" style="5" customWidth="1"/>
    <col min="8711" max="8711" width="11.7109375" style="5" customWidth="1"/>
    <col min="8712" max="8712" width="23.28515625" style="5" customWidth="1"/>
    <col min="8713" max="8713" width="12.28515625" style="5" customWidth="1"/>
    <col min="8714" max="8714" width="42.140625" style="5" customWidth="1"/>
    <col min="8715" max="8715" width="14" style="5" bestFit="1" customWidth="1"/>
    <col min="8716" max="8716" width="9.140625" style="5"/>
    <col min="8717" max="8717" width="35.85546875" style="5" bestFit="1" customWidth="1"/>
    <col min="8718" max="8718" width="13.42578125" style="5" bestFit="1" customWidth="1"/>
    <col min="8719" max="8719" width="12.85546875" style="5" bestFit="1" customWidth="1"/>
    <col min="8720" max="8961" width="9.140625" style="5"/>
    <col min="8962" max="8962" width="35.85546875" style="5" bestFit="1" customWidth="1"/>
    <col min="8963" max="8963" width="7.7109375" style="5" customWidth="1"/>
    <col min="8964" max="8964" width="40.5703125" style="5" customWidth="1"/>
    <col min="8965" max="8965" width="32.140625" style="5" customWidth="1"/>
    <col min="8966" max="8966" width="18.7109375" style="5" customWidth="1"/>
    <col min="8967" max="8967" width="11.7109375" style="5" customWidth="1"/>
    <col min="8968" max="8968" width="23.28515625" style="5" customWidth="1"/>
    <col min="8969" max="8969" width="12.28515625" style="5" customWidth="1"/>
    <col min="8970" max="8970" width="42.140625" style="5" customWidth="1"/>
    <col min="8971" max="8971" width="14" style="5" bestFit="1" customWidth="1"/>
    <col min="8972" max="8972" width="9.140625" style="5"/>
    <col min="8973" max="8973" width="35.85546875" style="5" bestFit="1" customWidth="1"/>
    <col min="8974" max="8974" width="13.42578125" style="5" bestFit="1" customWidth="1"/>
    <col min="8975" max="8975" width="12.85546875" style="5" bestFit="1" customWidth="1"/>
    <col min="8976" max="9217" width="9.140625" style="5"/>
    <col min="9218" max="9218" width="35.85546875" style="5" bestFit="1" customWidth="1"/>
    <col min="9219" max="9219" width="7.7109375" style="5" customWidth="1"/>
    <col min="9220" max="9220" width="40.5703125" style="5" customWidth="1"/>
    <col min="9221" max="9221" width="32.140625" style="5" customWidth="1"/>
    <col min="9222" max="9222" width="18.7109375" style="5" customWidth="1"/>
    <col min="9223" max="9223" width="11.7109375" style="5" customWidth="1"/>
    <col min="9224" max="9224" width="23.28515625" style="5" customWidth="1"/>
    <col min="9225" max="9225" width="12.28515625" style="5" customWidth="1"/>
    <col min="9226" max="9226" width="42.140625" style="5" customWidth="1"/>
    <col min="9227" max="9227" width="14" style="5" bestFit="1" customWidth="1"/>
    <col min="9228" max="9228" width="9.140625" style="5"/>
    <col min="9229" max="9229" width="35.85546875" style="5" bestFit="1" customWidth="1"/>
    <col min="9230" max="9230" width="13.42578125" style="5" bestFit="1" customWidth="1"/>
    <col min="9231" max="9231" width="12.85546875" style="5" bestFit="1" customWidth="1"/>
    <col min="9232" max="9473" width="9.140625" style="5"/>
    <col min="9474" max="9474" width="35.85546875" style="5" bestFit="1" customWidth="1"/>
    <col min="9475" max="9475" width="7.7109375" style="5" customWidth="1"/>
    <col min="9476" max="9476" width="40.5703125" style="5" customWidth="1"/>
    <col min="9477" max="9477" width="32.140625" style="5" customWidth="1"/>
    <col min="9478" max="9478" width="18.7109375" style="5" customWidth="1"/>
    <col min="9479" max="9479" width="11.7109375" style="5" customWidth="1"/>
    <col min="9480" max="9480" width="23.28515625" style="5" customWidth="1"/>
    <col min="9481" max="9481" width="12.28515625" style="5" customWidth="1"/>
    <col min="9482" max="9482" width="42.140625" style="5" customWidth="1"/>
    <col min="9483" max="9483" width="14" style="5" bestFit="1" customWidth="1"/>
    <col min="9484" max="9484" width="9.140625" style="5"/>
    <col min="9485" max="9485" width="35.85546875" style="5" bestFit="1" customWidth="1"/>
    <col min="9486" max="9486" width="13.42578125" style="5" bestFit="1" customWidth="1"/>
    <col min="9487" max="9487" width="12.85546875" style="5" bestFit="1" customWidth="1"/>
    <col min="9488" max="9729" width="9.140625" style="5"/>
    <col min="9730" max="9730" width="35.85546875" style="5" bestFit="1" customWidth="1"/>
    <col min="9731" max="9731" width="7.7109375" style="5" customWidth="1"/>
    <col min="9732" max="9732" width="40.5703125" style="5" customWidth="1"/>
    <col min="9733" max="9733" width="32.140625" style="5" customWidth="1"/>
    <col min="9734" max="9734" width="18.7109375" style="5" customWidth="1"/>
    <col min="9735" max="9735" width="11.7109375" style="5" customWidth="1"/>
    <col min="9736" max="9736" width="23.28515625" style="5" customWidth="1"/>
    <col min="9737" max="9737" width="12.28515625" style="5" customWidth="1"/>
    <col min="9738" max="9738" width="42.140625" style="5" customWidth="1"/>
    <col min="9739" max="9739" width="14" style="5" bestFit="1" customWidth="1"/>
    <col min="9740" max="9740" width="9.140625" style="5"/>
    <col min="9741" max="9741" width="35.85546875" style="5" bestFit="1" customWidth="1"/>
    <col min="9742" max="9742" width="13.42578125" style="5" bestFit="1" customWidth="1"/>
    <col min="9743" max="9743" width="12.85546875" style="5" bestFit="1" customWidth="1"/>
    <col min="9744" max="9985" width="9.140625" style="5"/>
    <col min="9986" max="9986" width="35.85546875" style="5" bestFit="1" customWidth="1"/>
    <col min="9987" max="9987" width="7.7109375" style="5" customWidth="1"/>
    <col min="9988" max="9988" width="40.5703125" style="5" customWidth="1"/>
    <col min="9989" max="9989" width="32.140625" style="5" customWidth="1"/>
    <col min="9990" max="9990" width="18.7109375" style="5" customWidth="1"/>
    <col min="9991" max="9991" width="11.7109375" style="5" customWidth="1"/>
    <col min="9992" max="9992" width="23.28515625" style="5" customWidth="1"/>
    <col min="9993" max="9993" width="12.28515625" style="5" customWidth="1"/>
    <col min="9994" max="9994" width="42.140625" style="5" customWidth="1"/>
    <col min="9995" max="9995" width="14" style="5" bestFit="1" customWidth="1"/>
    <col min="9996" max="9996" width="9.140625" style="5"/>
    <col min="9997" max="9997" width="35.85546875" style="5" bestFit="1" customWidth="1"/>
    <col min="9998" max="9998" width="13.42578125" style="5" bestFit="1" customWidth="1"/>
    <col min="9999" max="9999" width="12.85546875" style="5" bestFit="1" customWidth="1"/>
    <col min="10000" max="10241" width="9.140625" style="5"/>
    <col min="10242" max="10242" width="35.85546875" style="5" bestFit="1" customWidth="1"/>
    <col min="10243" max="10243" width="7.7109375" style="5" customWidth="1"/>
    <col min="10244" max="10244" width="40.5703125" style="5" customWidth="1"/>
    <col min="10245" max="10245" width="32.140625" style="5" customWidth="1"/>
    <col min="10246" max="10246" width="18.7109375" style="5" customWidth="1"/>
    <col min="10247" max="10247" width="11.7109375" style="5" customWidth="1"/>
    <col min="10248" max="10248" width="23.28515625" style="5" customWidth="1"/>
    <col min="10249" max="10249" width="12.28515625" style="5" customWidth="1"/>
    <col min="10250" max="10250" width="42.140625" style="5" customWidth="1"/>
    <col min="10251" max="10251" width="14" style="5" bestFit="1" customWidth="1"/>
    <col min="10252" max="10252" width="9.140625" style="5"/>
    <col min="10253" max="10253" width="35.85546875" style="5" bestFit="1" customWidth="1"/>
    <col min="10254" max="10254" width="13.42578125" style="5" bestFit="1" customWidth="1"/>
    <col min="10255" max="10255" width="12.85546875" style="5" bestFit="1" customWidth="1"/>
    <col min="10256" max="10497" width="9.140625" style="5"/>
    <col min="10498" max="10498" width="35.85546875" style="5" bestFit="1" customWidth="1"/>
    <col min="10499" max="10499" width="7.7109375" style="5" customWidth="1"/>
    <col min="10500" max="10500" width="40.5703125" style="5" customWidth="1"/>
    <col min="10501" max="10501" width="32.140625" style="5" customWidth="1"/>
    <col min="10502" max="10502" width="18.7109375" style="5" customWidth="1"/>
    <col min="10503" max="10503" width="11.7109375" style="5" customWidth="1"/>
    <col min="10504" max="10504" width="23.28515625" style="5" customWidth="1"/>
    <col min="10505" max="10505" width="12.28515625" style="5" customWidth="1"/>
    <col min="10506" max="10506" width="42.140625" style="5" customWidth="1"/>
    <col min="10507" max="10507" width="14" style="5" bestFit="1" customWidth="1"/>
    <col min="10508" max="10508" width="9.140625" style="5"/>
    <col min="10509" max="10509" width="35.85546875" style="5" bestFit="1" customWidth="1"/>
    <col min="10510" max="10510" width="13.42578125" style="5" bestFit="1" customWidth="1"/>
    <col min="10511" max="10511" width="12.85546875" style="5" bestFit="1" customWidth="1"/>
    <col min="10512" max="10753" width="9.140625" style="5"/>
    <col min="10754" max="10754" width="35.85546875" style="5" bestFit="1" customWidth="1"/>
    <col min="10755" max="10755" width="7.7109375" style="5" customWidth="1"/>
    <col min="10756" max="10756" width="40.5703125" style="5" customWidth="1"/>
    <col min="10757" max="10757" width="32.140625" style="5" customWidth="1"/>
    <col min="10758" max="10758" width="18.7109375" style="5" customWidth="1"/>
    <col min="10759" max="10759" width="11.7109375" style="5" customWidth="1"/>
    <col min="10760" max="10760" width="23.28515625" style="5" customWidth="1"/>
    <col min="10761" max="10761" width="12.28515625" style="5" customWidth="1"/>
    <col min="10762" max="10762" width="42.140625" style="5" customWidth="1"/>
    <col min="10763" max="10763" width="14" style="5" bestFit="1" customWidth="1"/>
    <col min="10764" max="10764" width="9.140625" style="5"/>
    <col min="10765" max="10765" width="35.85546875" style="5" bestFit="1" customWidth="1"/>
    <col min="10766" max="10766" width="13.42578125" style="5" bestFit="1" customWidth="1"/>
    <col min="10767" max="10767" width="12.85546875" style="5" bestFit="1" customWidth="1"/>
    <col min="10768" max="11009" width="9.140625" style="5"/>
    <col min="11010" max="11010" width="35.85546875" style="5" bestFit="1" customWidth="1"/>
    <col min="11011" max="11011" width="7.7109375" style="5" customWidth="1"/>
    <col min="11012" max="11012" width="40.5703125" style="5" customWidth="1"/>
    <col min="11013" max="11013" width="32.140625" style="5" customWidth="1"/>
    <col min="11014" max="11014" width="18.7109375" style="5" customWidth="1"/>
    <col min="11015" max="11015" width="11.7109375" style="5" customWidth="1"/>
    <col min="11016" max="11016" width="23.28515625" style="5" customWidth="1"/>
    <col min="11017" max="11017" width="12.28515625" style="5" customWidth="1"/>
    <col min="11018" max="11018" width="42.140625" style="5" customWidth="1"/>
    <col min="11019" max="11019" width="14" style="5" bestFit="1" customWidth="1"/>
    <col min="11020" max="11020" width="9.140625" style="5"/>
    <col min="11021" max="11021" width="35.85546875" style="5" bestFit="1" customWidth="1"/>
    <col min="11022" max="11022" width="13.42578125" style="5" bestFit="1" customWidth="1"/>
    <col min="11023" max="11023" width="12.85546875" style="5" bestFit="1" customWidth="1"/>
    <col min="11024" max="11265" width="9.140625" style="5"/>
    <col min="11266" max="11266" width="35.85546875" style="5" bestFit="1" customWidth="1"/>
    <col min="11267" max="11267" width="7.7109375" style="5" customWidth="1"/>
    <col min="11268" max="11268" width="40.5703125" style="5" customWidth="1"/>
    <col min="11269" max="11269" width="32.140625" style="5" customWidth="1"/>
    <col min="11270" max="11270" width="18.7109375" style="5" customWidth="1"/>
    <col min="11271" max="11271" width="11.7109375" style="5" customWidth="1"/>
    <col min="11272" max="11272" width="23.28515625" style="5" customWidth="1"/>
    <col min="11273" max="11273" width="12.28515625" style="5" customWidth="1"/>
    <col min="11274" max="11274" width="42.140625" style="5" customWidth="1"/>
    <col min="11275" max="11275" width="14" style="5" bestFit="1" customWidth="1"/>
    <col min="11276" max="11276" width="9.140625" style="5"/>
    <col min="11277" max="11277" width="35.85546875" style="5" bestFit="1" customWidth="1"/>
    <col min="11278" max="11278" width="13.42578125" style="5" bestFit="1" customWidth="1"/>
    <col min="11279" max="11279" width="12.85546875" style="5" bestFit="1" customWidth="1"/>
    <col min="11280" max="11521" width="9.140625" style="5"/>
    <col min="11522" max="11522" width="35.85546875" style="5" bestFit="1" customWidth="1"/>
    <col min="11523" max="11523" width="7.7109375" style="5" customWidth="1"/>
    <col min="11524" max="11524" width="40.5703125" style="5" customWidth="1"/>
    <col min="11525" max="11525" width="32.140625" style="5" customWidth="1"/>
    <col min="11526" max="11526" width="18.7109375" style="5" customWidth="1"/>
    <col min="11527" max="11527" width="11.7109375" style="5" customWidth="1"/>
    <col min="11528" max="11528" width="23.28515625" style="5" customWidth="1"/>
    <col min="11529" max="11529" width="12.28515625" style="5" customWidth="1"/>
    <col min="11530" max="11530" width="42.140625" style="5" customWidth="1"/>
    <col min="11531" max="11531" width="14" style="5" bestFit="1" customWidth="1"/>
    <col min="11532" max="11532" width="9.140625" style="5"/>
    <col min="11533" max="11533" width="35.85546875" style="5" bestFit="1" customWidth="1"/>
    <col min="11534" max="11534" width="13.42578125" style="5" bestFit="1" customWidth="1"/>
    <col min="11535" max="11535" width="12.85546875" style="5" bestFit="1" customWidth="1"/>
    <col min="11536" max="11777" width="9.140625" style="5"/>
    <col min="11778" max="11778" width="35.85546875" style="5" bestFit="1" customWidth="1"/>
    <col min="11779" max="11779" width="7.7109375" style="5" customWidth="1"/>
    <col min="11780" max="11780" width="40.5703125" style="5" customWidth="1"/>
    <col min="11781" max="11781" width="32.140625" style="5" customWidth="1"/>
    <col min="11782" max="11782" width="18.7109375" style="5" customWidth="1"/>
    <col min="11783" max="11783" width="11.7109375" style="5" customWidth="1"/>
    <col min="11784" max="11784" width="23.28515625" style="5" customWidth="1"/>
    <col min="11785" max="11785" width="12.28515625" style="5" customWidth="1"/>
    <col min="11786" max="11786" width="42.140625" style="5" customWidth="1"/>
    <col min="11787" max="11787" width="14" style="5" bestFit="1" customWidth="1"/>
    <col min="11788" max="11788" width="9.140625" style="5"/>
    <col min="11789" max="11789" width="35.85546875" style="5" bestFit="1" customWidth="1"/>
    <col min="11790" max="11790" width="13.42578125" style="5" bestFit="1" customWidth="1"/>
    <col min="11791" max="11791" width="12.85546875" style="5" bestFit="1" customWidth="1"/>
    <col min="11792" max="12033" width="9.140625" style="5"/>
    <col min="12034" max="12034" width="35.85546875" style="5" bestFit="1" customWidth="1"/>
    <col min="12035" max="12035" width="7.7109375" style="5" customWidth="1"/>
    <col min="12036" max="12036" width="40.5703125" style="5" customWidth="1"/>
    <col min="12037" max="12037" width="32.140625" style="5" customWidth="1"/>
    <col min="12038" max="12038" width="18.7109375" style="5" customWidth="1"/>
    <col min="12039" max="12039" width="11.7109375" style="5" customWidth="1"/>
    <col min="12040" max="12040" width="23.28515625" style="5" customWidth="1"/>
    <col min="12041" max="12041" width="12.28515625" style="5" customWidth="1"/>
    <col min="12042" max="12042" width="42.140625" style="5" customWidth="1"/>
    <col min="12043" max="12043" width="14" style="5" bestFit="1" customWidth="1"/>
    <col min="12044" max="12044" width="9.140625" style="5"/>
    <col min="12045" max="12045" width="35.85546875" style="5" bestFit="1" customWidth="1"/>
    <col min="12046" max="12046" width="13.42578125" style="5" bestFit="1" customWidth="1"/>
    <col min="12047" max="12047" width="12.85546875" style="5" bestFit="1" customWidth="1"/>
    <col min="12048" max="12289" width="9.140625" style="5"/>
    <col min="12290" max="12290" width="35.85546875" style="5" bestFit="1" customWidth="1"/>
    <col min="12291" max="12291" width="7.7109375" style="5" customWidth="1"/>
    <col min="12292" max="12292" width="40.5703125" style="5" customWidth="1"/>
    <col min="12293" max="12293" width="32.140625" style="5" customWidth="1"/>
    <col min="12294" max="12294" width="18.7109375" style="5" customWidth="1"/>
    <col min="12295" max="12295" width="11.7109375" style="5" customWidth="1"/>
    <col min="12296" max="12296" width="23.28515625" style="5" customWidth="1"/>
    <col min="12297" max="12297" width="12.28515625" style="5" customWidth="1"/>
    <col min="12298" max="12298" width="42.140625" style="5" customWidth="1"/>
    <col min="12299" max="12299" width="14" style="5" bestFit="1" customWidth="1"/>
    <col min="12300" max="12300" width="9.140625" style="5"/>
    <col min="12301" max="12301" width="35.85546875" style="5" bestFit="1" customWidth="1"/>
    <col min="12302" max="12302" width="13.42578125" style="5" bestFit="1" customWidth="1"/>
    <col min="12303" max="12303" width="12.85546875" style="5" bestFit="1" customWidth="1"/>
    <col min="12304" max="12545" width="9.140625" style="5"/>
    <col min="12546" max="12546" width="35.85546875" style="5" bestFit="1" customWidth="1"/>
    <col min="12547" max="12547" width="7.7109375" style="5" customWidth="1"/>
    <col min="12548" max="12548" width="40.5703125" style="5" customWidth="1"/>
    <col min="12549" max="12549" width="32.140625" style="5" customWidth="1"/>
    <col min="12550" max="12550" width="18.7109375" style="5" customWidth="1"/>
    <col min="12551" max="12551" width="11.7109375" style="5" customWidth="1"/>
    <col min="12552" max="12552" width="23.28515625" style="5" customWidth="1"/>
    <col min="12553" max="12553" width="12.28515625" style="5" customWidth="1"/>
    <col min="12554" max="12554" width="42.140625" style="5" customWidth="1"/>
    <col min="12555" max="12555" width="14" style="5" bestFit="1" customWidth="1"/>
    <col min="12556" max="12556" width="9.140625" style="5"/>
    <col min="12557" max="12557" width="35.85546875" style="5" bestFit="1" customWidth="1"/>
    <col min="12558" max="12558" width="13.42578125" style="5" bestFit="1" customWidth="1"/>
    <col min="12559" max="12559" width="12.85546875" style="5" bestFit="1" customWidth="1"/>
    <col min="12560" max="12801" width="9.140625" style="5"/>
    <col min="12802" max="12802" width="35.85546875" style="5" bestFit="1" customWidth="1"/>
    <col min="12803" max="12803" width="7.7109375" style="5" customWidth="1"/>
    <col min="12804" max="12804" width="40.5703125" style="5" customWidth="1"/>
    <col min="12805" max="12805" width="32.140625" style="5" customWidth="1"/>
    <col min="12806" max="12806" width="18.7109375" style="5" customWidth="1"/>
    <col min="12807" max="12807" width="11.7109375" style="5" customWidth="1"/>
    <col min="12808" max="12808" width="23.28515625" style="5" customWidth="1"/>
    <col min="12809" max="12809" width="12.28515625" style="5" customWidth="1"/>
    <col min="12810" max="12810" width="42.140625" style="5" customWidth="1"/>
    <col min="12811" max="12811" width="14" style="5" bestFit="1" customWidth="1"/>
    <col min="12812" max="12812" width="9.140625" style="5"/>
    <col min="12813" max="12813" width="35.85546875" style="5" bestFit="1" customWidth="1"/>
    <col min="12814" max="12814" width="13.42578125" style="5" bestFit="1" customWidth="1"/>
    <col min="12815" max="12815" width="12.85546875" style="5" bestFit="1" customWidth="1"/>
    <col min="12816" max="13057" width="9.140625" style="5"/>
    <col min="13058" max="13058" width="35.85546875" style="5" bestFit="1" customWidth="1"/>
    <col min="13059" max="13059" width="7.7109375" style="5" customWidth="1"/>
    <col min="13060" max="13060" width="40.5703125" style="5" customWidth="1"/>
    <col min="13061" max="13061" width="32.140625" style="5" customWidth="1"/>
    <col min="13062" max="13062" width="18.7109375" style="5" customWidth="1"/>
    <col min="13063" max="13063" width="11.7109375" style="5" customWidth="1"/>
    <col min="13064" max="13064" width="23.28515625" style="5" customWidth="1"/>
    <col min="13065" max="13065" width="12.28515625" style="5" customWidth="1"/>
    <col min="13066" max="13066" width="42.140625" style="5" customWidth="1"/>
    <col min="13067" max="13067" width="14" style="5" bestFit="1" customWidth="1"/>
    <col min="13068" max="13068" width="9.140625" style="5"/>
    <col min="13069" max="13069" width="35.85546875" style="5" bestFit="1" customWidth="1"/>
    <col min="13070" max="13070" width="13.42578125" style="5" bestFit="1" customWidth="1"/>
    <col min="13071" max="13071" width="12.85546875" style="5" bestFit="1" customWidth="1"/>
    <col min="13072" max="13313" width="9.140625" style="5"/>
    <col min="13314" max="13314" width="35.85546875" style="5" bestFit="1" customWidth="1"/>
    <col min="13315" max="13315" width="7.7109375" style="5" customWidth="1"/>
    <col min="13316" max="13316" width="40.5703125" style="5" customWidth="1"/>
    <col min="13317" max="13317" width="32.140625" style="5" customWidth="1"/>
    <col min="13318" max="13318" width="18.7109375" style="5" customWidth="1"/>
    <col min="13319" max="13319" width="11.7109375" style="5" customWidth="1"/>
    <col min="13320" max="13320" width="23.28515625" style="5" customWidth="1"/>
    <col min="13321" max="13321" width="12.28515625" style="5" customWidth="1"/>
    <col min="13322" max="13322" width="42.140625" style="5" customWidth="1"/>
    <col min="13323" max="13323" width="14" style="5" bestFit="1" customWidth="1"/>
    <col min="13324" max="13324" width="9.140625" style="5"/>
    <col min="13325" max="13325" width="35.85546875" style="5" bestFit="1" customWidth="1"/>
    <col min="13326" max="13326" width="13.42578125" style="5" bestFit="1" customWidth="1"/>
    <col min="13327" max="13327" width="12.85546875" style="5" bestFit="1" customWidth="1"/>
    <col min="13328" max="13569" width="9.140625" style="5"/>
    <col min="13570" max="13570" width="35.85546875" style="5" bestFit="1" customWidth="1"/>
    <col min="13571" max="13571" width="7.7109375" style="5" customWidth="1"/>
    <col min="13572" max="13572" width="40.5703125" style="5" customWidth="1"/>
    <col min="13573" max="13573" width="32.140625" style="5" customWidth="1"/>
    <col min="13574" max="13574" width="18.7109375" style="5" customWidth="1"/>
    <col min="13575" max="13575" width="11.7109375" style="5" customWidth="1"/>
    <col min="13576" max="13576" width="23.28515625" style="5" customWidth="1"/>
    <col min="13577" max="13577" width="12.28515625" style="5" customWidth="1"/>
    <col min="13578" max="13578" width="42.140625" style="5" customWidth="1"/>
    <col min="13579" max="13579" width="14" style="5" bestFit="1" customWidth="1"/>
    <col min="13580" max="13580" width="9.140625" style="5"/>
    <col min="13581" max="13581" width="35.85546875" style="5" bestFit="1" customWidth="1"/>
    <col min="13582" max="13582" width="13.42578125" style="5" bestFit="1" customWidth="1"/>
    <col min="13583" max="13583" width="12.85546875" style="5" bestFit="1" customWidth="1"/>
    <col min="13584" max="13825" width="9.140625" style="5"/>
    <col min="13826" max="13826" width="35.85546875" style="5" bestFit="1" customWidth="1"/>
    <col min="13827" max="13827" width="7.7109375" style="5" customWidth="1"/>
    <col min="13828" max="13828" width="40.5703125" style="5" customWidth="1"/>
    <col min="13829" max="13829" width="32.140625" style="5" customWidth="1"/>
    <col min="13830" max="13830" width="18.7109375" style="5" customWidth="1"/>
    <col min="13831" max="13831" width="11.7109375" style="5" customWidth="1"/>
    <col min="13832" max="13832" width="23.28515625" style="5" customWidth="1"/>
    <col min="13833" max="13833" width="12.28515625" style="5" customWidth="1"/>
    <col min="13834" max="13834" width="42.140625" style="5" customWidth="1"/>
    <col min="13835" max="13835" width="14" style="5" bestFit="1" customWidth="1"/>
    <col min="13836" max="13836" width="9.140625" style="5"/>
    <col min="13837" max="13837" width="35.85546875" style="5" bestFit="1" customWidth="1"/>
    <col min="13838" max="13838" width="13.42578125" style="5" bestFit="1" customWidth="1"/>
    <col min="13839" max="13839" width="12.85546875" style="5" bestFit="1" customWidth="1"/>
    <col min="13840" max="14081" width="9.140625" style="5"/>
    <col min="14082" max="14082" width="35.85546875" style="5" bestFit="1" customWidth="1"/>
    <col min="14083" max="14083" width="7.7109375" style="5" customWidth="1"/>
    <col min="14084" max="14084" width="40.5703125" style="5" customWidth="1"/>
    <col min="14085" max="14085" width="32.140625" style="5" customWidth="1"/>
    <col min="14086" max="14086" width="18.7109375" style="5" customWidth="1"/>
    <col min="14087" max="14087" width="11.7109375" style="5" customWidth="1"/>
    <col min="14088" max="14088" width="23.28515625" style="5" customWidth="1"/>
    <col min="14089" max="14089" width="12.28515625" style="5" customWidth="1"/>
    <col min="14090" max="14090" width="42.140625" style="5" customWidth="1"/>
    <col min="14091" max="14091" width="14" style="5" bestFit="1" customWidth="1"/>
    <col min="14092" max="14092" width="9.140625" style="5"/>
    <col min="14093" max="14093" width="35.85546875" style="5" bestFit="1" customWidth="1"/>
    <col min="14094" max="14094" width="13.42578125" style="5" bestFit="1" customWidth="1"/>
    <col min="14095" max="14095" width="12.85546875" style="5" bestFit="1" customWidth="1"/>
    <col min="14096" max="14337" width="9.140625" style="5"/>
    <col min="14338" max="14338" width="35.85546875" style="5" bestFit="1" customWidth="1"/>
    <col min="14339" max="14339" width="7.7109375" style="5" customWidth="1"/>
    <col min="14340" max="14340" width="40.5703125" style="5" customWidth="1"/>
    <col min="14341" max="14341" width="32.140625" style="5" customWidth="1"/>
    <col min="14342" max="14342" width="18.7109375" style="5" customWidth="1"/>
    <col min="14343" max="14343" width="11.7109375" style="5" customWidth="1"/>
    <col min="14344" max="14344" width="23.28515625" style="5" customWidth="1"/>
    <col min="14345" max="14345" width="12.28515625" style="5" customWidth="1"/>
    <col min="14346" max="14346" width="42.140625" style="5" customWidth="1"/>
    <col min="14347" max="14347" width="14" style="5" bestFit="1" customWidth="1"/>
    <col min="14348" max="14348" width="9.140625" style="5"/>
    <col min="14349" max="14349" width="35.85546875" style="5" bestFit="1" customWidth="1"/>
    <col min="14350" max="14350" width="13.42578125" style="5" bestFit="1" customWidth="1"/>
    <col min="14351" max="14351" width="12.85546875" style="5" bestFit="1" customWidth="1"/>
    <col min="14352" max="14593" width="9.140625" style="5"/>
    <col min="14594" max="14594" width="35.85546875" style="5" bestFit="1" customWidth="1"/>
    <col min="14595" max="14595" width="7.7109375" style="5" customWidth="1"/>
    <col min="14596" max="14596" width="40.5703125" style="5" customWidth="1"/>
    <col min="14597" max="14597" width="32.140625" style="5" customWidth="1"/>
    <col min="14598" max="14598" width="18.7109375" style="5" customWidth="1"/>
    <col min="14599" max="14599" width="11.7109375" style="5" customWidth="1"/>
    <col min="14600" max="14600" width="23.28515625" style="5" customWidth="1"/>
    <col min="14601" max="14601" width="12.28515625" style="5" customWidth="1"/>
    <col min="14602" max="14602" width="42.140625" style="5" customWidth="1"/>
    <col min="14603" max="14603" width="14" style="5" bestFit="1" customWidth="1"/>
    <col min="14604" max="14604" width="9.140625" style="5"/>
    <col min="14605" max="14605" width="35.85546875" style="5" bestFit="1" customWidth="1"/>
    <col min="14606" max="14606" width="13.42578125" style="5" bestFit="1" customWidth="1"/>
    <col min="14607" max="14607" width="12.85546875" style="5" bestFit="1" customWidth="1"/>
    <col min="14608" max="14849" width="9.140625" style="5"/>
    <col min="14850" max="14850" width="35.85546875" style="5" bestFit="1" customWidth="1"/>
    <col min="14851" max="14851" width="7.7109375" style="5" customWidth="1"/>
    <col min="14852" max="14852" width="40.5703125" style="5" customWidth="1"/>
    <col min="14853" max="14853" width="32.140625" style="5" customWidth="1"/>
    <col min="14854" max="14854" width="18.7109375" style="5" customWidth="1"/>
    <col min="14855" max="14855" width="11.7109375" style="5" customWidth="1"/>
    <col min="14856" max="14856" width="23.28515625" style="5" customWidth="1"/>
    <col min="14857" max="14857" width="12.28515625" style="5" customWidth="1"/>
    <col min="14858" max="14858" width="42.140625" style="5" customWidth="1"/>
    <col min="14859" max="14859" width="14" style="5" bestFit="1" customWidth="1"/>
    <col min="14860" max="14860" width="9.140625" style="5"/>
    <col min="14861" max="14861" width="35.85546875" style="5" bestFit="1" customWidth="1"/>
    <col min="14862" max="14862" width="13.42578125" style="5" bestFit="1" customWidth="1"/>
    <col min="14863" max="14863" width="12.85546875" style="5" bestFit="1" customWidth="1"/>
    <col min="14864" max="15105" width="9.140625" style="5"/>
    <col min="15106" max="15106" width="35.85546875" style="5" bestFit="1" customWidth="1"/>
    <col min="15107" max="15107" width="7.7109375" style="5" customWidth="1"/>
    <col min="15108" max="15108" width="40.5703125" style="5" customWidth="1"/>
    <col min="15109" max="15109" width="32.140625" style="5" customWidth="1"/>
    <col min="15110" max="15110" width="18.7109375" style="5" customWidth="1"/>
    <col min="15111" max="15111" width="11.7109375" style="5" customWidth="1"/>
    <col min="15112" max="15112" width="23.28515625" style="5" customWidth="1"/>
    <col min="15113" max="15113" width="12.28515625" style="5" customWidth="1"/>
    <col min="15114" max="15114" width="42.140625" style="5" customWidth="1"/>
    <col min="15115" max="15115" width="14" style="5" bestFit="1" customWidth="1"/>
    <col min="15116" max="15116" width="9.140625" style="5"/>
    <col min="15117" max="15117" width="35.85546875" style="5" bestFit="1" customWidth="1"/>
    <col min="15118" max="15118" width="13.42578125" style="5" bestFit="1" customWidth="1"/>
    <col min="15119" max="15119" width="12.85546875" style="5" bestFit="1" customWidth="1"/>
    <col min="15120" max="15361" width="9.140625" style="5"/>
    <col min="15362" max="15362" width="35.85546875" style="5" bestFit="1" customWidth="1"/>
    <col min="15363" max="15363" width="7.7109375" style="5" customWidth="1"/>
    <col min="15364" max="15364" width="40.5703125" style="5" customWidth="1"/>
    <col min="15365" max="15365" width="32.140625" style="5" customWidth="1"/>
    <col min="15366" max="15366" width="18.7109375" style="5" customWidth="1"/>
    <col min="15367" max="15367" width="11.7109375" style="5" customWidth="1"/>
    <col min="15368" max="15368" width="23.28515625" style="5" customWidth="1"/>
    <col min="15369" max="15369" width="12.28515625" style="5" customWidth="1"/>
    <col min="15370" max="15370" width="42.140625" style="5" customWidth="1"/>
    <col min="15371" max="15371" width="14" style="5" bestFit="1" customWidth="1"/>
    <col min="15372" max="15372" width="9.140625" style="5"/>
    <col min="15373" max="15373" width="35.85546875" style="5" bestFit="1" customWidth="1"/>
    <col min="15374" max="15374" width="13.42578125" style="5" bestFit="1" customWidth="1"/>
    <col min="15375" max="15375" width="12.85546875" style="5" bestFit="1" customWidth="1"/>
    <col min="15376" max="15617" width="9.140625" style="5"/>
    <col min="15618" max="15618" width="35.85546875" style="5" bestFit="1" customWidth="1"/>
    <col min="15619" max="15619" width="7.7109375" style="5" customWidth="1"/>
    <col min="15620" max="15620" width="40.5703125" style="5" customWidth="1"/>
    <col min="15621" max="15621" width="32.140625" style="5" customWidth="1"/>
    <col min="15622" max="15622" width="18.7109375" style="5" customWidth="1"/>
    <col min="15623" max="15623" width="11.7109375" style="5" customWidth="1"/>
    <col min="15624" max="15624" width="23.28515625" style="5" customWidth="1"/>
    <col min="15625" max="15625" width="12.28515625" style="5" customWidth="1"/>
    <col min="15626" max="15626" width="42.140625" style="5" customWidth="1"/>
    <col min="15627" max="15627" width="14" style="5" bestFit="1" customWidth="1"/>
    <col min="15628" max="15628" width="9.140625" style="5"/>
    <col min="15629" max="15629" width="35.85546875" style="5" bestFit="1" customWidth="1"/>
    <col min="15630" max="15630" width="13.42578125" style="5" bestFit="1" customWidth="1"/>
    <col min="15631" max="15631" width="12.85546875" style="5" bestFit="1" customWidth="1"/>
    <col min="15632" max="15873" width="9.140625" style="5"/>
    <col min="15874" max="15874" width="35.85546875" style="5" bestFit="1" customWidth="1"/>
    <col min="15875" max="15875" width="7.7109375" style="5" customWidth="1"/>
    <col min="15876" max="15876" width="40.5703125" style="5" customWidth="1"/>
    <col min="15877" max="15877" width="32.140625" style="5" customWidth="1"/>
    <col min="15878" max="15878" width="18.7109375" style="5" customWidth="1"/>
    <col min="15879" max="15879" width="11.7109375" style="5" customWidth="1"/>
    <col min="15880" max="15880" width="23.28515625" style="5" customWidth="1"/>
    <col min="15881" max="15881" width="12.28515625" style="5" customWidth="1"/>
    <col min="15882" max="15882" width="42.140625" style="5" customWidth="1"/>
    <col min="15883" max="15883" width="14" style="5" bestFit="1" customWidth="1"/>
    <col min="15884" max="15884" width="9.140625" style="5"/>
    <col min="15885" max="15885" width="35.85546875" style="5" bestFit="1" customWidth="1"/>
    <col min="15886" max="15886" width="13.42578125" style="5" bestFit="1" customWidth="1"/>
    <col min="15887" max="15887" width="12.85546875" style="5" bestFit="1" customWidth="1"/>
    <col min="15888" max="16129" width="9.140625" style="5"/>
    <col min="16130" max="16130" width="35.85546875" style="5" bestFit="1" customWidth="1"/>
    <col min="16131" max="16131" width="7.7109375" style="5" customWidth="1"/>
    <col min="16132" max="16132" width="40.5703125" style="5" customWidth="1"/>
    <col min="16133" max="16133" width="32.140625" style="5" customWidth="1"/>
    <col min="16134" max="16134" width="18.7109375" style="5" customWidth="1"/>
    <col min="16135" max="16135" width="11.7109375" style="5" customWidth="1"/>
    <col min="16136" max="16136" width="23.28515625" style="5" customWidth="1"/>
    <col min="16137" max="16137" width="12.28515625" style="5" customWidth="1"/>
    <col min="16138" max="16138" width="42.140625" style="5" customWidth="1"/>
    <col min="16139" max="16139" width="14" style="5" bestFit="1" customWidth="1"/>
    <col min="16140" max="16140" width="9.140625" style="5"/>
    <col min="16141" max="16141" width="35.85546875" style="5" bestFit="1" customWidth="1"/>
    <col min="16142" max="16142" width="13.42578125" style="5" bestFit="1" customWidth="1"/>
    <col min="16143" max="16143" width="12.85546875" style="5" bestFit="1" customWidth="1"/>
    <col min="16144" max="16384" width="9.140625" style="5"/>
  </cols>
  <sheetData>
    <row r="1" spans="1:18" s="3" customFormat="1" x14ac:dyDescent="0.3"/>
    <row r="2" spans="1:18" s="3" customFormat="1" x14ac:dyDescent="0.3">
      <c r="A2" s="501" t="s">
        <v>95</v>
      </c>
      <c r="B2" s="501"/>
      <c r="C2" s="501"/>
      <c r="D2" s="501"/>
      <c r="E2" s="501"/>
      <c r="F2" s="501"/>
      <c r="G2" s="501"/>
      <c r="H2" s="501"/>
      <c r="I2" s="501"/>
      <c r="J2" s="501"/>
    </row>
    <row r="3" spans="1:18" s="3" customFormat="1" x14ac:dyDescent="0.3">
      <c r="A3" s="251"/>
      <c r="B3" s="251"/>
      <c r="C3" s="251"/>
      <c r="D3" s="251"/>
      <c r="E3" s="251"/>
      <c r="F3" s="251"/>
      <c r="G3" s="251"/>
      <c r="H3" s="251"/>
      <c r="I3" s="251"/>
      <c r="J3" s="251"/>
      <c r="R3" s="3" t="s">
        <v>17</v>
      </c>
    </row>
    <row r="4" spans="1:18" s="3" customFormat="1" x14ac:dyDescent="0.3">
      <c r="A4" s="251"/>
      <c r="B4" s="251"/>
      <c r="C4" s="251"/>
      <c r="D4" s="251"/>
      <c r="E4" s="251"/>
      <c r="F4" s="251"/>
      <c r="G4" s="251"/>
      <c r="H4" s="251"/>
      <c r="I4" s="251"/>
      <c r="J4" s="251"/>
      <c r="R4" s="3" t="s">
        <v>18</v>
      </c>
    </row>
    <row r="5" spans="1:18" s="3" customFormat="1" x14ac:dyDescent="0.3">
      <c r="A5" s="251"/>
      <c r="B5" s="251"/>
      <c r="C5" s="251"/>
      <c r="D5" s="251"/>
      <c r="E5" s="251"/>
      <c r="F5" s="251"/>
      <c r="G5" s="251"/>
      <c r="H5" s="251"/>
      <c r="I5" s="251"/>
      <c r="J5" s="251"/>
    </row>
    <row r="6" spans="1:18" s="3" customFormat="1" x14ac:dyDescent="0.3">
      <c r="A6" s="251"/>
      <c r="B6" s="251"/>
      <c r="C6" s="251"/>
      <c r="D6" s="251"/>
      <c r="E6" s="251"/>
      <c r="F6" s="251"/>
      <c r="G6" s="251"/>
      <c r="H6" s="251"/>
      <c r="I6" s="251"/>
      <c r="J6" s="251"/>
    </row>
    <row r="7" spans="1:18" s="3" customFormat="1" x14ac:dyDescent="0.3">
      <c r="A7" s="252"/>
      <c r="B7" s="252"/>
      <c r="C7" s="253"/>
      <c r="D7" s="253"/>
      <c r="E7" s="253"/>
      <c r="F7" s="253"/>
      <c r="G7" s="253"/>
      <c r="H7" s="253"/>
      <c r="I7" s="253"/>
      <c r="J7" s="253"/>
    </row>
    <row r="8" spans="1:18" s="3" customFormat="1" x14ac:dyDescent="0.3">
      <c r="A8" s="252"/>
      <c r="B8" s="252"/>
      <c r="C8" s="253"/>
      <c r="D8" s="253"/>
      <c r="E8" s="253"/>
      <c r="F8" s="253"/>
      <c r="G8" s="253"/>
      <c r="H8" s="253"/>
      <c r="I8" s="253"/>
      <c r="J8" s="253"/>
    </row>
    <row r="9" spans="1:18" s="3" customFormat="1" ht="20.25" x14ac:dyDescent="0.3">
      <c r="A9" s="499" t="s">
        <v>19</v>
      </c>
      <c r="B9" s="499"/>
      <c r="C9" s="499"/>
      <c r="D9" s="499"/>
      <c r="E9" s="499"/>
      <c r="F9" s="499"/>
      <c r="G9" s="499"/>
      <c r="H9" s="499"/>
      <c r="I9" s="499"/>
      <c r="J9" s="499"/>
    </row>
    <row r="10" spans="1:18" s="3" customFormat="1" x14ac:dyDescent="0.3">
      <c r="A10" s="252"/>
      <c r="B10" s="252"/>
      <c r="C10" s="253"/>
      <c r="D10" s="253"/>
      <c r="E10" s="253"/>
      <c r="F10" s="253"/>
      <c r="G10" s="253"/>
      <c r="H10" s="253"/>
      <c r="I10" s="253"/>
      <c r="J10" s="253"/>
    </row>
    <row r="11" spans="1:18" s="3" customFormat="1" x14ac:dyDescent="0.3">
      <c r="A11" s="252"/>
      <c r="B11" s="252"/>
      <c r="C11" s="253"/>
      <c r="D11" s="253"/>
      <c r="E11" s="253"/>
      <c r="F11" s="253"/>
      <c r="G11" s="253"/>
      <c r="H11" s="253"/>
      <c r="I11" s="253"/>
      <c r="J11" s="253"/>
    </row>
    <row r="12" spans="1:18" s="4" customFormat="1" ht="18" customHeight="1" x14ac:dyDescent="0.25">
      <c r="A12" s="489" t="s">
        <v>0</v>
      </c>
      <c r="B12" s="489"/>
      <c r="C12" s="490"/>
      <c r="D12" s="491"/>
      <c r="E12" s="491"/>
      <c r="F12" s="491"/>
      <c r="G12" s="491"/>
      <c r="H12" s="491"/>
      <c r="I12" s="491"/>
      <c r="J12" s="491"/>
    </row>
    <row r="13" spans="1:18" s="4" customFormat="1" ht="18" customHeight="1" x14ac:dyDescent="0.25">
      <c r="A13" s="489" t="s">
        <v>20</v>
      </c>
      <c r="B13" s="489"/>
      <c r="C13" s="490"/>
      <c r="D13" s="492"/>
      <c r="E13" s="492"/>
      <c r="F13" s="492"/>
      <c r="G13" s="492"/>
      <c r="H13" s="492"/>
      <c r="I13" s="492"/>
      <c r="J13" s="492"/>
    </row>
    <row r="14" spans="1:18" s="3" customFormat="1" ht="18" customHeight="1" x14ac:dyDescent="0.3">
      <c r="A14" s="251"/>
      <c r="B14" s="251"/>
      <c r="C14" s="251"/>
      <c r="D14" s="251"/>
      <c r="E14" s="251"/>
      <c r="F14" s="251"/>
      <c r="G14" s="251"/>
      <c r="H14" s="251"/>
      <c r="I14" s="251"/>
      <c r="J14" s="251"/>
    </row>
    <row r="15" spans="1:18" s="3" customFormat="1" ht="18" customHeight="1" x14ac:dyDescent="0.3">
      <c r="A15" s="493" t="s">
        <v>21</v>
      </c>
      <c r="B15" s="494"/>
      <c r="C15" s="495"/>
      <c r="D15" s="496"/>
      <c r="E15" s="496"/>
      <c r="F15" s="496"/>
      <c r="G15" s="496"/>
      <c r="H15" s="496"/>
      <c r="I15" s="496"/>
      <c r="J15" s="497"/>
    </row>
    <row r="16" spans="1:18" s="3" customFormat="1" ht="18" customHeight="1" x14ac:dyDescent="0.3">
      <c r="A16" s="493" t="s">
        <v>44</v>
      </c>
      <c r="B16" s="494"/>
      <c r="C16" s="495"/>
      <c r="D16" s="496"/>
      <c r="E16" s="496"/>
      <c r="F16" s="496"/>
      <c r="G16" s="496"/>
      <c r="H16" s="496"/>
      <c r="I16" s="496"/>
      <c r="J16" s="497"/>
    </row>
    <row r="17" spans="1:10" ht="23.25" x14ac:dyDescent="0.35">
      <c r="A17" s="254"/>
      <c r="B17" s="255"/>
      <c r="C17" s="255"/>
      <c r="D17" s="255"/>
      <c r="E17" s="256"/>
      <c r="F17" s="255"/>
      <c r="G17" s="257"/>
      <c r="H17" s="257"/>
      <c r="I17" s="257"/>
      <c r="J17" s="255"/>
    </row>
    <row r="18" spans="1:10" ht="19.5" thickBot="1" x14ac:dyDescent="0.35">
      <c r="A18" s="479" t="s">
        <v>22</v>
      </c>
      <c r="B18" s="479"/>
      <c r="C18" s="479"/>
      <c r="D18" s="479"/>
      <c r="E18" s="479"/>
      <c r="F18" s="479"/>
      <c r="G18" s="479"/>
      <c r="H18" s="479"/>
      <c r="I18" s="479"/>
      <c r="J18" s="479"/>
    </row>
    <row r="19" spans="1:10" s="6" customFormat="1" ht="66" customHeight="1" thickBot="1" x14ac:dyDescent="0.3">
      <c r="A19" s="258" t="s">
        <v>45</v>
      </c>
      <c r="B19" s="259" t="s">
        <v>23</v>
      </c>
      <c r="C19" s="259" t="s">
        <v>24</v>
      </c>
      <c r="D19" s="259" t="s">
        <v>218</v>
      </c>
      <c r="E19" s="259" t="s">
        <v>25</v>
      </c>
      <c r="F19" s="259" t="s">
        <v>28</v>
      </c>
      <c r="G19" s="259" t="s">
        <v>46</v>
      </c>
      <c r="H19" s="259" t="s">
        <v>56</v>
      </c>
      <c r="I19" s="260" t="s">
        <v>47</v>
      </c>
      <c r="J19" s="261" t="s">
        <v>14</v>
      </c>
    </row>
    <row r="20" spans="1:10" x14ac:dyDescent="0.3">
      <c r="A20" s="498"/>
      <c r="B20" s="262">
        <v>1</v>
      </c>
      <c r="C20" s="263"/>
      <c r="D20" s="263"/>
      <c r="E20" s="264"/>
      <c r="F20" s="265"/>
      <c r="G20" s="266"/>
      <c r="H20" s="267"/>
      <c r="I20" s="268"/>
      <c r="J20" s="269"/>
    </row>
    <row r="21" spans="1:10" x14ac:dyDescent="0.3">
      <c r="A21" s="476"/>
      <c r="B21" s="270">
        <v>2</v>
      </c>
      <c r="C21" s="271"/>
      <c r="D21" s="271"/>
      <c r="E21" s="272"/>
      <c r="F21" s="273"/>
      <c r="G21" s="274"/>
      <c r="H21" s="275"/>
      <c r="I21" s="276"/>
      <c r="J21" s="277"/>
    </row>
    <row r="22" spans="1:10" x14ac:dyDescent="0.3">
      <c r="A22" s="477"/>
      <c r="B22" s="278">
        <v>3</v>
      </c>
      <c r="C22" s="279"/>
      <c r="D22" s="279"/>
      <c r="E22" s="272"/>
      <c r="F22" s="280"/>
      <c r="G22" s="281"/>
      <c r="H22" s="275"/>
      <c r="I22" s="282"/>
      <c r="J22" s="283"/>
    </row>
    <row r="23" spans="1:10" ht="17.25" thickBot="1" x14ac:dyDescent="0.35">
      <c r="A23" s="478"/>
      <c r="B23" s="284" t="s">
        <v>26</v>
      </c>
      <c r="C23" s="285"/>
      <c r="D23" s="285"/>
      <c r="E23" s="286"/>
      <c r="F23" s="287"/>
      <c r="G23" s="288"/>
      <c r="H23" s="289"/>
      <c r="I23" s="290"/>
      <c r="J23" s="291"/>
    </row>
    <row r="24" spans="1:10" x14ac:dyDescent="0.3">
      <c r="A24" s="475"/>
      <c r="B24" s="292">
        <v>1</v>
      </c>
      <c r="C24" s="293"/>
      <c r="D24" s="293"/>
      <c r="E24" s="264"/>
      <c r="F24" s="294"/>
      <c r="G24" s="295"/>
      <c r="H24" s="267"/>
      <c r="I24" s="268"/>
      <c r="J24" s="296"/>
    </row>
    <row r="25" spans="1:10" x14ac:dyDescent="0.3">
      <c r="A25" s="476"/>
      <c r="B25" s="270">
        <v>2</v>
      </c>
      <c r="C25" s="271"/>
      <c r="D25" s="271"/>
      <c r="E25" s="272"/>
      <c r="F25" s="273"/>
      <c r="G25" s="274"/>
      <c r="H25" s="275"/>
      <c r="I25" s="276"/>
      <c r="J25" s="277"/>
    </row>
    <row r="26" spans="1:10" x14ac:dyDescent="0.3">
      <c r="A26" s="477"/>
      <c r="B26" s="278">
        <v>3</v>
      </c>
      <c r="C26" s="279"/>
      <c r="D26" s="279"/>
      <c r="E26" s="272"/>
      <c r="F26" s="280"/>
      <c r="G26" s="281"/>
      <c r="H26" s="275"/>
      <c r="I26" s="282"/>
      <c r="J26" s="283"/>
    </row>
    <row r="27" spans="1:10" ht="17.25" thickBot="1" x14ac:dyDescent="0.35">
      <c r="A27" s="478"/>
      <c r="B27" s="284" t="s">
        <v>26</v>
      </c>
      <c r="C27" s="285"/>
      <c r="D27" s="285"/>
      <c r="E27" s="286"/>
      <c r="F27" s="287"/>
      <c r="G27" s="288"/>
      <c r="H27" s="289"/>
      <c r="I27" s="290"/>
      <c r="J27" s="291"/>
    </row>
    <row r="28" spans="1:10" x14ac:dyDescent="0.3">
      <c r="A28" s="475"/>
      <c r="B28" s="292">
        <v>1</v>
      </c>
      <c r="C28" s="293"/>
      <c r="D28" s="293"/>
      <c r="E28" s="264"/>
      <c r="F28" s="294"/>
      <c r="G28" s="295"/>
      <c r="H28" s="267"/>
      <c r="I28" s="268"/>
      <c r="J28" s="296"/>
    </row>
    <row r="29" spans="1:10" x14ac:dyDescent="0.3">
      <c r="A29" s="476"/>
      <c r="B29" s="270">
        <v>2</v>
      </c>
      <c r="C29" s="271"/>
      <c r="D29" s="271"/>
      <c r="E29" s="272"/>
      <c r="F29" s="273"/>
      <c r="G29" s="274"/>
      <c r="H29" s="275"/>
      <c r="I29" s="276"/>
      <c r="J29" s="277"/>
    </row>
    <row r="30" spans="1:10" x14ac:dyDescent="0.3">
      <c r="A30" s="477"/>
      <c r="B30" s="278">
        <v>3</v>
      </c>
      <c r="C30" s="279"/>
      <c r="D30" s="279"/>
      <c r="E30" s="272"/>
      <c r="F30" s="280"/>
      <c r="G30" s="281"/>
      <c r="H30" s="275"/>
      <c r="I30" s="282"/>
      <c r="J30" s="283"/>
    </row>
    <row r="31" spans="1:10" ht="17.25" thickBot="1" x14ac:dyDescent="0.35">
      <c r="A31" s="478"/>
      <c r="B31" s="284" t="s">
        <v>26</v>
      </c>
      <c r="C31" s="285"/>
      <c r="D31" s="285"/>
      <c r="E31" s="286"/>
      <c r="F31" s="287"/>
      <c r="G31" s="288"/>
      <c r="H31" s="289"/>
      <c r="I31" s="290"/>
      <c r="J31" s="291"/>
    </row>
    <row r="32" spans="1:10" x14ac:dyDescent="0.3">
      <c r="A32" s="475"/>
      <c r="B32" s="292">
        <v>1</v>
      </c>
      <c r="C32" s="293"/>
      <c r="D32" s="293"/>
      <c r="E32" s="264"/>
      <c r="F32" s="294"/>
      <c r="G32" s="295"/>
      <c r="H32" s="267"/>
      <c r="I32" s="268"/>
      <c r="J32" s="296"/>
    </row>
    <row r="33" spans="1:10" x14ac:dyDescent="0.3">
      <c r="A33" s="476"/>
      <c r="B33" s="270">
        <v>2</v>
      </c>
      <c r="C33" s="271"/>
      <c r="D33" s="271"/>
      <c r="E33" s="272"/>
      <c r="F33" s="273"/>
      <c r="G33" s="274"/>
      <c r="H33" s="275"/>
      <c r="I33" s="276"/>
      <c r="J33" s="277"/>
    </row>
    <row r="34" spans="1:10" x14ac:dyDescent="0.3">
      <c r="A34" s="477"/>
      <c r="B34" s="278">
        <v>3</v>
      </c>
      <c r="C34" s="279"/>
      <c r="D34" s="279"/>
      <c r="E34" s="272"/>
      <c r="F34" s="280"/>
      <c r="G34" s="281"/>
      <c r="H34" s="275"/>
      <c r="I34" s="282"/>
      <c r="J34" s="283"/>
    </row>
    <row r="35" spans="1:10" ht="17.25" thickBot="1" x14ac:dyDescent="0.35">
      <c r="A35" s="478"/>
      <c r="B35" s="284" t="s">
        <v>26</v>
      </c>
      <c r="C35" s="285"/>
      <c r="D35" s="285"/>
      <c r="E35" s="286"/>
      <c r="F35" s="287"/>
      <c r="G35" s="288"/>
      <c r="H35" s="289"/>
      <c r="I35" s="290"/>
      <c r="J35" s="291"/>
    </row>
    <row r="36" spans="1:10" x14ac:dyDescent="0.3">
      <c r="A36" s="255"/>
      <c r="B36" s="255"/>
      <c r="C36" s="255"/>
      <c r="D36" s="255"/>
      <c r="E36" s="255"/>
      <c r="F36" s="255"/>
      <c r="G36" s="255"/>
      <c r="H36" s="255"/>
      <c r="I36" s="255"/>
      <c r="J36" s="255"/>
    </row>
    <row r="37" spans="1:10" ht="18.75" x14ac:dyDescent="0.3">
      <c r="A37" s="479" t="s">
        <v>27</v>
      </c>
      <c r="B37" s="479"/>
      <c r="C37" s="479"/>
      <c r="D37" s="479"/>
      <c r="E37" s="479"/>
      <c r="F37" s="480"/>
      <c r="G37" s="480"/>
      <c r="H37" s="480"/>
      <c r="I37" s="480"/>
      <c r="J37" s="480"/>
    </row>
    <row r="38" spans="1:10" ht="24" customHeight="1" x14ac:dyDescent="0.3">
      <c r="A38" s="481" t="s">
        <v>48</v>
      </c>
      <c r="B38" s="481"/>
      <c r="C38" s="481"/>
      <c r="D38" s="297" t="s">
        <v>49</v>
      </c>
      <c r="E38" s="297" t="s">
        <v>28</v>
      </c>
      <c r="F38" s="255"/>
      <c r="G38" s="255"/>
      <c r="H38" s="255"/>
      <c r="I38" s="255"/>
      <c r="J38" s="255"/>
    </row>
    <row r="39" spans="1:10" x14ac:dyDescent="0.3">
      <c r="A39" s="482" t="s">
        <v>4</v>
      </c>
      <c r="B39" s="482"/>
      <c r="C39" s="482"/>
      <c r="D39" s="298" t="s">
        <v>50</v>
      </c>
      <c r="E39" s="299" t="e">
        <f>AVERAGE(F20:F23)</f>
        <v>#DIV/0!</v>
      </c>
      <c r="F39" s="255"/>
      <c r="G39" s="255"/>
      <c r="H39" s="255"/>
      <c r="I39" s="255"/>
      <c r="J39" s="255"/>
    </row>
    <row r="40" spans="1:10" x14ac:dyDescent="0.3">
      <c r="A40" s="482" t="s">
        <v>5</v>
      </c>
      <c r="B40" s="482"/>
      <c r="C40" s="482"/>
      <c r="D40" s="298" t="s">
        <v>50</v>
      </c>
      <c r="E40" s="299" t="e">
        <f>AVERAGE(F24:F27)</f>
        <v>#DIV/0!</v>
      </c>
      <c r="F40" s="255"/>
      <c r="G40" s="255"/>
      <c r="H40" s="255"/>
      <c r="I40" s="255"/>
      <c r="J40" s="255"/>
    </row>
    <row r="41" spans="1:10" x14ac:dyDescent="0.3">
      <c r="A41" s="482" t="s">
        <v>6</v>
      </c>
      <c r="B41" s="482"/>
      <c r="C41" s="482"/>
      <c r="D41" s="298" t="s">
        <v>50</v>
      </c>
      <c r="E41" s="299" t="e">
        <f>AVERAGE(F28:F31)</f>
        <v>#DIV/0!</v>
      </c>
      <c r="F41" s="255"/>
      <c r="G41" s="255"/>
      <c r="H41" s="255"/>
      <c r="I41" s="255"/>
      <c r="J41" s="255"/>
    </row>
    <row r="42" spans="1:10" x14ac:dyDescent="0.3">
      <c r="A42" s="482" t="s">
        <v>26</v>
      </c>
      <c r="B42" s="482"/>
      <c r="C42" s="482"/>
      <c r="D42" s="300"/>
      <c r="E42" s="299"/>
      <c r="F42" s="255"/>
      <c r="G42" s="255"/>
      <c r="H42" s="255"/>
      <c r="I42" s="255"/>
      <c r="J42" s="255"/>
    </row>
    <row r="43" spans="1:10" x14ac:dyDescent="0.3">
      <c r="A43" s="255"/>
      <c r="B43" s="255"/>
      <c r="C43" s="255"/>
      <c r="D43" s="255"/>
      <c r="E43" s="255"/>
      <c r="F43" s="255"/>
      <c r="G43" s="255"/>
      <c r="H43" s="255"/>
      <c r="I43" s="255"/>
      <c r="J43" s="255"/>
    </row>
    <row r="44" spans="1:10" x14ac:dyDescent="0.3">
      <c r="A44" s="255"/>
      <c r="B44" s="255"/>
      <c r="C44" s="255"/>
      <c r="D44" s="255"/>
      <c r="E44" s="255"/>
      <c r="F44" s="255"/>
      <c r="G44" s="255"/>
      <c r="H44" s="255"/>
      <c r="I44" s="255"/>
      <c r="J44" s="255"/>
    </row>
    <row r="45" spans="1:10" x14ac:dyDescent="0.3">
      <c r="A45" s="255" t="s">
        <v>29</v>
      </c>
      <c r="B45" s="255"/>
      <c r="C45" s="255"/>
      <c r="D45" s="255"/>
      <c r="E45" s="256"/>
      <c r="F45" s="255"/>
      <c r="G45" s="301" t="s">
        <v>30</v>
      </c>
      <c r="H45" s="257"/>
      <c r="I45" s="257"/>
      <c r="J45" s="255"/>
    </row>
    <row r="46" spans="1:10" x14ac:dyDescent="0.3">
      <c r="A46" s="483" t="s">
        <v>51</v>
      </c>
      <c r="B46" s="483"/>
      <c r="C46" s="483"/>
      <c r="D46" s="483"/>
      <c r="E46" s="483"/>
      <c r="F46" s="483"/>
      <c r="G46" s="483"/>
      <c r="H46" s="483"/>
      <c r="I46" s="483"/>
      <c r="J46" s="483"/>
    </row>
    <row r="47" spans="1:10" x14ac:dyDescent="0.3">
      <c r="A47" s="302" t="s">
        <v>52</v>
      </c>
      <c r="B47" s="484" t="s">
        <v>53</v>
      </c>
      <c r="C47" s="485"/>
      <c r="D47" s="485"/>
      <c r="E47" s="485"/>
      <c r="F47" s="485"/>
      <c r="G47" s="485"/>
      <c r="H47" s="485"/>
      <c r="I47" s="485"/>
      <c r="J47" s="485"/>
    </row>
    <row r="48" spans="1:10" x14ac:dyDescent="0.3">
      <c r="A48" s="303" t="s">
        <v>46</v>
      </c>
      <c r="B48" s="486" t="s">
        <v>96</v>
      </c>
      <c r="C48" s="487"/>
      <c r="D48" s="487"/>
      <c r="E48" s="487"/>
      <c r="F48" s="487"/>
      <c r="G48" s="487"/>
      <c r="H48" s="487"/>
      <c r="I48" s="487"/>
      <c r="J48" s="488"/>
    </row>
    <row r="49" spans="1:15" x14ac:dyDescent="0.3">
      <c r="A49" s="303" t="s">
        <v>54</v>
      </c>
      <c r="B49" s="486" t="s">
        <v>55</v>
      </c>
      <c r="C49" s="487"/>
      <c r="D49" s="487"/>
      <c r="E49" s="487"/>
      <c r="F49" s="487"/>
      <c r="G49" s="487"/>
      <c r="H49" s="487"/>
      <c r="I49" s="487"/>
      <c r="J49" s="488"/>
    </row>
    <row r="50" spans="1:15" x14ac:dyDescent="0.3">
      <c r="A50" s="474"/>
      <c r="B50" s="474"/>
      <c r="C50" s="474"/>
      <c r="D50" s="474"/>
      <c r="E50" s="474"/>
      <c r="F50" s="474"/>
      <c r="G50" s="474"/>
      <c r="H50" s="474"/>
      <c r="I50" s="474"/>
      <c r="J50" s="474"/>
    </row>
    <row r="51" spans="1:15" x14ac:dyDescent="0.3">
      <c r="A51" s="255"/>
      <c r="B51" s="255"/>
      <c r="C51" s="255"/>
      <c r="D51" s="255"/>
      <c r="E51" s="255"/>
      <c r="F51" s="255"/>
      <c r="G51" s="255"/>
      <c r="H51" s="255"/>
      <c r="I51" s="255"/>
      <c r="J51" s="255"/>
    </row>
    <row r="52" spans="1:15" x14ac:dyDescent="0.3">
      <c r="A52" s="500" t="s">
        <v>95</v>
      </c>
      <c r="B52" s="500"/>
      <c r="C52" s="500"/>
      <c r="D52" s="500"/>
      <c r="E52" s="500"/>
      <c r="F52" s="500"/>
      <c r="G52" s="500"/>
      <c r="H52" s="500"/>
      <c r="I52" s="500"/>
      <c r="J52" s="500"/>
      <c r="K52" s="3"/>
      <c r="L52" s="3"/>
      <c r="M52" s="3"/>
      <c r="N52" s="3"/>
      <c r="O52" s="3"/>
    </row>
    <row r="53" spans="1:15" x14ac:dyDescent="0.3">
      <c r="A53" s="304"/>
      <c r="B53" s="304"/>
      <c r="C53" s="304"/>
      <c r="D53" s="304"/>
      <c r="E53" s="304"/>
      <c r="F53" s="304"/>
      <c r="G53" s="304"/>
      <c r="H53" s="304"/>
      <c r="I53" s="304"/>
      <c r="J53" s="304"/>
      <c r="K53" s="3"/>
      <c r="L53" s="3"/>
      <c r="M53" s="3"/>
      <c r="N53" s="3"/>
      <c r="O53" s="3"/>
    </row>
    <row r="54" spans="1:15" x14ac:dyDescent="0.3">
      <c r="A54" s="251"/>
      <c r="B54" s="251"/>
      <c r="C54" s="251"/>
      <c r="D54" s="251"/>
      <c r="E54" s="251"/>
      <c r="F54" s="251"/>
      <c r="G54" s="251"/>
      <c r="H54" s="251"/>
      <c r="I54" s="251"/>
      <c r="J54" s="251"/>
      <c r="K54" s="3"/>
      <c r="L54" s="3"/>
      <c r="M54" s="3"/>
      <c r="N54" s="3"/>
      <c r="O54" s="3"/>
    </row>
    <row r="55" spans="1:15" x14ac:dyDescent="0.3">
      <c r="A55" s="251"/>
      <c r="B55" s="251"/>
      <c r="C55" s="251"/>
      <c r="D55" s="251"/>
      <c r="E55" s="251"/>
      <c r="F55" s="251"/>
      <c r="G55" s="251"/>
      <c r="H55" s="251"/>
      <c r="I55" s="251"/>
      <c r="J55" s="251"/>
      <c r="K55" s="3"/>
      <c r="L55" s="3"/>
      <c r="M55" s="3"/>
      <c r="N55" s="3"/>
      <c r="O55" s="3"/>
    </row>
    <row r="56" spans="1:15" x14ac:dyDescent="0.3">
      <c r="A56" s="251"/>
      <c r="B56" s="251"/>
      <c r="C56" s="251"/>
      <c r="D56" s="251"/>
      <c r="E56" s="251"/>
      <c r="F56" s="251"/>
      <c r="G56" s="251"/>
      <c r="H56" s="251"/>
      <c r="I56" s="251"/>
      <c r="J56" s="251"/>
      <c r="K56" s="3"/>
      <c r="L56" s="3"/>
      <c r="M56" s="3"/>
      <c r="N56" s="3"/>
      <c r="O56" s="3"/>
    </row>
    <row r="57" spans="1:15" x14ac:dyDescent="0.3">
      <c r="A57" s="251"/>
      <c r="B57" s="251"/>
      <c r="C57" s="251"/>
      <c r="D57" s="251"/>
      <c r="E57" s="251"/>
      <c r="F57" s="251"/>
      <c r="G57" s="251"/>
      <c r="H57" s="251"/>
      <c r="I57" s="251"/>
      <c r="J57" s="251"/>
      <c r="K57" s="3"/>
      <c r="L57" s="3"/>
      <c r="M57" s="3"/>
      <c r="N57" s="3"/>
      <c r="O57" s="3"/>
    </row>
    <row r="58" spans="1:15" x14ac:dyDescent="0.3">
      <c r="A58" s="252"/>
      <c r="B58" s="252"/>
      <c r="C58" s="253"/>
      <c r="D58" s="253"/>
      <c r="E58" s="253"/>
      <c r="F58" s="253"/>
      <c r="G58" s="253"/>
      <c r="H58" s="253"/>
      <c r="I58" s="253"/>
      <c r="J58" s="253"/>
      <c r="K58" s="3"/>
      <c r="L58" s="3"/>
      <c r="M58" s="3"/>
      <c r="N58" s="3"/>
      <c r="O58" s="3"/>
    </row>
    <row r="59" spans="1:15" x14ac:dyDescent="0.3">
      <c r="A59" s="252"/>
      <c r="B59" s="252"/>
      <c r="C59" s="253"/>
      <c r="D59" s="253"/>
      <c r="E59" s="253"/>
      <c r="F59" s="253"/>
      <c r="G59" s="253"/>
      <c r="H59" s="253"/>
      <c r="I59" s="253"/>
      <c r="J59" s="253"/>
      <c r="K59" s="3"/>
      <c r="L59" s="3"/>
      <c r="M59" s="3"/>
      <c r="N59" s="3"/>
      <c r="O59" s="3"/>
    </row>
    <row r="60" spans="1:15" ht="20.25" x14ac:dyDescent="0.3">
      <c r="A60" s="499" t="s">
        <v>31</v>
      </c>
      <c r="B60" s="499"/>
      <c r="C60" s="499"/>
      <c r="D60" s="499"/>
      <c r="E60" s="499"/>
      <c r="F60" s="499"/>
      <c r="G60" s="499"/>
      <c r="H60" s="499"/>
      <c r="I60" s="499"/>
      <c r="J60" s="499"/>
      <c r="K60" s="3"/>
      <c r="L60" s="3"/>
      <c r="M60" s="3"/>
      <c r="N60" s="3"/>
      <c r="O60" s="3"/>
    </row>
    <row r="61" spans="1:15" x14ac:dyDescent="0.3">
      <c r="A61" s="252"/>
      <c r="B61" s="252"/>
      <c r="C61" s="253"/>
      <c r="D61" s="253"/>
      <c r="E61" s="253"/>
      <c r="F61" s="253"/>
      <c r="G61" s="253"/>
      <c r="H61" s="253"/>
      <c r="I61" s="253"/>
      <c r="J61" s="253"/>
      <c r="K61" s="3"/>
      <c r="L61" s="3"/>
      <c r="M61" s="3"/>
      <c r="N61" s="3"/>
      <c r="O61" s="3"/>
    </row>
    <row r="62" spans="1:15" x14ac:dyDescent="0.3">
      <c r="A62" s="252"/>
      <c r="B62" s="252"/>
      <c r="C62" s="253"/>
      <c r="D62" s="253"/>
      <c r="E62" s="253"/>
      <c r="F62" s="253"/>
      <c r="G62" s="253"/>
      <c r="H62" s="253"/>
      <c r="I62" s="253"/>
      <c r="J62" s="253"/>
      <c r="K62" s="3"/>
      <c r="L62" s="3"/>
      <c r="M62" s="3"/>
      <c r="N62" s="3"/>
      <c r="O62" s="3"/>
    </row>
    <row r="63" spans="1:15" ht="18.75" x14ac:dyDescent="0.3">
      <c r="A63" s="489" t="s">
        <v>0</v>
      </c>
      <c r="B63" s="489"/>
      <c r="C63" s="490"/>
      <c r="D63" s="491"/>
      <c r="E63" s="491"/>
      <c r="F63" s="491"/>
      <c r="G63" s="491"/>
      <c r="H63" s="491"/>
      <c r="I63" s="491"/>
      <c r="J63" s="491"/>
      <c r="K63" s="4"/>
      <c r="L63" s="4"/>
      <c r="M63" s="4"/>
      <c r="N63" s="4"/>
      <c r="O63" s="4"/>
    </row>
    <row r="64" spans="1:15" ht="18.75" x14ac:dyDescent="0.3">
      <c r="A64" s="489" t="s">
        <v>20</v>
      </c>
      <c r="B64" s="489"/>
      <c r="C64" s="490"/>
      <c r="D64" s="492"/>
      <c r="E64" s="492"/>
      <c r="F64" s="492"/>
      <c r="G64" s="492"/>
      <c r="H64" s="492"/>
      <c r="I64" s="492"/>
      <c r="J64" s="492"/>
      <c r="K64" s="4"/>
      <c r="L64" s="4"/>
      <c r="M64" s="4"/>
      <c r="N64" s="4"/>
      <c r="O64" s="4"/>
    </row>
    <row r="65" spans="1:15" x14ac:dyDescent="0.3">
      <c r="A65" s="251"/>
      <c r="B65" s="251"/>
      <c r="C65" s="251"/>
      <c r="D65" s="251"/>
      <c r="E65" s="251"/>
      <c r="F65" s="251"/>
      <c r="G65" s="251"/>
      <c r="H65" s="251"/>
      <c r="I65" s="251"/>
      <c r="J65" s="251"/>
      <c r="K65" s="3"/>
      <c r="L65" s="3"/>
      <c r="M65" s="3"/>
      <c r="N65" s="3"/>
      <c r="O65" s="3"/>
    </row>
    <row r="66" spans="1:15" x14ac:dyDescent="0.3">
      <c r="A66" s="493" t="s">
        <v>21</v>
      </c>
      <c r="B66" s="494"/>
      <c r="C66" s="495"/>
      <c r="D66" s="496"/>
      <c r="E66" s="496"/>
      <c r="F66" s="496"/>
      <c r="G66" s="496"/>
      <c r="H66" s="496"/>
      <c r="I66" s="496"/>
      <c r="J66" s="497"/>
      <c r="K66" s="3"/>
      <c r="L66" s="3"/>
      <c r="M66" s="3"/>
      <c r="N66" s="3"/>
      <c r="O66" s="3"/>
    </row>
    <row r="67" spans="1:15" x14ac:dyDescent="0.3">
      <c r="A67" s="493" t="s">
        <v>44</v>
      </c>
      <c r="B67" s="494"/>
      <c r="C67" s="495"/>
      <c r="D67" s="496"/>
      <c r="E67" s="496"/>
      <c r="F67" s="496"/>
      <c r="G67" s="496"/>
      <c r="H67" s="496"/>
      <c r="I67" s="496"/>
      <c r="J67" s="497"/>
      <c r="K67" s="3"/>
      <c r="L67" s="3"/>
      <c r="M67" s="3"/>
      <c r="N67" s="3"/>
      <c r="O67" s="3"/>
    </row>
    <row r="68" spans="1:15" ht="23.25" x14ac:dyDescent="0.35">
      <c r="A68" s="254"/>
      <c r="B68" s="255"/>
      <c r="C68" s="255"/>
      <c r="D68" s="255"/>
      <c r="E68" s="256"/>
      <c r="F68" s="255"/>
      <c r="G68" s="257"/>
      <c r="H68" s="257"/>
      <c r="I68" s="257"/>
      <c r="J68" s="255"/>
    </row>
    <row r="69" spans="1:15" ht="19.5" thickBot="1" x14ac:dyDescent="0.35">
      <c r="A69" s="479" t="s">
        <v>22</v>
      </c>
      <c r="B69" s="479"/>
      <c r="C69" s="479"/>
      <c r="D69" s="479"/>
      <c r="E69" s="479"/>
      <c r="F69" s="479"/>
      <c r="G69" s="479"/>
      <c r="H69" s="479"/>
      <c r="I69" s="479"/>
      <c r="J69" s="479"/>
    </row>
    <row r="70" spans="1:15" ht="79.5" thickBot="1" x14ac:dyDescent="0.35">
      <c r="A70" s="258" t="s">
        <v>45</v>
      </c>
      <c r="B70" s="259" t="s">
        <v>23</v>
      </c>
      <c r="C70" s="259" t="s">
        <v>24</v>
      </c>
      <c r="D70" s="259" t="s">
        <v>218</v>
      </c>
      <c r="E70" s="259" t="s">
        <v>25</v>
      </c>
      <c r="F70" s="259" t="s">
        <v>28</v>
      </c>
      <c r="G70" s="259" t="s">
        <v>46</v>
      </c>
      <c r="H70" s="259" t="s">
        <v>56</v>
      </c>
      <c r="I70" s="260" t="s">
        <v>47</v>
      </c>
      <c r="J70" s="261" t="s">
        <v>14</v>
      </c>
      <c r="K70" s="6"/>
      <c r="L70" s="6"/>
      <c r="M70" s="6"/>
      <c r="N70" s="6"/>
      <c r="O70" s="6"/>
    </row>
    <row r="71" spans="1:15" x14ac:dyDescent="0.3">
      <c r="A71" s="498"/>
      <c r="B71" s="262">
        <v>1</v>
      </c>
      <c r="C71" s="263"/>
      <c r="D71" s="263"/>
      <c r="E71" s="264"/>
      <c r="F71" s="265"/>
      <c r="G71" s="266"/>
      <c r="H71" s="267"/>
      <c r="I71" s="268"/>
      <c r="J71" s="269"/>
    </row>
    <row r="72" spans="1:15" x14ac:dyDescent="0.3">
      <c r="A72" s="476"/>
      <c r="B72" s="270">
        <v>2</v>
      </c>
      <c r="C72" s="271"/>
      <c r="D72" s="271"/>
      <c r="E72" s="272"/>
      <c r="F72" s="273"/>
      <c r="G72" s="274"/>
      <c r="H72" s="275"/>
      <c r="I72" s="276"/>
      <c r="J72" s="277"/>
    </row>
    <row r="73" spans="1:15" x14ac:dyDescent="0.3">
      <c r="A73" s="477"/>
      <c r="B73" s="278">
        <v>3</v>
      </c>
      <c r="C73" s="279"/>
      <c r="D73" s="279"/>
      <c r="E73" s="272"/>
      <c r="F73" s="280"/>
      <c r="G73" s="281"/>
      <c r="H73" s="275"/>
      <c r="I73" s="282"/>
      <c r="J73" s="283"/>
    </row>
    <row r="74" spans="1:15" ht="17.25" thickBot="1" x14ac:dyDescent="0.35">
      <c r="A74" s="478"/>
      <c r="B74" s="284" t="s">
        <v>26</v>
      </c>
      <c r="C74" s="285"/>
      <c r="D74" s="285"/>
      <c r="E74" s="286"/>
      <c r="F74" s="287"/>
      <c r="G74" s="288"/>
      <c r="H74" s="289"/>
      <c r="I74" s="290"/>
      <c r="J74" s="291"/>
    </row>
    <row r="75" spans="1:15" x14ac:dyDescent="0.3">
      <c r="A75" s="475"/>
      <c r="B75" s="292">
        <v>1</v>
      </c>
      <c r="C75" s="293"/>
      <c r="D75" s="293"/>
      <c r="E75" s="264"/>
      <c r="F75" s="294"/>
      <c r="G75" s="295"/>
      <c r="H75" s="267"/>
      <c r="I75" s="268"/>
      <c r="J75" s="296"/>
    </row>
    <row r="76" spans="1:15" x14ac:dyDescent="0.3">
      <c r="A76" s="476"/>
      <c r="B76" s="270">
        <v>2</v>
      </c>
      <c r="C76" s="271"/>
      <c r="D76" s="271"/>
      <c r="E76" s="272"/>
      <c r="F76" s="273"/>
      <c r="G76" s="274"/>
      <c r="H76" s="275"/>
      <c r="I76" s="276"/>
      <c r="J76" s="277"/>
    </row>
    <row r="77" spans="1:15" x14ac:dyDescent="0.3">
      <c r="A77" s="477"/>
      <c r="B77" s="278">
        <v>3</v>
      </c>
      <c r="C77" s="279"/>
      <c r="D77" s="279"/>
      <c r="E77" s="272"/>
      <c r="F77" s="280"/>
      <c r="G77" s="281"/>
      <c r="H77" s="275"/>
      <c r="I77" s="282"/>
      <c r="J77" s="283"/>
    </row>
    <row r="78" spans="1:15" ht="17.25" thickBot="1" x14ac:dyDescent="0.35">
      <c r="A78" s="478"/>
      <c r="B78" s="284" t="s">
        <v>26</v>
      </c>
      <c r="C78" s="285"/>
      <c r="D78" s="285"/>
      <c r="E78" s="286"/>
      <c r="F78" s="287"/>
      <c r="G78" s="288"/>
      <c r="H78" s="289"/>
      <c r="I78" s="290"/>
      <c r="J78" s="291"/>
    </row>
    <row r="79" spans="1:15" x14ac:dyDescent="0.3">
      <c r="A79" s="475"/>
      <c r="B79" s="292">
        <v>1</v>
      </c>
      <c r="C79" s="293"/>
      <c r="D79" s="293"/>
      <c r="E79" s="264"/>
      <c r="F79" s="294"/>
      <c r="G79" s="295"/>
      <c r="H79" s="267"/>
      <c r="I79" s="268"/>
      <c r="J79" s="296"/>
    </row>
    <row r="80" spans="1:15" x14ac:dyDescent="0.3">
      <c r="A80" s="476"/>
      <c r="B80" s="270">
        <v>2</v>
      </c>
      <c r="C80" s="271"/>
      <c r="D80" s="271"/>
      <c r="E80" s="272"/>
      <c r="F80" s="273"/>
      <c r="G80" s="274"/>
      <c r="H80" s="275"/>
      <c r="I80" s="276"/>
      <c r="J80" s="277"/>
    </row>
    <row r="81" spans="1:10" x14ac:dyDescent="0.3">
      <c r="A81" s="477"/>
      <c r="B81" s="278">
        <v>3</v>
      </c>
      <c r="C81" s="279"/>
      <c r="D81" s="279"/>
      <c r="E81" s="272"/>
      <c r="F81" s="280"/>
      <c r="G81" s="281"/>
      <c r="H81" s="275"/>
      <c r="I81" s="282"/>
      <c r="J81" s="283"/>
    </row>
    <row r="82" spans="1:10" ht="17.25" thickBot="1" x14ac:dyDescent="0.35">
      <c r="A82" s="478"/>
      <c r="B82" s="284" t="s">
        <v>26</v>
      </c>
      <c r="C82" s="285"/>
      <c r="D82" s="285"/>
      <c r="E82" s="286"/>
      <c r="F82" s="287"/>
      <c r="G82" s="288"/>
      <c r="H82" s="289"/>
      <c r="I82" s="290"/>
      <c r="J82" s="291"/>
    </row>
    <row r="83" spans="1:10" x14ac:dyDescent="0.3">
      <c r="A83" s="475"/>
      <c r="B83" s="292">
        <v>1</v>
      </c>
      <c r="C83" s="293"/>
      <c r="D83" s="293"/>
      <c r="E83" s="264"/>
      <c r="F83" s="294"/>
      <c r="G83" s="295"/>
      <c r="H83" s="267"/>
      <c r="I83" s="268"/>
      <c r="J83" s="296"/>
    </row>
    <row r="84" spans="1:10" x14ac:dyDescent="0.3">
      <c r="A84" s="476"/>
      <c r="B84" s="270">
        <v>2</v>
      </c>
      <c r="C84" s="271"/>
      <c r="D84" s="271"/>
      <c r="E84" s="272"/>
      <c r="F84" s="273"/>
      <c r="G84" s="274"/>
      <c r="H84" s="275"/>
      <c r="I84" s="276"/>
      <c r="J84" s="277"/>
    </row>
    <row r="85" spans="1:10" x14ac:dyDescent="0.3">
      <c r="A85" s="477"/>
      <c r="B85" s="278">
        <v>3</v>
      </c>
      <c r="C85" s="279"/>
      <c r="D85" s="279"/>
      <c r="E85" s="272"/>
      <c r="F85" s="280"/>
      <c r="G85" s="281"/>
      <c r="H85" s="275"/>
      <c r="I85" s="282"/>
      <c r="J85" s="283"/>
    </row>
    <row r="86" spans="1:10" ht="17.25" thickBot="1" x14ac:dyDescent="0.35">
      <c r="A86" s="478"/>
      <c r="B86" s="284" t="s">
        <v>26</v>
      </c>
      <c r="C86" s="285"/>
      <c r="D86" s="285"/>
      <c r="E86" s="286"/>
      <c r="F86" s="287"/>
      <c r="G86" s="288"/>
      <c r="H86" s="289"/>
      <c r="I86" s="290"/>
      <c r="J86" s="291"/>
    </row>
    <row r="87" spans="1:10" x14ac:dyDescent="0.3">
      <c r="A87" s="255"/>
      <c r="B87" s="255"/>
      <c r="C87" s="255"/>
      <c r="D87" s="255"/>
      <c r="E87" s="255"/>
      <c r="F87" s="255"/>
      <c r="G87" s="255"/>
      <c r="H87" s="255"/>
      <c r="I87" s="255"/>
      <c r="J87" s="255"/>
    </row>
    <row r="88" spans="1:10" ht="18.75" x14ac:dyDescent="0.3">
      <c r="A88" s="479" t="s">
        <v>27</v>
      </c>
      <c r="B88" s="479"/>
      <c r="C88" s="479"/>
      <c r="D88" s="479"/>
      <c r="E88" s="479"/>
      <c r="F88" s="480"/>
      <c r="G88" s="480"/>
      <c r="H88" s="480"/>
      <c r="I88" s="480"/>
      <c r="J88" s="480"/>
    </row>
    <row r="89" spans="1:10" ht="31.5" x14ac:dyDescent="0.3">
      <c r="A89" s="481" t="s">
        <v>48</v>
      </c>
      <c r="B89" s="481"/>
      <c r="C89" s="481"/>
      <c r="D89" s="297" t="s">
        <v>49</v>
      </c>
      <c r="E89" s="297" t="s">
        <v>28</v>
      </c>
      <c r="F89" s="255"/>
      <c r="G89" s="255"/>
      <c r="H89" s="255"/>
      <c r="I89" s="255"/>
      <c r="J89" s="255"/>
    </row>
    <row r="90" spans="1:10" x14ac:dyDescent="0.3">
      <c r="A90" s="482" t="s">
        <v>4</v>
      </c>
      <c r="B90" s="482"/>
      <c r="C90" s="482"/>
      <c r="D90" s="298" t="s">
        <v>50</v>
      </c>
      <c r="E90" s="299" t="e">
        <f>AVERAGE(F71:F74)</f>
        <v>#DIV/0!</v>
      </c>
      <c r="F90" s="255"/>
      <c r="G90" s="255"/>
      <c r="H90" s="255"/>
      <c r="I90" s="255"/>
      <c r="J90" s="255"/>
    </row>
    <row r="91" spans="1:10" x14ac:dyDescent="0.3">
      <c r="A91" s="482" t="s">
        <v>5</v>
      </c>
      <c r="B91" s="482"/>
      <c r="C91" s="482"/>
      <c r="D91" s="300"/>
      <c r="E91" s="299"/>
      <c r="F91" s="255"/>
      <c r="G91" s="255"/>
      <c r="H91" s="255"/>
      <c r="I91" s="255"/>
      <c r="J91" s="255"/>
    </row>
    <row r="92" spans="1:10" x14ac:dyDescent="0.3">
      <c r="A92" s="482" t="s">
        <v>6</v>
      </c>
      <c r="B92" s="482"/>
      <c r="C92" s="482"/>
      <c r="D92" s="300"/>
      <c r="E92" s="299"/>
      <c r="F92" s="255"/>
      <c r="G92" s="255"/>
      <c r="H92" s="255"/>
      <c r="I92" s="255"/>
      <c r="J92" s="255"/>
    </row>
    <row r="93" spans="1:10" x14ac:dyDescent="0.3">
      <c r="A93" s="482" t="s">
        <v>26</v>
      </c>
      <c r="B93" s="482"/>
      <c r="C93" s="482"/>
      <c r="D93" s="300"/>
      <c r="E93" s="299"/>
      <c r="F93" s="255"/>
      <c r="G93" s="255"/>
      <c r="H93" s="255"/>
      <c r="I93" s="255"/>
      <c r="J93" s="255"/>
    </row>
    <row r="94" spans="1:10" x14ac:dyDescent="0.3">
      <c r="A94" s="255"/>
      <c r="B94" s="255"/>
      <c r="C94" s="255"/>
      <c r="D94" s="255"/>
      <c r="E94" s="255"/>
      <c r="F94" s="255"/>
      <c r="G94" s="255"/>
      <c r="H94" s="255"/>
      <c r="I94" s="255"/>
      <c r="J94" s="255"/>
    </row>
    <row r="95" spans="1:10" x14ac:dyDescent="0.3">
      <c r="A95" s="255"/>
      <c r="B95" s="255"/>
      <c r="C95" s="255"/>
      <c r="D95" s="255"/>
      <c r="E95" s="255"/>
      <c r="F95" s="255"/>
      <c r="G95" s="255"/>
      <c r="H95" s="255"/>
      <c r="I95" s="255"/>
      <c r="J95" s="255"/>
    </row>
    <row r="96" spans="1:10" x14ac:dyDescent="0.3">
      <c r="A96" s="255" t="s">
        <v>29</v>
      </c>
      <c r="B96" s="255"/>
      <c r="C96" s="255"/>
      <c r="D96" s="255"/>
      <c r="E96" s="256"/>
      <c r="F96" s="255"/>
      <c r="G96" s="301" t="s">
        <v>30</v>
      </c>
      <c r="H96" s="257"/>
      <c r="I96" s="257"/>
      <c r="J96" s="255"/>
    </row>
    <row r="97" spans="1:15" x14ac:dyDescent="0.3">
      <c r="A97" s="483" t="s">
        <v>51</v>
      </c>
      <c r="B97" s="483"/>
      <c r="C97" s="483"/>
      <c r="D97" s="483"/>
      <c r="E97" s="483"/>
      <c r="F97" s="483"/>
      <c r="G97" s="483"/>
      <c r="H97" s="483"/>
      <c r="I97" s="483"/>
      <c r="J97" s="483"/>
    </row>
    <row r="98" spans="1:15" x14ac:dyDescent="0.3">
      <c r="A98" s="302" t="s">
        <v>52</v>
      </c>
      <c r="B98" s="484" t="s">
        <v>53</v>
      </c>
      <c r="C98" s="485"/>
      <c r="D98" s="485"/>
      <c r="E98" s="485"/>
      <c r="F98" s="485"/>
      <c r="G98" s="485"/>
      <c r="H98" s="485"/>
      <c r="I98" s="485"/>
      <c r="J98" s="485"/>
    </row>
    <row r="99" spans="1:15" x14ac:dyDescent="0.3">
      <c r="A99" s="303" t="s">
        <v>46</v>
      </c>
      <c r="B99" s="486" t="s">
        <v>96</v>
      </c>
      <c r="C99" s="487"/>
      <c r="D99" s="487"/>
      <c r="E99" s="487"/>
      <c r="F99" s="487"/>
      <c r="G99" s="487"/>
      <c r="H99" s="487"/>
      <c r="I99" s="487"/>
      <c r="J99" s="488"/>
    </row>
    <row r="100" spans="1:15" x14ac:dyDescent="0.3">
      <c r="A100" s="303" t="s">
        <v>54</v>
      </c>
      <c r="B100" s="486" t="s">
        <v>55</v>
      </c>
      <c r="C100" s="487"/>
      <c r="D100" s="487"/>
      <c r="E100" s="487"/>
      <c r="F100" s="487"/>
      <c r="G100" s="487"/>
      <c r="H100" s="487"/>
      <c r="I100" s="487"/>
      <c r="J100" s="488"/>
    </row>
    <row r="101" spans="1:15" x14ac:dyDescent="0.3">
      <c r="A101" s="474"/>
      <c r="B101" s="474"/>
      <c r="C101" s="474"/>
      <c r="D101" s="474"/>
      <c r="E101" s="474"/>
      <c r="F101" s="474"/>
      <c r="G101" s="474"/>
      <c r="H101" s="474"/>
      <c r="I101" s="474"/>
      <c r="J101" s="474"/>
    </row>
    <row r="102" spans="1:15" x14ac:dyDescent="0.3">
      <c r="A102" s="255"/>
      <c r="B102" s="255"/>
      <c r="C102" s="255"/>
      <c r="D102" s="255"/>
      <c r="E102" s="255"/>
      <c r="F102" s="255"/>
      <c r="G102" s="255"/>
      <c r="H102" s="255"/>
      <c r="I102" s="255"/>
      <c r="J102" s="255"/>
    </row>
    <row r="103" spans="1:15" x14ac:dyDescent="0.3">
      <c r="A103" s="500" t="s">
        <v>95</v>
      </c>
      <c r="B103" s="500"/>
      <c r="C103" s="500"/>
      <c r="D103" s="500"/>
      <c r="E103" s="500"/>
      <c r="F103" s="500"/>
      <c r="G103" s="500"/>
      <c r="H103" s="500"/>
      <c r="I103" s="500"/>
      <c r="J103" s="500"/>
      <c r="K103" s="3"/>
      <c r="L103" s="3"/>
      <c r="M103" s="3"/>
      <c r="N103" s="3"/>
      <c r="O103" s="3"/>
    </row>
    <row r="104" spans="1:15" x14ac:dyDescent="0.3">
      <c r="A104" s="304"/>
      <c r="B104" s="304"/>
      <c r="C104" s="304"/>
      <c r="D104" s="304"/>
      <c r="E104" s="304"/>
      <c r="F104" s="304"/>
      <c r="G104" s="304"/>
      <c r="H104" s="304"/>
      <c r="I104" s="304"/>
      <c r="J104" s="304"/>
      <c r="K104" s="3"/>
      <c r="L104" s="3"/>
      <c r="M104" s="3"/>
      <c r="N104" s="3"/>
      <c r="O104" s="3"/>
    </row>
    <row r="105" spans="1:15" x14ac:dyDescent="0.3">
      <c r="A105" s="251"/>
      <c r="B105" s="251"/>
      <c r="C105" s="251"/>
      <c r="D105" s="251"/>
      <c r="E105" s="251"/>
      <c r="F105" s="251"/>
      <c r="G105" s="251"/>
      <c r="H105" s="251"/>
      <c r="I105" s="251"/>
      <c r="J105" s="251"/>
      <c r="K105" s="3"/>
      <c r="L105" s="3"/>
      <c r="M105" s="3"/>
      <c r="N105" s="3"/>
      <c r="O105" s="3"/>
    </row>
    <row r="106" spans="1:15" x14ac:dyDescent="0.3">
      <c r="A106" s="251"/>
      <c r="B106" s="251"/>
      <c r="C106" s="251"/>
      <c r="D106" s="251"/>
      <c r="E106" s="251"/>
      <c r="F106" s="251"/>
      <c r="G106" s="251"/>
      <c r="H106" s="251"/>
      <c r="I106" s="251"/>
      <c r="J106" s="251"/>
      <c r="K106" s="3"/>
      <c r="L106" s="3"/>
      <c r="M106" s="3"/>
      <c r="N106" s="3"/>
      <c r="O106" s="3"/>
    </row>
    <row r="107" spans="1:15" x14ac:dyDescent="0.3">
      <c r="A107" s="251"/>
      <c r="B107" s="251"/>
      <c r="C107" s="251"/>
      <c r="D107" s="251"/>
      <c r="E107" s="251"/>
      <c r="F107" s="251"/>
      <c r="G107" s="251"/>
      <c r="H107" s="251"/>
      <c r="I107" s="251"/>
      <c r="J107" s="251"/>
      <c r="K107" s="3"/>
      <c r="L107" s="3"/>
      <c r="M107" s="3"/>
      <c r="N107" s="3"/>
      <c r="O107" s="3"/>
    </row>
    <row r="108" spans="1:15" x14ac:dyDescent="0.3">
      <c r="A108" s="251"/>
      <c r="B108" s="251"/>
      <c r="C108" s="251"/>
      <c r="D108" s="251"/>
      <c r="E108" s="251"/>
      <c r="F108" s="251"/>
      <c r="G108" s="251"/>
      <c r="H108" s="251"/>
      <c r="I108" s="251"/>
      <c r="J108" s="251"/>
      <c r="K108" s="3"/>
      <c r="L108" s="3"/>
      <c r="M108" s="3"/>
      <c r="N108" s="3"/>
      <c r="O108" s="3"/>
    </row>
    <row r="109" spans="1:15" x14ac:dyDescent="0.3">
      <c r="A109" s="252"/>
      <c r="B109" s="252"/>
      <c r="C109" s="253"/>
      <c r="D109" s="253"/>
      <c r="E109" s="253"/>
      <c r="F109" s="253"/>
      <c r="G109" s="253"/>
      <c r="H109" s="253"/>
      <c r="I109" s="253"/>
      <c r="J109" s="253"/>
      <c r="K109" s="3"/>
      <c r="L109" s="3"/>
      <c r="M109" s="3"/>
      <c r="N109" s="3"/>
      <c r="O109" s="3"/>
    </row>
    <row r="110" spans="1:15" x14ac:dyDescent="0.3">
      <c r="A110" s="252"/>
      <c r="B110" s="252"/>
      <c r="C110" s="253"/>
      <c r="D110" s="253"/>
      <c r="E110" s="253"/>
      <c r="F110" s="253"/>
      <c r="G110" s="253"/>
      <c r="H110" s="253"/>
      <c r="I110" s="253"/>
      <c r="J110" s="253"/>
      <c r="K110" s="3"/>
      <c r="L110" s="3"/>
      <c r="M110" s="3"/>
      <c r="N110" s="3"/>
      <c r="O110" s="3"/>
    </row>
    <row r="111" spans="1:15" ht="20.25" x14ac:dyDescent="0.3">
      <c r="A111" s="499" t="s">
        <v>32</v>
      </c>
      <c r="B111" s="499"/>
      <c r="C111" s="499"/>
      <c r="D111" s="499"/>
      <c r="E111" s="499"/>
      <c r="F111" s="499"/>
      <c r="G111" s="499"/>
      <c r="H111" s="499"/>
      <c r="I111" s="499"/>
      <c r="J111" s="499"/>
      <c r="K111" s="3"/>
      <c r="L111" s="3"/>
      <c r="M111" s="3"/>
      <c r="N111" s="3"/>
      <c r="O111" s="3"/>
    </row>
    <row r="112" spans="1:15" x14ac:dyDescent="0.3">
      <c r="A112" s="252"/>
      <c r="B112" s="252"/>
      <c r="C112" s="253"/>
      <c r="D112" s="253"/>
      <c r="E112" s="253"/>
      <c r="F112" s="253"/>
      <c r="G112" s="253"/>
      <c r="H112" s="253"/>
      <c r="I112" s="253"/>
      <c r="J112" s="253"/>
      <c r="K112" s="3"/>
      <c r="L112" s="3"/>
      <c r="M112" s="3"/>
      <c r="N112" s="3"/>
      <c r="O112" s="3"/>
    </row>
    <row r="113" spans="1:15" x14ac:dyDescent="0.3">
      <c r="A113" s="252"/>
      <c r="B113" s="252"/>
      <c r="C113" s="253"/>
      <c r="D113" s="253"/>
      <c r="E113" s="253"/>
      <c r="F113" s="253"/>
      <c r="G113" s="253"/>
      <c r="H113" s="253"/>
      <c r="I113" s="253"/>
      <c r="J113" s="253"/>
      <c r="K113" s="3"/>
      <c r="L113" s="3"/>
      <c r="M113" s="3"/>
      <c r="N113" s="3"/>
      <c r="O113" s="3"/>
    </row>
    <row r="114" spans="1:15" ht="18.75" x14ac:dyDescent="0.3">
      <c r="A114" s="489" t="s">
        <v>0</v>
      </c>
      <c r="B114" s="489"/>
      <c r="C114" s="490"/>
      <c r="D114" s="491"/>
      <c r="E114" s="491"/>
      <c r="F114" s="491"/>
      <c r="G114" s="491"/>
      <c r="H114" s="491"/>
      <c r="I114" s="491"/>
      <c r="J114" s="491"/>
      <c r="K114" s="4"/>
      <c r="L114" s="4"/>
      <c r="M114" s="4"/>
      <c r="N114" s="4"/>
      <c r="O114" s="4"/>
    </row>
    <row r="115" spans="1:15" ht="18.75" x14ac:dyDescent="0.3">
      <c r="A115" s="489" t="s">
        <v>20</v>
      </c>
      <c r="B115" s="489"/>
      <c r="C115" s="490"/>
      <c r="D115" s="492"/>
      <c r="E115" s="492"/>
      <c r="F115" s="492"/>
      <c r="G115" s="492"/>
      <c r="H115" s="492"/>
      <c r="I115" s="492"/>
      <c r="J115" s="492"/>
      <c r="K115" s="4"/>
      <c r="L115" s="4"/>
      <c r="M115" s="4"/>
      <c r="N115" s="4"/>
      <c r="O115" s="4"/>
    </row>
    <row r="116" spans="1:15" x14ac:dyDescent="0.3">
      <c r="A116" s="251"/>
      <c r="B116" s="251"/>
      <c r="C116" s="251"/>
      <c r="D116" s="251"/>
      <c r="E116" s="251"/>
      <c r="F116" s="251"/>
      <c r="G116" s="251"/>
      <c r="H116" s="251"/>
      <c r="I116" s="251"/>
      <c r="J116" s="251"/>
      <c r="K116" s="3"/>
      <c r="L116" s="3"/>
      <c r="M116" s="3"/>
      <c r="N116" s="3"/>
      <c r="O116" s="3"/>
    </row>
    <row r="117" spans="1:15" x14ac:dyDescent="0.3">
      <c r="A117" s="493" t="s">
        <v>21</v>
      </c>
      <c r="B117" s="494"/>
      <c r="C117" s="495"/>
      <c r="D117" s="496"/>
      <c r="E117" s="496"/>
      <c r="F117" s="496"/>
      <c r="G117" s="496"/>
      <c r="H117" s="496"/>
      <c r="I117" s="496"/>
      <c r="J117" s="497"/>
      <c r="K117" s="3"/>
      <c r="L117" s="3"/>
      <c r="M117" s="3"/>
      <c r="N117" s="3"/>
      <c r="O117" s="3"/>
    </row>
    <row r="118" spans="1:15" x14ac:dyDescent="0.3">
      <c r="A118" s="493" t="s">
        <v>44</v>
      </c>
      <c r="B118" s="494"/>
      <c r="C118" s="495"/>
      <c r="D118" s="496"/>
      <c r="E118" s="496"/>
      <c r="F118" s="496"/>
      <c r="G118" s="496"/>
      <c r="H118" s="496"/>
      <c r="I118" s="496"/>
      <c r="J118" s="497"/>
      <c r="K118" s="3"/>
      <c r="L118" s="3"/>
      <c r="M118" s="3"/>
      <c r="N118" s="3"/>
      <c r="O118" s="3"/>
    </row>
    <row r="119" spans="1:15" ht="23.25" x14ac:dyDescent="0.35">
      <c r="A119" s="254"/>
      <c r="B119" s="255"/>
      <c r="C119" s="255"/>
      <c r="D119" s="255"/>
      <c r="E119" s="256"/>
      <c r="F119" s="255"/>
      <c r="G119" s="257"/>
      <c r="H119" s="257"/>
      <c r="I119" s="257"/>
      <c r="J119" s="255"/>
    </row>
    <row r="120" spans="1:15" ht="19.5" thickBot="1" x14ac:dyDescent="0.35">
      <c r="A120" s="479" t="s">
        <v>22</v>
      </c>
      <c r="B120" s="479"/>
      <c r="C120" s="479"/>
      <c r="D120" s="479"/>
      <c r="E120" s="479"/>
      <c r="F120" s="479"/>
      <c r="G120" s="479"/>
      <c r="H120" s="479"/>
      <c r="I120" s="479"/>
      <c r="J120" s="479"/>
    </row>
    <row r="121" spans="1:15" ht="79.5" thickBot="1" x14ac:dyDescent="0.35">
      <c r="A121" s="258" t="s">
        <v>45</v>
      </c>
      <c r="B121" s="259" t="s">
        <v>23</v>
      </c>
      <c r="C121" s="259" t="s">
        <v>24</v>
      </c>
      <c r="D121" s="259" t="s">
        <v>218</v>
      </c>
      <c r="E121" s="259" t="s">
        <v>25</v>
      </c>
      <c r="F121" s="259" t="s">
        <v>28</v>
      </c>
      <c r="G121" s="259" t="s">
        <v>46</v>
      </c>
      <c r="H121" s="259" t="s">
        <v>56</v>
      </c>
      <c r="I121" s="260" t="s">
        <v>47</v>
      </c>
      <c r="J121" s="261" t="s">
        <v>14</v>
      </c>
      <c r="K121" s="6"/>
      <c r="L121" s="6"/>
      <c r="M121" s="6"/>
      <c r="N121" s="6"/>
      <c r="O121" s="6"/>
    </row>
    <row r="122" spans="1:15" x14ac:dyDescent="0.3">
      <c r="A122" s="498"/>
      <c r="B122" s="262">
        <v>1</v>
      </c>
      <c r="C122" s="263"/>
      <c r="D122" s="263"/>
      <c r="E122" s="264"/>
      <c r="F122" s="265"/>
      <c r="G122" s="266"/>
      <c r="H122" s="267"/>
      <c r="I122" s="268"/>
      <c r="J122" s="269"/>
    </row>
    <row r="123" spans="1:15" x14ac:dyDescent="0.3">
      <c r="A123" s="476"/>
      <c r="B123" s="270">
        <v>2</v>
      </c>
      <c r="C123" s="271"/>
      <c r="D123" s="271"/>
      <c r="E123" s="272"/>
      <c r="F123" s="273"/>
      <c r="G123" s="274"/>
      <c r="H123" s="275"/>
      <c r="I123" s="276"/>
      <c r="J123" s="277"/>
    </row>
    <row r="124" spans="1:15" x14ac:dyDescent="0.3">
      <c r="A124" s="477"/>
      <c r="B124" s="278">
        <v>3</v>
      </c>
      <c r="C124" s="279"/>
      <c r="D124" s="279"/>
      <c r="E124" s="272"/>
      <c r="F124" s="280"/>
      <c r="G124" s="281"/>
      <c r="H124" s="275"/>
      <c r="I124" s="282"/>
      <c r="J124" s="283"/>
    </row>
    <row r="125" spans="1:15" ht="17.25" thickBot="1" x14ac:dyDescent="0.35">
      <c r="A125" s="478"/>
      <c r="B125" s="284" t="s">
        <v>26</v>
      </c>
      <c r="C125" s="285"/>
      <c r="D125" s="285"/>
      <c r="E125" s="286"/>
      <c r="F125" s="287"/>
      <c r="G125" s="288"/>
      <c r="H125" s="289"/>
      <c r="I125" s="290"/>
      <c r="J125" s="291"/>
    </row>
    <row r="126" spans="1:15" x14ac:dyDescent="0.3">
      <c r="A126" s="475"/>
      <c r="B126" s="292">
        <v>1</v>
      </c>
      <c r="C126" s="293"/>
      <c r="D126" s="293"/>
      <c r="E126" s="264"/>
      <c r="F126" s="294"/>
      <c r="G126" s="295"/>
      <c r="H126" s="267"/>
      <c r="I126" s="268"/>
      <c r="J126" s="296"/>
    </row>
    <row r="127" spans="1:15" x14ac:dyDescent="0.3">
      <c r="A127" s="476"/>
      <c r="B127" s="270">
        <v>2</v>
      </c>
      <c r="C127" s="271"/>
      <c r="D127" s="271"/>
      <c r="E127" s="272"/>
      <c r="F127" s="273"/>
      <c r="G127" s="274"/>
      <c r="H127" s="275"/>
      <c r="I127" s="276"/>
      <c r="J127" s="277"/>
    </row>
    <row r="128" spans="1:15" x14ac:dyDescent="0.3">
      <c r="A128" s="477"/>
      <c r="B128" s="278">
        <v>3</v>
      </c>
      <c r="C128" s="279"/>
      <c r="D128" s="279"/>
      <c r="E128" s="272"/>
      <c r="F128" s="280"/>
      <c r="G128" s="281"/>
      <c r="H128" s="275"/>
      <c r="I128" s="282"/>
      <c r="J128" s="283"/>
    </row>
    <row r="129" spans="1:10" ht="17.25" thickBot="1" x14ac:dyDescent="0.35">
      <c r="A129" s="478"/>
      <c r="B129" s="284" t="s">
        <v>26</v>
      </c>
      <c r="C129" s="285"/>
      <c r="D129" s="285"/>
      <c r="E129" s="286"/>
      <c r="F129" s="287"/>
      <c r="G129" s="288"/>
      <c r="H129" s="289"/>
      <c r="I129" s="290"/>
      <c r="J129" s="291"/>
    </row>
    <row r="130" spans="1:10" x14ac:dyDescent="0.3">
      <c r="A130" s="475"/>
      <c r="B130" s="292">
        <v>1</v>
      </c>
      <c r="C130" s="293"/>
      <c r="D130" s="293"/>
      <c r="E130" s="264"/>
      <c r="F130" s="294"/>
      <c r="G130" s="295"/>
      <c r="H130" s="267"/>
      <c r="I130" s="268"/>
      <c r="J130" s="296"/>
    </row>
    <row r="131" spans="1:10" x14ac:dyDescent="0.3">
      <c r="A131" s="476"/>
      <c r="B131" s="270">
        <v>2</v>
      </c>
      <c r="C131" s="271"/>
      <c r="D131" s="271"/>
      <c r="E131" s="272"/>
      <c r="F131" s="273"/>
      <c r="G131" s="274"/>
      <c r="H131" s="275"/>
      <c r="I131" s="276"/>
      <c r="J131" s="277"/>
    </row>
    <row r="132" spans="1:10" x14ac:dyDescent="0.3">
      <c r="A132" s="477"/>
      <c r="B132" s="278">
        <v>3</v>
      </c>
      <c r="C132" s="279"/>
      <c r="D132" s="279"/>
      <c r="E132" s="272"/>
      <c r="F132" s="280"/>
      <c r="G132" s="281"/>
      <c r="H132" s="275"/>
      <c r="I132" s="282"/>
      <c r="J132" s="283"/>
    </row>
    <row r="133" spans="1:10" ht="17.25" thickBot="1" x14ac:dyDescent="0.35">
      <c r="A133" s="478"/>
      <c r="B133" s="284" t="s">
        <v>26</v>
      </c>
      <c r="C133" s="285"/>
      <c r="D133" s="285"/>
      <c r="E133" s="286"/>
      <c r="F133" s="287"/>
      <c r="G133" s="288"/>
      <c r="H133" s="289"/>
      <c r="I133" s="290"/>
      <c r="J133" s="291"/>
    </row>
    <row r="134" spans="1:10" x14ac:dyDescent="0.3">
      <c r="A134" s="475"/>
      <c r="B134" s="292">
        <v>1</v>
      </c>
      <c r="C134" s="293"/>
      <c r="D134" s="293"/>
      <c r="E134" s="264"/>
      <c r="F134" s="294"/>
      <c r="G134" s="295"/>
      <c r="H134" s="267"/>
      <c r="I134" s="268"/>
      <c r="J134" s="296"/>
    </row>
    <row r="135" spans="1:10" x14ac:dyDescent="0.3">
      <c r="A135" s="476"/>
      <c r="B135" s="270">
        <v>2</v>
      </c>
      <c r="C135" s="271"/>
      <c r="D135" s="271"/>
      <c r="E135" s="272"/>
      <c r="F135" s="273"/>
      <c r="G135" s="274"/>
      <c r="H135" s="275"/>
      <c r="I135" s="276"/>
      <c r="J135" s="277"/>
    </row>
    <row r="136" spans="1:10" x14ac:dyDescent="0.3">
      <c r="A136" s="477"/>
      <c r="B136" s="278">
        <v>3</v>
      </c>
      <c r="C136" s="279"/>
      <c r="D136" s="279"/>
      <c r="E136" s="272"/>
      <c r="F136" s="280"/>
      <c r="G136" s="281"/>
      <c r="H136" s="275"/>
      <c r="I136" s="282"/>
      <c r="J136" s="283"/>
    </row>
    <row r="137" spans="1:10" ht="17.25" thickBot="1" x14ac:dyDescent="0.35">
      <c r="A137" s="478"/>
      <c r="B137" s="284" t="s">
        <v>26</v>
      </c>
      <c r="C137" s="285"/>
      <c r="D137" s="285"/>
      <c r="E137" s="286"/>
      <c r="F137" s="287"/>
      <c r="G137" s="288"/>
      <c r="H137" s="289"/>
      <c r="I137" s="290"/>
      <c r="J137" s="291"/>
    </row>
    <row r="138" spans="1:10" x14ac:dyDescent="0.3">
      <c r="A138" s="255"/>
      <c r="B138" s="255"/>
      <c r="C138" s="255"/>
      <c r="D138" s="255"/>
      <c r="E138" s="255"/>
      <c r="F138" s="255"/>
      <c r="G138" s="255"/>
      <c r="H138" s="255"/>
      <c r="I138" s="255"/>
      <c r="J138" s="255"/>
    </row>
    <row r="139" spans="1:10" ht="18.75" x14ac:dyDescent="0.3">
      <c r="A139" s="479" t="s">
        <v>27</v>
      </c>
      <c r="B139" s="479"/>
      <c r="C139" s="479"/>
      <c r="D139" s="479"/>
      <c r="E139" s="479"/>
      <c r="F139" s="480"/>
      <c r="G139" s="480"/>
      <c r="H139" s="480"/>
      <c r="I139" s="480"/>
      <c r="J139" s="480"/>
    </row>
    <row r="140" spans="1:10" ht="31.5" x14ac:dyDescent="0.3">
      <c r="A140" s="481" t="s">
        <v>48</v>
      </c>
      <c r="B140" s="481"/>
      <c r="C140" s="481"/>
      <c r="D140" s="297" t="s">
        <v>49</v>
      </c>
      <c r="E140" s="297" t="s">
        <v>28</v>
      </c>
      <c r="F140" s="255"/>
      <c r="G140" s="255"/>
      <c r="H140" s="255"/>
      <c r="I140" s="255"/>
      <c r="J140" s="255"/>
    </row>
    <row r="141" spans="1:10" x14ac:dyDescent="0.3">
      <c r="A141" s="482" t="s">
        <v>4</v>
      </c>
      <c r="B141" s="482"/>
      <c r="C141" s="482"/>
      <c r="D141" s="298" t="s">
        <v>50</v>
      </c>
      <c r="E141" s="299" t="e">
        <f>AVERAGE(F122:F125)</f>
        <v>#DIV/0!</v>
      </c>
      <c r="F141" s="255"/>
      <c r="G141" s="255"/>
      <c r="H141" s="255"/>
      <c r="I141" s="255"/>
      <c r="J141" s="255"/>
    </row>
    <row r="142" spans="1:10" x14ac:dyDescent="0.3">
      <c r="A142" s="482" t="s">
        <v>5</v>
      </c>
      <c r="B142" s="482"/>
      <c r="C142" s="482"/>
      <c r="D142" s="300"/>
      <c r="E142" s="299"/>
      <c r="F142" s="255"/>
      <c r="G142" s="255"/>
      <c r="H142" s="255"/>
      <c r="I142" s="255"/>
      <c r="J142" s="255"/>
    </row>
    <row r="143" spans="1:10" x14ac:dyDescent="0.3">
      <c r="A143" s="482" t="s">
        <v>6</v>
      </c>
      <c r="B143" s="482"/>
      <c r="C143" s="482"/>
      <c r="D143" s="300"/>
      <c r="E143" s="299"/>
      <c r="F143" s="255"/>
      <c r="G143" s="255"/>
      <c r="H143" s="255"/>
      <c r="I143" s="255"/>
      <c r="J143" s="255"/>
    </row>
    <row r="144" spans="1:10" x14ac:dyDescent="0.3">
      <c r="A144" s="482" t="s">
        <v>26</v>
      </c>
      <c r="B144" s="482"/>
      <c r="C144" s="482"/>
      <c r="D144" s="300"/>
      <c r="E144" s="299"/>
      <c r="F144" s="255"/>
      <c r="G144" s="255"/>
      <c r="H144" s="255"/>
      <c r="I144" s="255"/>
      <c r="J144" s="255"/>
    </row>
    <row r="145" spans="1:10" x14ac:dyDescent="0.3">
      <c r="A145" s="255"/>
      <c r="B145" s="255"/>
      <c r="C145" s="255"/>
      <c r="D145" s="255"/>
      <c r="E145" s="255"/>
      <c r="F145" s="255"/>
      <c r="G145" s="255"/>
      <c r="H145" s="255"/>
      <c r="I145" s="255"/>
      <c r="J145" s="255"/>
    </row>
    <row r="146" spans="1:10" x14ac:dyDescent="0.3">
      <c r="A146" s="255"/>
      <c r="B146" s="255"/>
      <c r="C146" s="255"/>
      <c r="D146" s="255"/>
      <c r="E146" s="255"/>
      <c r="F146" s="255"/>
      <c r="G146" s="255"/>
      <c r="H146" s="255"/>
      <c r="I146" s="255"/>
      <c r="J146" s="255"/>
    </row>
    <row r="147" spans="1:10" x14ac:dyDescent="0.3">
      <c r="A147" s="255" t="s">
        <v>29</v>
      </c>
      <c r="B147" s="255"/>
      <c r="C147" s="255"/>
      <c r="D147" s="255"/>
      <c r="E147" s="256"/>
      <c r="F147" s="255"/>
      <c r="G147" s="301" t="s">
        <v>30</v>
      </c>
      <c r="H147" s="257"/>
      <c r="I147" s="257"/>
      <c r="J147" s="255"/>
    </row>
    <row r="148" spans="1:10" x14ac:dyDescent="0.3">
      <c r="A148" s="483" t="s">
        <v>51</v>
      </c>
      <c r="B148" s="483"/>
      <c r="C148" s="483"/>
      <c r="D148" s="483"/>
      <c r="E148" s="483"/>
      <c r="F148" s="483"/>
      <c r="G148" s="483"/>
      <c r="H148" s="483"/>
      <c r="I148" s="483"/>
      <c r="J148" s="483"/>
    </row>
    <row r="149" spans="1:10" x14ac:dyDescent="0.3">
      <c r="A149" s="302" t="s">
        <v>52</v>
      </c>
      <c r="B149" s="484" t="s">
        <v>53</v>
      </c>
      <c r="C149" s="485"/>
      <c r="D149" s="485"/>
      <c r="E149" s="485"/>
      <c r="F149" s="485"/>
      <c r="G149" s="485"/>
      <c r="H149" s="485"/>
      <c r="I149" s="485"/>
      <c r="J149" s="485"/>
    </row>
    <row r="150" spans="1:10" x14ac:dyDescent="0.3">
      <c r="A150" s="303" t="s">
        <v>46</v>
      </c>
      <c r="B150" s="486" t="s">
        <v>96</v>
      </c>
      <c r="C150" s="487"/>
      <c r="D150" s="487"/>
      <c r="E150" s="487"/>
      <c r="F150" s="487"/>
      <c r="G150" s="487"/>
      <c r="H150" s="487"/>
      <c r="I150" s="487"/>
      <c r="J150" s="488"/>
    </row>
    <row r="151" spans="1:10" x14ac:dyDescent="0.3">
      <c r="A151" s="303" t="s">
        <v>54</v>
      </c>
      <c r="B151" s="486" t="s">
        <v>55</v>
      </c>
      <c r="C151" s="487"/>
      <c r="D151" s="487"/>
      <c r="E151" s="487"/>
      <c r="F151" s="487"/>
      <c r="G151" s="487"/>
      <c r="H151" s="487"/>
      <c r="I151" s="487"/>
      <c r="J151" s="488"/>
    </row>
    <row r="152" spans="1:10" x14ac:dyDescent="0.3">
      <c r="A152" s="474"/>
      <c r="B152" s="474"/>
      <c r="C152" s="474"/>
      <c r="D152" s="474"/>
      <c r="E152" s="474"/>
      <c r="F152" s="474"/>
      <c r="G152" s="474"/>
      <c r="H152" s="474"/>
      <c r="I152" s="474"/>
      <c r="J152" s="474"/>
    </row>
  </sheetData>
  <mergeCells count="78">
    <mergeCell ref="A20:A23"/>
    <mergeCell ref="A2:J2"/>
    <mergeCell ref="A9:J9"/>
    <mergeCell ref="A12:B12"/>
    <mergeCell ref="C12:J12"/>
    <mergeCell ref="A13:B13"/>
    <mergeCell ref="C13:J13"/>
    <mergeCell ref="A15:B15"/>
    <mergeCell ref="C15:J15"/>
    <mergeCell ref="A16:B16"/>
    <mergeCell ref="C16:J16"/>
    <mergeCell ref="A18:J18"/>
    <mergeCell ref="B48:J48"/>
    <mergeCell ref="A24:A27"/>
    <mergeCell ref="A28:A31"/>
    <mergeCell ref="A32:A35"/>
    <mergeCell ref="A37:J37"/>
    <mergeCell ref="A38:C38"/>
    <mergeCell ref="A39:C39"/>
    <mergeCell ref="A40:C40"/>
    <mergeCell ref="A41:C41"/>
    <mergeCell ref="A42:C42"/>
    <mergeCell ref="A46:J46"/>
    <mergeCell ref="B47:J47"/>
    <mergeCell ref="B49:J49"/>
    <mergeCell ref="A50:J50"/>
    <mergeCell ref="A52:J52"/>
    <mergeCell ref="A60:J60"/>
    <mergeCell ref="A63:B63"/>
    <mergeCell ref="C63:J63"/>
    <mergeCell ref="A88:J88"/>
    <mergeCell ref="A64:B64"/>
    <mergeCell ref="C64:J64"/>
    <mergeCell ref="A66:B66"/>
    <mergeCell ref="C66:J66"/>
    <mergeCell ref="A67:B67"/>
    <mergeCell ref="C67:J67"/>
    <mergeCell ref="A69:J69"/>
    <mergeCell ref="A71:A74"/>
    <mergeCell ref="A75:A78"/>
    <mergeCell ref="A79:A82"/>
    <mergeCell ref="A83:A86"/>
    <mergeCell ref="A111:J111"/>
    <mergeCell ref="A89:C89"/>
    <mergeCell ref="A90:C90"/>
    <mergeCell ref="A91:C91"/>
    <mergeCell ref="A92:C92"/>
    <mergeCell ref="A93:C93"/>
    <mergeCell ref="A97:J97"/>
    <mergeCell ref="B98:J98"/>
    <mergeCell ref="B99:J99"/>
    <mergeCell ref="B100:J100"/>
    <mergeCell ref="A101:J101"/>
    <mergeCell ref="A103:J103"/>
    <mergeCell ref="A130:A133"/>
    <mergeCell ref="A114:B114"/>
    <mergeCell ref="C114:J114"/>
    <mergeCell ref="A115:B115"/>
    <mergeCell ref="C115:J115"/>
    <mergeCell ref="A117:B117"/>
    <mergeCell ref="C117:J117"/>
    <mergeCell ref="A118:B118"/>
    <mergeCell ref="C118:J118"/>
    <mergeCell ref="A120:J120"/>
    <mergeCell ref="A122:A125"/>
    <mergeCell ref="A126:A129"/>
    <mergeCell ref="A152:J152"/>
    <mergeCell ref="A134:A137"/>
    <mergeCell ref="A139:J139"/>
    <mergeCell ref="A140:C140"/>
    <mergeCell ref="A141:C141"/>
    <mergeCell ref="A142:C142"/>
    <mergeCell ref="A143:C143"/>
    <mergeCell ref="A144:C144"/>
    <mergeCell ref="A148:J148"/>
    <mergeCell ref="B149:J149"/>
    <mergeCell ref="B150:J150"/>
    <mergeCell ref="B151:J151"/>
  </mergeCells>
  <dataValidations disablePrompts="1" count="3">
    <dataValidation type="list" allowBlank="1" showInputMessage="1" showErrorMessage="1" prompt="Nezahrnutie cenovej ponuky do vyhodnotenia prieskumu trhu zdôvodnite v bunke &quot;Poznámka&quot; " sqref="WVQ982758:WVQ982766 WLU982758:WLU98276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254:I65262 JE65254:JE65262 TA65254:TA65262 ACW65254:ACW65262 AMS65254:AMS65262 AWO65254:AWO65262 BGK65254:BGK65262 BQG65254:BQG65262 CAC65254:CAC65262 CJY65254:CJY65262 CTU65254:CTU65262 DDQ65254:DDQ65262 DNM65254:DNM65262 DXI65254:DXI65262 EHE65254:EHE65262 ERA65254:ERA65262 FAW65254:FAW65262 FKS65254:FKS65262 FUO65254:FUO65262 GEK65254:GEK65262 GOG65254:GOG65262 GYC65254:GYC65262 HHY65254:HHY65262 HRU65254:HRU65262 IBQ65254:IBQ65262 ILM65254:ILM65262 IVI65254:IVI65262 JFE65254:JFE65262 JPA65254:JPA65262 JYW65254:JYW65262 KIS65254:KIS65262 KSO65254:KSO65262 LCK65254:LCK65262 LMG65254:LMG65262 LWC65254:LWC65262 MFY65254:MFY65262 MPU65254:MPU65262 MZQ65254:MZQ65262 NJM65254:NJM65262 NTI65254:NTI65262 ODE65254:ODE65262 ONA65254:ONA65262 OWW65254:OWW65262 PGS65254:PGS65262 PQO65254:PQO65262 QAK65254:QAK65262 QKG65254:QKG65262 QUC65254:QUC65262 RDY65254:RDY65262 RNU65254:RNU65262 RXQ65254:RXQ65262 SHM65254:SHM65262 SRI65254:SRI65262 TBE65254:TBE65262 TLA65254:TLA65262 TUW65254:TUW65262 UES65254:UES65262 UOO65254:UOO65262 UYK65254:UYK65262 VIG65254:VIG65262 VSC65254:VSC65262 WBY65254:WBY65262 WLU65254:WLU65262 WVQ65254:WVQ65262 H130790:I130798 JE130790:JE130798 TA130790:TA130798 ACW130790:ACW130798 AMS130790:AMS130798 AWO130790:AWO130798 BGK130790:BGK130798 BQG130790:BQG130798 CAC130790:CAC130798 CJY130790:CJY130798 CTU130790:CTU130798 DDQ130790:DDQ130798 DNM130790:DNM130798 DXI130790:DXI130798 EHE130790:EHE130798 ERA130790:ERA130798 FAW130790:FAW130798 FKS130790:FKS130798 FUO130790:FUO130798 GEK130790:GEK130798 GOG130790:GOG130798 GYC130790:GYC130798 HHY130790:HHY130798 HRU130790:HRU130798 IBQ130790:IBQ130798 ILM130790:ILM130798 IVI130790:IVI130798 JFE130790:JFE130798 JPA130790:JPA130798 JYW130790:JYW130798 KIS130790:KIS130798 KSO130790:KSO130798 LCK130790:LCK130798 LMG130790:LMG130798 LWC130790:LWC130798 MFY130790:MFY130798 MPU130790:MPU130798 MZQ130790:MZQ130798 NJM130790:NJM130798 NTI130790:NTI130798 ODE130790:ODE130798 ONA130790:ONA130798 OWW130790:OWW130798 PGS130790:PGS130798 PQO130790:PQO130798 QAK130790:QAK130798 QKG130790:QKG130798 QUC130790:QUC130798 RDY130790:RDY130798 RNU130790:RNU130798 RXQ130790:RXQ130798 SHM130790:SHM130798 SRI130790:SRI130798 TBE130790:TBE130798 TLA130790:TLA130798 TUW130790:TUW130798 UES130790:UES130798 UOO130790:UOO130798 UYK130790:UYK130798 VIG130790:VIG130798 VSC130790:VSC130798 WBY130790:WBY130798 WLU130790:WLU130798 WVQ130790:WVQ130798 H196326:I196334 JE196326:JE196334 TA196326:TA196334 ACW196326:ACW196334 AMS196326:AMS196334 AWO196326:AWO196334 BGK196326:BGK196334 BQG196326:BQG196334 CAC196326:CAC196334 CJY196326:CJY196334 CTU196326:CTU196334 DDQ196326:DDQ196334 DNM196326:DNM196334 DXI196326:DXI196334 EHE196326:EHE196334 ERA196326:ERA196334 FAW196326:FAW196334 FKS196326:FKS196334 FUO196326:FUO196334 GEK196326:GEK196334 GOG196326:GOG196334 GYC196326:GYC196334 HHY196326:HHY196334 HRU196326:HRU196334 IBQ196326:IBQ196334 ILM196326:ILM196334 IVI196326:IVI196334 JFE196326:JFE196334 JPA196326:JPA196334 JYW196326:JYW196334 KIS196326:KIS196334 KSO196326:KSO196334 LCK196326:LCK196334 LMG196326:LMG196334 LWC196326:LWC196334 MFY196326:MFY196334 MPU196326:MPU196334 MZQ196326:MZQ196334 NJM196326:NJM196334 NTI196326:NTI196334 ODE196326:ODE196334 ONA196326:ONA196334 OWW196326:OWW196334 PGS196326:PGS196334 PQO196326:PQO196334 QAK196326:QAK196334 QKG196326:QKG196334 QUC196326:QUC196334 RDY196326:RDY196334 RNU196326:RNU196334 RXQ196326:RXQ196334 SHM196326:SHM196334 SRI196326:SRI196334 TBE196326:TBE196334 TLA196326:TLA196334 TUW196326:TUW196334 UES196326:UES196334 UOO196326:UOO196334 UYK196326:UYK196334 VIG196326:VIG196334 VSC196326:VSC196334 WBY196326:WBY196334 WLU196326:WLU196334 WVQ196326:WVQ196334 H261862:I261870 JE261862:JE261870 TA261862:TA261870 ACW261862:ACW261870 AMS261862:AMS261870 AWO261862:AWO261870 BGK261862:BGK261870 BQG261862:BQG261870 CAC261862:CAC261870 CJY261862:CJY261870 CTU261862:CTU261870 DDQ261862:DDQ261870 DNM261862:DNM261870 DXI261862:DXI261870 EHE261862:EHE261870 ERA261862:ERA261870 FAW261862:FAW261870 FKS261862:FKS261870 FUO261862:FUO261870 GEK261862:GEK261870 GOG261862:GOG261870 GYC261862:GYC261870 HHY261862:HHY261870 HRU261862:HRU261870 IBQ261862:IBQ261870 ILM261862:ILM261870 IVI261862:IVI261870 JFE261862:JFE261870 JPA261862:JPA261870 JYW261862:JYW261870 KIS261862:KIS261870 KSO261862:KSO261870 LCK261862:LCK261870 LMG261862:LMG261870 LWC261862:LWC261870 MFY261862:MFY261870 MPU261862:MPU261870 MZQ261862:MZQ261870 NJM261862:NJM261870 NTI261862:NTI261870 ODE261862:ODE261870 ONA261862:ONA261870 OWW261862:OWW261870 PGS261862:PGS261870 PQO261862:PQO261870 QAK261862:QAK261870 QKG261862:QKG261870 QUC261862:QUC261870 RDY261862:RDY261870 RNU261862:RNU261870 RXQ261862:RXQ261870 SHM261862:SHM261870 SRI261862:SRI261870 TBE261862:TBE261870 TLA261862:TLA261870 TUW261862:TUW261870 UES261862:UES261870 UOO261862:UOO261870 UYK261862:UYK261870 VIG261862:VIG261870 VSC261862:VSC261870 WBY261862:WBY261870 WLU261862:WLU261870 WVQ261862:WVQ261870 H327398:I327406 JE327398:JE327406 TA327398:TA327406 ACW327398:ACW327406 AMS327398:AMS327406 AWO327398:AWO327406 BGK327398:BGK327406 BQG327398:BQG327406 CAC327398:CAC327406 CJY327398:CJY327406 CTU327398:CTU327406 DDQ327398:DDQ327406 DNM327398:DNM327406 DXI327398:DXI327406 EHE327398:EHE327406 ERA327398:ERA327406 FAW327398:FAW327406 FKS327398:FKS327406 FUO327398:FUO327406 GEK327398:GEK327406 GOG327398:GOG327406 GYC327398:GYC327406 HHY327398:HHY327406 HRU327398:HRU327406 IBQ327398:IBQ327406 ILM327398:ILM327406 IVI327398:IVI327406 JFE327398:JFE327406 JPA327398:JPA327406 JYW327398:JYW327406 KIS327398:KIS327406 KSO327398:KSO327406 LCK327398:LCK327406 LMG327398:LMG327406 LWC327398:LWC327406 MFY327398:MFY327406 MPU327398:MPU327406 MZQ327398:MZQ327406 NJM327398:NJM327406 NTI327398:NTI327406 ODE327398:ODE327406 ONA327398:ONA327406 OWW327398:OWW327406 PGS327398:PGS327406 PQO327398:PQO327406 QAK327398:QAK327406 QKG327398:QKG327406 QUC327398:QUC327406 RDY327398:RDY327406 RNU327398:RNU327406 RXQ327398:RXQ327406 SHM327398:SHM327406 SRI327398:SRI327406 TBE327398:TBE327406 TLA327398:TLA327406 TUW327398:TUW327406 UES327398:UES327406 UOO327398:UOO327406 UYK327398:UYK327406 VIG327398:VIG327406 VSC327398:VSC327406 WBY327398:WBY327406 WLU327398:WLU327406 WVQ327398:WVQ327406 H392934:I392942 JE392934:JE392942 TA392934:TA392942 ACW392934:ACW392942 AMS392934:AMS392942 AWO392934:AWO392942 BGK392934:BGK392942 BQG392934:BQG392942 CAC392934:CAC392942 CJY392934:CJY392942 CTU392934:CTU392942 DDQ392934:DDQ392942 DNM392934:DNM392942 DXI392934:DXI392942 EHE392934:EHE392942 ERA392934:ERA392942 FAW392934:FAW392942 FKS392934:FKS392942 FUO392934:FUO392942 GEK392934:GEK392942 GOG392934:GOG392942 GYC392934:GYC392942 HHY392934:HHY392942 HRU392934:HRU392942 IBQ392934:IBQ392942 ILM392934:ILM392942 IVI392934:IVI392942 JFE392934:JFE392942 JPA392934:JPA392942 JYW392934:JYW392942 KIS392934:KIS392942 KSO392934:KSO392942 LCK392934:LCK392942 LMG392934:LMG392942 LWC392934:LWC392942 MFY392934:MFY392942 MPU392934:MPU392942 MZQ392934:MZQ392942 NJM392934:NJM392942 NTI392934:NTI392942 ODE392934:ODE392942 ONA392934:ONA392942 OWW392934:OWW392942 PGS392934:PGS392942 PQO392934:PQO392942 QAK392934:QAK392942 QKG392934:QKG392942 QUC392934:QUC392942 RDY392934:RDY392942 RNU392934:RNU392942 RXQ392934:RXQ392942 SHM392934:SHM392942 SRI392934:SRI392942 TBE392934:TBE392942 TLA392934:TLA392942 TUW392934:TUW392942 UES392934:UES392942 UOO392934:UOO392942 UYK392934:UYK392942 VIG392934:VIG392942 VSC392934:VSC392942 WBY392934:WBY392942 WLU392934:WLU392942 WVQ392934:WVQ392942 H458470:I458478 JE458470:JE458478 TA458470:TA458478 ACW458470:ACW458478 AMS458470:AMS458478 AWO458470:AWO458478 BGK458470:BGK458478 BQG458470:BQG458478 CAC458470:CAC458478 CJY458470:CJY458478 CTU458470:CTU458478 DDQ458470:DDQ458478 DNM458470:DNM458478 DXI458470:DXI458478 EHE458470:EHE458478 ERA458470:ERA458478 FAW458470:FAW458478 FKS458470:FKS458478 FUO458470:FUO458478 GEK458470:GEK458478 GOG458470:GOG458478 GYC458470:GYC458478 HHY458470:HHY458478 HRU458470:HRU458478 IBQ458470:IBQ458478 ILM458470:ILM458478 IVI458470:IVI458478 JFE458470:JFE458478 JPA458470:JPA458478 JYW458470:JYW458478 KIS458470:KIS458478 KSO458470:KSO458478 LCK458470:LCK458478 LMG458470:LMG458478 LWC458470:LWC458478 MFY458470:MFY458478 MPU458470:MPU458478 MZQ458470:MZQ458478 NJM458470:NJM458478 NTI458470:NTI458478 ODE458470:ODE458478 ONA458470:ONA458478 OWW458470:OWW458478 PGS458470:PGS458478 PQO458470:PQO458478 QAK458470:QAK458478 QKG458470:QKG458478 QUC458470:QUC458478 RDY458470:RDY458478 RNU458470:RNU458478 RXQ458470:RXQ458478 SHM458470:SHM458478 SRI458470:SRI458478 TBE458470:TBE458478 TLA458470:TLA458478 TUW458470:TUW458478 UES458470:UES458478 UOO458470:UOO458478 UYK458470:UYK458478 VIG458470:VIG458478 VSC458470:VSC458478 WBY458470:WBY458478 WLU458470:WLU458478 WVQ458470:WVQ458478 H524006:I524014 JE524006:JE524014 TA524006:TA524014 ACW524006:ACW524014 AMS524006:AMS524014 AWO524006:AWO524014 BGK524006:BGK524014 BQG524006:BQG524014 CAC524006:CAC524014 CJY524006:CJY524014 CTU524006:CTU524014 DDQ524006:DDQ524014 DNM524006:DNM524014 DXI524006:DXI524014 EHE524006:EHE524014 ERA524006:ERA524014 FAW524006:FAW524014 FKS524006:FKS524014 FUO524006:FUO524014 GEK524006:GEK524014 GOG524006:GOG524014 GYC524006:GYC524014 HHY524006:HHY524014 HRU524006:HRU524014 IBQ524006:IBQ524014 ILM524006:ILM524014 IVI524006:IVI524014 JFE524006:JFE524014 JPA524006:JPA524014 JYW524006:JYW524014 KIS524006:KIS524014 KSO524006:KSO524014 LCK524006:LCK524014 LMG524006:LMG524014 LWC524006:LWC524014 MFY524006:MFY524014 MPU524006:MPU524014 MZQ524006:MZQ524014 NJM524006:NJM524014 NTI524006:NTI524014 ODE524006:ODE524014 ONA524006:ONA524014 OWW524006:OWW524014 PGS524006:PGS524014 PQO524006:PQO524014 QAK524006:QAK524014 QKG524006:QKG524014 QUC524006:QUC524014 RDY524006:RDY524014 RNU524006:RNU524014 RXQ524006:RXQ524014 SHM524006:SHM524014 SRI524006:SRI524014 TBE524006:TBE524014 TLA524006:TLA524014 TUW524006:TUW524014 UES524006:UES524014 UOO524006:UOO524014 UYK524006:UYK524014 VIG524006:VIG524014 VSC524006:VSC524014 WBY524006:WBY524014 WLU524006:WLU524014 WVQ524006:WVQ524014 H589542:I589550 JE589542:JE589550 TA589542:TA589550 ACW589542:ACW589550 AMS589542:AMS589550 AWO589542:AWO589550 BGK589542:BGK589550 BQG589542:BQG589550 CAC589542:CAC589550 CJY589542:CJY589550 CTU589542:CTU589550 DDQ589542:DDQ589550 DNM589542:DNM589550 DXI589542:DXI589550 EHE589542:EHE589550 ERA589542:ERA589550 FAW589542:FAW589550 FKS589542:FKS589550 FUO589542:FUO589550 GEK589542:GEK589550 GOG589542:GOG589550 GYC589542:GYC589550 HHY589542:HHY589550 HRU589542:HRU589550 IBQ589542:IBQ589550 ILM589542:ILM589550 IVI589542:IVI589550 JFE589542:JFE589550 JPA589542:JPA589550 JYW589542:JYW589550 KIS589542:KIS589550 KSO589542:KSO589550 LCK589542:LCK589550 LMG589542:LMG589550 LWC589542:LWC589550 MFY589542:MFY589550 MPU589542:MPU589550 MZQ589542:MZQ589550 NJM589542:NJM589550 NTI589542:NTI589550 ODE589542:ODE589550 ONA589542:ONA589550 OWW589542:OWW589550 PGS589542:PGS589550 PQO589542:PQO589550 QAK589542:QAK589550 QKG589542:QKG589550 QUC589542:QUC589550 RDY589542:RDY589550 RNU589542:RNU589550 RXQ589542:RXQ589550 SHM589542:SHM589550 SRI589542:SRI589550 TBE589542:TBE589550 TLA589542:TLA589550 TUW589542:TUW589550 UES589542:UES589550 UOO589542:UOO589550 UYK589542:UYK589550 VIG589542:VIG589550 VSC589542:VSC589550 WBY589542:WBY589550 WLU589542:WLU589550 WVQ589542:WVQ589550 H655078:I655086 JE655078:JE655086 TA655078:TA655086 ACW655078:ACW655086 AMS655078:AMS655086 AWO655078:AWO655086 BGK655078:BGK655086 BQG655078:BQG655086 CAC655078:CAC655086 CJY655078:CJY655086 CTU655078:CTU655086 DDQ655078:DDQ655086 DNM655078:DNM655086 DXI655078:DXI655086 EHE655078:EHE655086 ERA655078:ERA655086 FAW655078:FAW655086 FKS655078:FKS655086 FUO655078:FUO655086 GEK655078:GEK655086 GOG655078:GOG655086 GYC655078:GYC655086 HHY655078:HHY655086 HRU655078:HRU655086 IBQ655078:IBQ655086 ILM655078:ILM655086 IVI655078:IVI655086 JFE655078:JFE655086 JPA655078:JPA655086 JYW655078:JYW655086 KIS655078:KIS655086 KSO655078:KSO655086 LCK655078:LCK655086 LMG655078:LMG655086 LWC655078:LWC655086 MFY655078:MFY655086 MPU655078:MPU655086 MZQ655078:MZQ655086 NJM655078:NJM655086 NTI655078:NTI655086 ODE655078:ODE655086 ONA655078:ONA655086 OWW655078:OWW655086 PGS655078:PGS655086 PQO655078:PQO655086 QAK655078:QAK655086 QKG655078:QKG655086 QUC655078:QUC655086 RDY655078:RDY655086 RNU655078:RNU655086 RXQ655078:RXQ655086 SHM655078:SHM655086 SRI655078:SRI655086 TBE655078:TBE655086 TLA655078:TLA655086 TUW655078:TUW655086 UES655078:UES655086 UOO655078:UOO655086 UYK655078:UYK655086 VIG655078:VIG655086 VSC655078:VSC655086 WBY655078:WBY655086 WLU655078:WLU655086 WVQ655078:WVQ655086 H720614:I720622 JE720614:JE720622 TA720614:TA720622 ACW720614:ACW720622 AMS720614:AMS720622 AWO720614:AWO720622 BGK720614:BGK720622 BQG720614:BQG720622 CAC720614:CAC720622 CJY720614:CJY720622 CTU720614:CTU720622 DDQ720614:DDQ720622 DNM720614:DNM720622 DXI720614:DXI720622 EHE720614:EHE720622 ERA720614:ERA720622 FAW720614:FAW720622 FKS720614:FKS720622 FUO720614:FUO720622 GEK720614:GEK720622 GOG720614:GOG720622 GYC720614:GYC720622 HHY720614:HHY720622 HRU720614:HRU720622 IBQ720614:IBQ720622 ILM720614:ILM720622 IVI720614:IVI720622 JFE720614:JFE720622 JPA720614:JPA720622 JYW720614:JYW720622 KIS720614:KIS720622 KSO720614:KSO720622 LCK720614:LCK720622 LMG720614:LMG720622 LWC720614:LWC720622 MFY720614:MFY720622 MPU720614:MPU720622 MZQ720614:MZQ720622 NJM720614:NJM720622 NTI720614:NTI720622 ODE720614:ODE720622 ONA720614:ONA720622 OWW720614:OWW720622 PGS720614:PGS720622 PQO720614:PQO720622 QAK720614:QAK720622 QKG720614:QKG720622 QUC720614:QUC720622 RDY720614:RDY720622 RNU720614:RNU720622 RXQ720614:RXQ720622 SHM720614:SHM720622 SRI720614:SRI720622 TBE720614:TBE720622 TLA720614:TLA720622 TUW720614:TUW720622 UES720614:UES720622 UOO720614:UOO720622 UYK720614:UYK720622 VIG720614:VIG720622 VSC720614:VSC720622 WBY720614:WBY720622 WLU720614:WLU720622 WVQ720614:WVQ720622 H786150:I786158 JE786150:JE786158 TA786150:TA786158 ACW786150:ACW786158 AMS786150:AMS786158 AWO786150:AWO786158 BGK786150:BGK786158 BQG786150:BQG786158 CAC786150:CAC786158 CJY786150:CJY786158 CTU786150:CTU786158 DDQ786150:DDQ786158 DNM786150:DNM786158 DXI786150:DXI786158 EHE786150:EHE786158 ERA786150:ERA786158 FAW786150:FAW786158 FKS786150:FKS786158 FUO786150:FUO786158 GEK786150:GEK786158 GOG786150:GOG786158 GYC786150:GYC786158 HHY786150:HHY786158 HRU786150:HRU786158 IBQ786150:IBQ786158 ILM786150:ILM786158 IVI786150:IVI786158 JFE786150:JFE786158 JPA786150:JPA786158 JYW786150:JYW786158 KIS786150:KIS786158 KSO786150:KSO786158 LCK786150:LCK786158 LMG786150:LMG786158 LWC786150:LWC786158 MFY786150:MFY786158 MPU786150:MPU786158 MZQ786150:MZQ786158 NJM786150:NJM786158 NTI786150:NTI786158 ODE786150:ODE786158 ONA786150:ONA786158 OWW786150:OWW786158 PGS786150:PGS786158 PQO786150:PQO786158 QAK786150:QAK786158 QKG786150:QKG786158 QUC786150:QUC786158 RDY786150:RDY786158 RNU786150:RNU786158 RXQ786150:RXQ786158 SHM786150:SHM786158 SRI786150:SRI786158 TBE786150:TBE786158 TLA786150:TLA786158 TUW786150:TUW786158 UES786150:UES786158 UOO786150:UOO786158 UYK786150:UYK786158 VIG786150:VIG786158 VSC786150:VSC786158 WBY786150:WBY786158 WLU786150:WLU786158 WVQ786150:WVQ786158 H851686:I851694 JE851686:JE851694 TA851686:TA851694 ACW851686:ACW851694 AMS851686:AMS851694 AWO851686:AWO851694 BGK851686:BGK851694 BQG851686:BQG851694 CAC851686:CAC851694 CJY851686:CJY851694 CTU851686:CTU851694 DDQ851686:DDQ851694 DNM851686:DNM851694 DXI851686:DXI851694 EHE851686:EHE851694 ERA851686:ERA851694 FAW851686:FAW851694 FKS851686:FKS851694 FUO851686:FUO851694 GEK851686:GEK851694 GOG851686:GOG851694 GYC851686:GYC851694 HHY851686:HHY851694 HRU851686:HRU851694 IBQ851686:IBQ851694 ILM851686:ILM851694 IVI851686:IVI851694 JFE851686:JFE851694 JPA851686:JPA851694 JYW851686:JYW851694 KIS851686:KIS851694 KSO851686:KSO851694 LCK851686:LCK851694 LMG851686:LMG851694 LWC851686:LWC851694 MFY851686:MFY851694 MPU851686:MPU851694 MZQ851686:MZQ851694 NJM851686:NJM851694 NTI851686:NTI851694 ODE851686:ODE851694 ONA851686:ONA851694 OWW851686:OWW851694 PGS851686:PGS851694 PQO851686:PQO851694 QAK851686:QAK851694 QKG851686:QKG851694 QUC851686:QUC851694 RDY851686:RDY851694 RNU851686:RNU851694 RXQ851686:RXQ851694 SHM851686:SHM851694 SRI851686:SRI851694 TBE851686:TBE851694 TLA851686:TLA851694 TUW851686:TUW851694 UES851686:UES851694 UOO851686:UOO851694 UYK851686:UYK851694 VIG851686:VIG851694 VSC851686:VSC851694 WBY851686:WBY851694 WLU851686:WLU851694 WVQ851686:WVQ851694 H917222:I917230 JE917222:JE917230 TA917222:TA917230 ACW917222:ACW917230 AMS917222:AMS917230 AWO917222:AWO917230 BGK917222:BGK917230 BQG917222:BQG917230 CAC917222:CAC917230 CJY917222:CJY917230 CTU917222:CTU917230 DDQ917222:DDQ917230 DNM917222:DNM917230 DXI917222:DXI917230 EHE917222:EHE917230 ERA917222:ERA917230 FAW917222:FAW917230 FKS917222:FKS917230 FUO917222:FUO917230 GEK917222:GEK917230 GOG917222:GOG917230 GYC917222:GYC917230 HHY917222:HHY917230 HRU917222:HRU917230 IBQ917222:IBQ917230 ILM917222:ILM917230 IVI917222:IVI917230 JFE917222:JFE917230 JPA917222:JPA917230 JYW917222:JYW917230 KIS917222:KIS917230 KSO917222:KSO917230 LCK917222:LCK917230 LMG917222:LMG917230 LWC917222:LWC917230 MFY917222:MFY917230 MPU917222:MPU917230 MZQ917222:MZQ917230 NJM917222:NJM917230 NTI917222:NTI917230 ODE917222:ODE917230 ONA917222:ONA917230 OWW917222:OWW917230 PGS917222:PGS917230 PQO917222:PQO917230 QAK917222:QAK917230 QKG917222:QKG917230 QUC917222:QUC917230 RDY917222:RDY917230 RNU917222:RNU917230 RXQ917222:RXQ917230 SHM917222:SHM917230 SRI917222:SRI917230 TBE917222:TBE917230 TLA917222:TLA917230 TUW917222:TUW917230 UES917222:UES917230 UOO917222:UOO917230 UYK917222:UYK917230 VIG917222:VIG917230 VSC917222:VSC917230 WBY917222:WBY917230 WLU917222:WLU917230 WVQ917222:WVQ917230 H982758:I982766 JE982758:JE982766 TA982758:TA982766 ACW982758:ACW982766 AMS982758:AMS982766 AWO982758:AWO982766 BGK982758:BGK982766 BQG982758:BQG982766 CAC982758:CAC982766 CJY982758:CJY982766 CTU982758:CTU982766 DDQ982758:DDQ982766 DNM982758:DNM982766 DXI982758:DXI982766 EHE982758:EHE982766 ERA982758:ERA982766 FAW982758:FAW982766 FKS982758:FKS982766 FUO982758:FUO982766 GEK982758:GEK982766 GOG982758:GOG982766 GYC982758:GYC982766 HHY982758:HHY982766 HRU982758:HRU982766 IBQ982758:IBQ982766 ILM982758:ILM982766 IVI982758:IVI982766 JFE982758:JFE982766 JPA982758:JPA982766 JYW982758:JYW982766 KIS982758:KIS982766 KSO982758:KSO982766 LCK982758:LCK982766 LMG982758:LMG982766 LWC982758:LWC982766 MFY982758:MFY982766 MPU982758:MPU982766 MZQ982758:MZQ982766 NJM982758:NJM982766 NTI982758:NTI982766 ODE982758:ODE982766 ONA982758:ONA982766 OWW982758:OWW982766 PGS982758:PGS982766 PQO982758:PQO982766 QAK982758:QAK982766 QKG982758:QKG982766 QUC982758:QUC982766 RDY982758:RDY982766 RNU982758:RNU982766 RXQ982758:RXQ982766 SHM982758:SHM982766 SRI982758:SRI982766 TBE982758:TBE982766 TLA982758:TLA982766 TUW982758:TUW982766 UES982758:UES982766 UOO982758:UOO982766 UYK982758:UYK982766 VIG982758:VIG982766 VSC982758:VSC982766 WBY982758:WBY982766">
      <formula1>#REF!</formula1>
    </dataValidation>
    <dataValidation type="list" allowBlank="1" showInputMessage="1" showErrorMessage="1" prompt="z roletového menu vyberte príslušný spôsob vykonania prieskumu trhu" sqref="WVP982758:WVP982766 WLT982758:WLT98276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254:G65262 JD65254:JD65262 SZ65254:SZ65262 ACV65254:ACV65262 AMR65254:AMR65262 AWN65254:AWN65262 BGJ65254:BGJ65262 BQF65254:BQF65262 CAB65254:CAB65262 CJX65254:CJX65262 CTT65254:CTT65262 DDP65254:DDP65262 DNL65254:DNL65262 DXH65254:DXH65262 EHD65254:EHD65262 EQZ65254:EQZ65262 FAV65254:FAV65262 FKR65254:FKR65262 FUN65254:FUN65262 GEJ65254:GEJ65262 GOF65254:GOF65262 GYB65254:GYB65262 HHX65254:HHX65262 HRT65254:HRT65262 IBP65254:IBP65262 ILL65254:ILL65262 IVH65254:IVH65262 JFD65254:JFD65262 JOZ65254:JOZ65262 JYV65254:JYV65262 KIR65254:KIR65262 KSN65254:KSN65262 LCJ65254:LCJ65262 LMF65254:LMF65262 LWB65254:LWB65262 MFX65254:MFX65262 MPT65254:MPT65262 MZP65254:MZP65262 NJL65254:NJL65262 NTH65254:NTH65262 ODD65254:ODD65262 OMZ65254:OMZ65262 OWV65254:OWV65262 PGR65254:PGR65262 PQN65254:PQN65262 QAJ65254:QAJ65262 QKF65254:QKF65262 QUB65254:QUB65262 RDX65254:RDX65262 RNT65254:RNT65262 RXP65254:RXP65262 SHL65254:SHL65262 SRH65254:SRH65262 TBD65254:TBD65262 TKZ65254:TKZ65262 TUV65254:TUV65262 UER65254:UER65262 UON65254:UON65262 UYJ65254:UYJ65262 VIF65254:VIF65262 VSB65254:VSB65262 WBX65254:WBX65262 WLT65254:WLT65262 WVP65254:WVP65262 G130790:G130798 JD130790:JD130798 SZ130790:SZ130798 ACV130790:ACV130798 AMR130790:AMR130798 AWN130790:AWN130798 BGJ130790:BGJ130798 BQF130790:BQF130798 CAB130790:CAB130798 CJX130790:CJX130798 CTT130790:CTT130798 DDP130790:DDP130798 DNL130790:DNL130798 DXH130790:DXH130798 EHD130790:EHD130798 EQZ130790:EQZ130798 FAV130790:FAV130798 FKR130790:FKR130798 FUN130790:FUN130798 GEJ130790:GEJ130798 GOF130790:GOF130798 GYB130790:GYB130798 HHX130790:HHX130798 HRT130790:HRT130798 IBP130790:IBP130798 ILL130790:ILL130798 IVH130790:IVH130798 JFD130790:JFD130798 JOZ130790:JOZ130798 JYV130790:JYV130798 KIR130790:KIR130798 KSN130790:KSN130798 LCJ130790:LCJ130798 LMF130790:LMF130798 LWB130790:LWB130798 MFX130790:MFX130798 MPT130790:MPT130798 MZP130790:MZP130798 NJL130790:NJL130798 NTH130790:NTH130798 ODD130790:ODD130798 OMZ130790:OMZ130798 OWV130790:OWV130798 PGR130790:PGR130798 PQN130790:PQN130798 QAJ130790:QAJ130798 QKF130790:QKF130798 QUB130790:QUB130798 RDX130790:RDX130798 RNT130790:RNT130798 RXP130790:RXP130798 SHL130790:SHL130798 SRH130790:SRH130798 TBD130790:TBD130798 TKZ130790:TKZ130798 TUV130790:TUV130798 UER130790:UER130798 UON130790:UON130798 UYJ130790:UYJ130798 VIF130790:VIF130798 VSB130790:VSB130798 WBX130790:WBX130798 WLT130790:WLT130798 WVP130790:WVP130798 G196326:G196334 JD196326:JD196334 SZ196326:SZ196334 ACV196326:ACV196334 AMR196326:AMR196334 AWN196326:AWN196334 BGJ196326:BGJ196334 BQF196326:BQF196334 CAB196326:CAB196334 CJX196326:CJX196334 CTT196326:CTT196334 DDP196326:DDP196334 DNL196326:DNL196334 DXH196326:DXH196334 EHD196326:EHD196334 EQZ196326:EQZ196334 FAV196326:FAV196334 FKR196326:FKR196334 FUN196326:FUN196334 GEJ196326:GEJ196334 GOF196326:GOF196334 GYB196326:GYB196334 HHX196326:HHX196334 HRT196326:HRT196334 IBP196326:IBP196334 ILL196326:ILL196334 IVH196326:IVH196334 JFD196326:JFD196334 JOZ196326:JOZ196334 JYV196326:JYV196334 KIR196326:KIR196334 KSN196326:KSN196334 LCJ196326:LCJ196334 LMF196326:LMF196334 LWB196326:LWB196334 MFX196326:MFX196334 MPT196326:MPT196334 MZP196326:MZP196334 NJL196326:NJL196334 NTH196326:NTH196334 ODD196326:ODD196334 OMZ196326:OMZ196334 OWV196326:OWV196334 PGR196326:PGR196334 PQN196326:PQN196334 QAJ196326:QAJ196334 QKF196326:QKF196334 QUB196326:QUB196334 RDX196326:RDX196334 RNT196326:RNT196334 RXP196326:RXP196334 SHL196326:SHL196334 SRH196326:SRH196334 TBD196326:TBD196334 TKZ196326:TKZ196334 TUV196326:TUV196334 UER196326:UER196334 UON196326:UON196334 UYJ196326:UYJ196334 VIF196326:VIF196334 VSB196326:VSB196334 WBX196326:WBX196334 WLT196326:WLT196334 WVP196326:WVP196334 G261862:G261870 JD261862:JD261870 SZ261862:SZ261870 ACV261862:ACV261870 AMR261862:AMR261870 AWN261862:AWN261870 BGJ261862:BGJ261870 BQF261862:BQF261870 CAB261862:CAB261870 CJX261862:CJX261870 CTT261862:CTT261870 DDP261862:DDP261870 DNL261862:DNL261870 DXH261862:DXH261870 EHD261862:EHD261870 EQZ261862:EQZ261870 FAV261862:FAV261870 FKR261862:FKR261870 FUN261862:FUN261870 GEJ261862:GEJ261870 GOF261862:GOF261870 GYB261862:GYB261870 HHX261862:HHX261870 HRT261862:HRT261870 IBP261862:IBP261870 ILL261862:ILL261870 IVH261862:IVH261870 JFD261862:JFD261870 JOZ261862:JOZ261870 JYV261862:JYV261870 KIR261862:KIR261870 KSN261862:KSN261870 LCJ261862:LCJ261870 LMF261862:LMF261870 LWB261862:LWB261870 MFX261862:MFX261870 MPT261862:MPT261870 MZP261862:MZP261870 NJL261862:NJL261870 NTH261862:NTH261870 ODD261862:ODD261870 OMZ261862:OMZ261870 OWV261862:OWV261870 PGR261862:PGR261870 PQN261862:PQN261870 QAJ261862:QAJ261870 QKF261862:QKF261870 QUB261862:QUB261870 RDX261862:RDX261870 RNT261862:RNT261870 RXP261862:RXP261870 SHL261862:SHL261870 SRH261862:SRH261870 TBD261862:TBD261870 TKZ261862:TKZ261870 TUV261862:TUV261870 UER261862:UER261870 UON261862:UON261870 UYJ261862:UYJ261870 VIF261862:VIF261870 VSB261862:VSB261870 WBX261862:WBX261870 WLT261862:WLT261870 WVP261862:WVP261870 G327398:G327406 JD327398:JD327406 SZ327398:SZ327406 ACV327398:ACV327406 AMR327398:AMR327406 AWN327398:AWN327406 BGJ327398:BGJ327406 BQF327398:BQF327406 CAB327398:CAB327406 CJX327398:CJX327406 CTT327398:CTT327406 DDP327398:DDP327406 DNL327398:DNL327406 DXH327398:DXH327406 EHD327398:EHD327406 EQZ327398:EQZ327406 FAV327398:FAV327406 FKR327398:FKR327406 FUN327398:FUN327406 GEJ327398:GEJ327406 GOF327398:GOF327406 GYB327398:GYB327406 HHX327398:HHX327406 HRT327398:HRT327406 IBP327398:IBP327406 ILL327398:ILL327406 IVH327398:IVH327406 JFD327398:JFD327406 JOZ327398:JOZ327406 JYV327398:JYV327406 KIR327398:KIR327406 KSN327398:KSN327406 LCJ327398:LCJ327406 LMF327398:LMF327406 LWB327398:LWB327406 MFX327398:MFX327406 MPT327398:MPT327406 MZP327398:MZP327406 NJL327398:NJL327406 NTH327398:NTH327406 ODD327398:ODD327406 OMZ327398:OMZ327406 OWV327398:OWV327406 PGR327398:PGR327406 PQN327398:PQN327406 QAJ327398:QAJ327406 QKF327398:QKF327406 QUB327398:QUB327406 RDX327398:RDX327406 RNT327398:RNT327406 RXP327398:RXP327406 SHL327398:SHL327406 SRH327398:SRH327406 TBD327398:TBD327406 TKZ327398:TKZ327406 TUV327398:TUV327406 UER327398:UER327406 UON327398:UON327406 UYJ327398:UYJ327406 VIF327398:VIF327406 VSB327398:VSB327406 WBX327398:WBX327406 WLT327398:WLT327406 WVP327398:WVP327406 G392934:G392942 JD392934:JD392942 SZ392934:SZ392942 ACV392934:ACV392942 AMR392934:AMR392942 AWN392934:AWN392942 BGJ392934:BGJ392942 BQF392934:BQF392942 CAB392934:CAB392942 CJX392934:CJX392942 CTT392934:CTT392942 DDP392934:DDP392942 DNL392934:DNL392942 DXH392934:DXH392942 EHD392934:EHD392942 EQZ392934:EQZ392942 FAV392934:FAV392942 FKR392934:FKR392942 FUN392934:FUN392942 GEJ392934:GEJ392942 GOF392934:GOF392942 GYB392934:GYB392942 HHX392934:HHX392942 HRT392934:HRT392942 IBP392934:IBP392942 ILL392934:ILL392942 IVH392934:IVH392942 JFD392934:JFD392942 JOZ392934:JOZ392942 JYV392934:JYV392942 KIR392934:KIR392942 KSN392934:KSN392942 LCJ392934:LCJ392942 LMF392934:LMF392942 LWB392934:LWB392942 MFX392934:MFX392942 MPT392934:MPT392942 MZP392934:MZP392942 NJL392934:NJL392942 NTH392934:NTH392942 ODD392934:ODD392942 OMZ392934:OMZ392942 OWV392934:OWV392942 PGR392934:PGR392942 PQN392934:PQN392942 QAJ392934:QAJ392942 QKF392934:QKF392942 QUB392934:QUB392942 RDX392934:RDX392942 RNT392934:RNT392942 RXP392934:RXP392942 SHL392934:SHL392942 SRH392934:SRH392942 TBD392934:TBD392942 TKZ392934:TKZ392942 TUV392934:TUV392942 UER392934:UER392942 UON392934:UON392942 UYJ392934:UYJ392942 VIF392934:VIF392942 VSB392934:VSB392942 WBX392934:WBX392942 WLT392934:WLT392942 WVP392934:WVP392942 G458470:G458478 JD458470:JD458478 SZ458470:SZ458478 ACV458470:ACV458478 AMR458470:AMR458478 AWN458470:AWN458478 BGJ458470:BGJ458478 BQF458470:BQF458478 CAB458470:CAB458478 CJX458470:CJX458478 CTT458470:CTT458478 DDP458470:DDP458478 DNL458470:DNL458478 DXH458470:DXH458478 EHD458470:EHD458478 EQZ458470:EQZ458478 FAV458470:FAV458478 FKR458470:FKR458478 FUN458470:FUN458478 GEJ458470:GEJ458478 GOF458470:GOF458478 GYB458470:GYB458478 HHX458470:HHX458478 HRT458470:HRT458478 IBP458470:IBP458478 ILL458470:ILL458478 IVH458470:IVH458478 JFD458470:JFD458478 JOZ458470:JOZ458478 JYV458470:JYV458478 KIR458470:KIR458478 KSN458470:KSN458478 LCJ458470:LCJ458478 LMF458470:LMF458478 LWB458470:LWB458478 MFX458470:MFX458478 MPT458470:MPT458478 MZP458470:MZP458478 NJL458470:NJL458478 NTH458470:NTH458478 ODD458470:ODD458478 OMZ458470:OMZ458478 OWV458470:OWV458478 PGR458470:PGR458478 PQN458470:PQN458478 QAJ458470:QAJ458478 QKF458470:QKF458478 QUB458470:QUB458478 RDX458470:RDX458478 RNT458470:RNT458478 RXP458470:RXP458478 SHL458470:SHL458478 SRH458470:SRH458478 TBD458470:TBD458478 TKZ458470:TKZ458478 TUV458470:TUV458478 UER458470:UER458478 UON458470:UON458478 UYJ458470:UYJ458478 VIF458470:VIF458478 VSB458470:VSB458478 WBX458470:WBX458478 WLT458470:WLT458478 WVP458470:WVP458478 G524006:G524014 JD524006:JD524014 SZ524006:SZ524014 ACV524006:ACV524014 AMR524006:AMR524014 AWN524006:AWN524014 BGJ524006:BGJ524014 BQF524006:BQF524014 CAB524006:CAB524014 CJX524006:CJX524014 CTT524006:CTT524014 DDP524006:DDP524014 DNL524006:DNL524014 DXH524006:DXH524014 EHD524006:EHD524014 EQZ524006:EQZ524014 FAV524006:FAV524014 FKR524006:FKR524014 FUN524006:FUN524014 GEJ524006:GEJ524014 GOF524006:GOF524014 GYB524006:GYB524014 HHX524006:HHX524014 HRT524006:HRT524014 IBP524006:IBP524014 ILL524006:ILL524014 IVH524006:IVH524014 JFD524006:JFD524014 JOZ524006:JOZ524014 JYV524006:JYV524014 KIR524006:KIR524014 KSN524006:KSN524014 LCJ524006:LCJ524014 LMF524006:LMF524014 LWB524006:LWB524014 MFX524006:MFX524014 MPT524006:MPT524014 MZP524006:MZP524014 NJL524006:NJL524014 NTH524006:NTH524014 ODD524006:ODD524014 OMZ524006:OMZ524014 OWV524006:OWV524014 PGR524006:PGR524014 PQN524006:PQN524014 QAJ524006:QAJ524014 QKF524006:QKF524014 QUB524006:QUB524014 RDX524006:RDX524014 RNT524006:RNT524014 RXP524006:RXP524014 SHL524006:SHL524014 SRH524006:SRH524014 TBD524006:TBD524014 TKZ524006:TKZ524014 TUV524006:TUV524014 UER524006:UER524014 UON524006:UON524014 UYJ524006:UYJ524014 VIF524006:VIF524014 VSB524006:VSB524014 WBX524006:WBX524014 WLT524006:WLT524014 WVP524006:WVP524014 G589542:G589550 JD589542:JD589550 SZ589542:SZ589550 ACV589542:ACV589550 AMR589542:AMR589550 AWN589542:AWN589550 BGJ589542:BGJ589550 BQF589542:BQF589550 CAB589542:CAB589550 CJX589542:CJX589550 CTT589542:CTT589550 DDP589542:DDP589550 DNL589542:DNL589550 DXH589542:DXH589550 EHD589542:EHD589550 EQZ589542:EQZ589550 FAV589542:FAV589550 FKR589542:FKR589550 FUN589542:FUN589550 GEJ589542:GEJ589550 GOF589542:GOF589550 GYB589542:GYB589550 HHX589542:HHX589550 HRT589542:HRT589550 IBP589542:IBP589550 ILL589542:ILL589550 IVH589542:IVH589550 JFD589542:JFD589550 JOZ589542:JOZ589550 JYV589542:JYV589550 KIR589542:KIR589550 KSN589542:KSN589550 LCJ589542:LCJ589550 LMF589542:LMF589550 LWB589542:LWB589550 MFX589542:MFX589550 MPT589542:MPT589550 MZP589542:MZP589550 NJL589542:NJL589550 NTH589542:NTH589550 ODD589542:ODD589550 OMZ589542:OMZ589550 OWV589542:OWV589550 PGR589542:PGR589550 PQN589542:PQN589550 QAJ589542:QAJ589550 QKF589542:QKF589550 QUB589542:QUB589550 RDX589542:RDX589550 RNT589542:RNT589550 RXP589542:RXP589550 SHL589542:SHL589550 SRH589542:SRH589550 TBD589542:TBD589550 TKZ589542:TKZ589550 TUV589542:TUV589550 UER589542:UER589550 UON589542:UON589550 UYJ589542:UYJ589550 VIF589542:VIF589550 VSB589542:VSB589550 WBX589542:WBX589550 WLT589542:WLT589550 WVP589542:WVP589550 G655078:G655086 JD655078:JD655086 SZ655078:SZ655086 ACV655078:ACV655086 AMR655078:AMR655086 AWN655078:AWN655086 BGJ655078:BGJ655086 BQF655078:BQF655086 CAB655078:CAB655086 CJX655078:CJX655086 CTT655078:CTT655086 DDP655078:DDP655086 DNL655078:DNL655086 DXH655078:DXH655086 EHD655078:EHD655086 EQZ655078:EQZ655086 FAV655078:FAV655086 FKR655078:FKR655086 FUN655078:FUN655086 GEJ655078:GEJ655086 GOF655078:GOF655086 GYB655078:GYB655086 HHX655078:HHX655086 HRT655078:HRT655086 IBP655078:IBP655086 ILL655078:ILL655086 IVH655078:IVH655086 JFD655078:JFD655086 JOZ655078:JOZ655086 JYV655078:JYV655086 KIR655078:KIR655086 KSN655078:KSN655086 LCJ655078:LCJ655086 LMF655078:LMF655086 LWB655078:LWB655086 MFX655078:MFX655086 MPT655078:MPT655086 MZP655078:MZP655086 NJL655078:NJL655086 NTH655078:NTH655086 ODD655078:ODD655086 OMZ655078:OMZ655086 OWV655078:OWV655086 PGR655078:PGR655086 PQN655078:PQN655086 QAJ655078:QAJ655086 QKF655078:QKF655086 QUB655078:QUB655086 RDX655078:RDX655086 RNT655078:RNT655086 RXP655078:RXP655086 SHL655078:SHL655086 SRH655078:SRH655086 TBD655078:TBD655086 TKZ655078:TKZ655086 TUV655078:TUV655086 UER655078:UER655086 UON655078:UON655086 UYJ655078:UYJ655086 VIF655078:VIF655086 VSB655078:VSB655086 WBX655078:WBX655086 WLT655078:WLT655086 WVP655078:WVP655086 G720614:G720622 JD720614:JD720622 SZ720614:SZ720622 ACV720614:ACV720622 AMR720614:AMR720622 AWN720614:AWN720622 BGJ720614:BGJ720622 BQF720614:BQF720622 CAB720614:CAB720622 CJX720614:CJX720622 CTT720614:CTT720622 DDP720614:DDP720622 DNL720614:DNL720622 DXH720614:DXH720622 EHD720614:EHD720622 EQZ720614:EQZ720622 FAV720614:FAV720622 FKR720614:FKR720622 FUN720614:FUN720622 GEJ720614:GEJ720622 GOF720614:GOF720622 GYB720614:GYB720622 HHX720614:HHX720622 HRT720614:HRT720622 IBP720614:IBP720622 ILL720614:ILL720622 IVH720614:IVH720622 JFD720614:JFD720622 JOZ720614:JOZ720622 JYV720614:JYV720622 KIR720614:KIR720622 KSN720614:KSN720622 LCJ720614:LCJ720622 LMF720614:LMF720622 LWB720614:LWB720622 MFX720614:MFX720622 MPT720614:MPT720622 MZP720614:MZP720622 NJL720614:NJL720622 NTH720614:NTH720622 ODD720614:ODD720622 OMZ720614:OMZ720622 OWV720614:OWV720622 PGR720614:PGR720622 PQN720614:PQN720622 QAJ720614:QAJ720622 QKF720614:QKF720622 QUB720614:QUB720622 RDX720614:RDX720622 RNT720614:RNT720622 RXP720614:RXP720622 SHL720614:SHL720622 SRH720614:SRH720622 TBD720614:TBD720622 TKZ720614:TKZ720622 TUV720614:TUV720622 UER720614:UER720622 UON720614:UON720622 UYJ720614:UYJ720622 VIF720614:VIF720622 VSB720614:VSB720622 WBX720614:WBX720622 WLT720614:WLT720622 WVP720614:WVP720622 G786150:G786158 JD786150:JD786158 SZ786150:SZ786158 ACV786150:ACV786158 AMR786150:AMR786158 AWN786150:AWN786158 BGJ786150:BGJ786158 BQF786150:BQF786158 CAB786150:CAB786158 CJX786150:CJX786158 CTT786150:CTT786158 DDP786150:DDP786158 DNL786150:DNL786158 DXH786150:DXH786158 EHD786150:EHD786158 EQZ786150:EQZ786158 FAV786150:FAV786158 FKR786150:FKR786158 FUN786150:FUN786158 GEJ786150:GEJ786158 GOF786150:GOF786158 GYB786150:GYB786158 HHX786150:HHX786158 HRT786150:HRT786158 IBP786150:IBP786158 ILL786150:ILL786158 IVH786150:IVH786158 JFD786150:JFD786158 JOZ786150:JOZ786158 JYV786150:JYV786158 KIR786150:KIR786158 KSN786150:KSN786158 LCJ786150:LCJ786158 LMF786150:LMF786158 LWB786150:LWB786158 MFX786150:MFX786158 MPT786150:MPT786158 MZP786150:MZP786158 NJL786150:NJL786158 NTH786150:NTH786158 ODD786150:ODD786158 OMZ786150:OMZ786158 OWV786150:OWV786158 PGR786150:PGR786158 PQN786150:PQN786158 QAJ786150:QAJ786158 QKF786150:QKF786158 QUB786150:QUB786158 RDX786150:RDX786158 RNT786150:RNT786158 RXP786150:RXP786158 SHL786150:SHL786158 SRH786150:SRH786158 TBD786150:TBD786158 TKZ786150:TKZ786158 TUV786150:TUV786158 UER786150:UER786158 UON786150:UON786158 UYJ786150:UYJ786158 VIF786150:VIF786158 VSB786150:VSB786158 WBX786150:WBX786158 WLT786150:WLT786158 WVP786150:WVP786158 G851686:G851694 JD851686:JD851694 SZ851686:SZ851694 ACV851686:ACV851694 AMR851686:AMR851694 AWN851686:AWN851694 BGJ851686:BGJ851694 BQF851686:BQF851694 CAB851686:CAB851694 CJX851686:CJX851694 CTT851686:CTT851694 DDP851686:DDP851694 DNL851686:DNL851694 DXH851686:DXH851694 EHD851686:EHD851694 EQZ851686:EQZ851694 FAV851686:FAV851694 FKR851686:FKR851694 FUN851686:FUN851694 GEJ851686:GEJ851694 GOF851686:GOF851694 GYB851686:GYB851694 HHX851686:HHX851694 HRT851686:HRT851694 IBP851686:IBP851694 ILL851686:ILL851694 IVH851686:IVH851694 JFD851686:JFD851694 JOZ851686:JOZ851694 JYV851686:JYV851694 KIR851686:KIR851694 KSN851686:KSN851694 LCJ851686:LCJ851694 LMF851686:LMF851694 LWB851686:LWB851694 MFX851686:MFX851694 MPT851686:MPT851694 MZP851686:MZP851694 NJL851686:NJL851694 NTH851686:NTH851694 ODD851686:ODD851694 OMZ851686:OMZ851694 OWV851686:OWV851694 PGR851686:PGR851694 PQN851686:PQN851694 QAJ851686:QAJ851694 QKF851686:QKF851694 QUB851686:QUB851694 RDX851686:RDX851694 RNT851686:RNT851694 RXP851686:RXP851694 SHL851686:SHL851694 SRH851686:SRH851694 TBD851686:TBD851694 TKZ851686:TKZ851694 TUV851686:TUV851694 UER851686:UER851694 UON851686:UON851694 UYJ851686:UYJ851694 VIF851686:VIF851694 VSB851686:VSB851694 WBX851686:WBX851694 WLT851686:WLT851694 WVP851686:WVP851694 G917222:G917230 JD917222:JD917230 SZ917222:SZ917230 ACV917222:ACV917230 AMR917222:AMR917230 AWN917222:AWN917230 BGJ917222:BGJ917230 BQF917222:BQF917230 CAB917222:CAB917230 CJX917222:CJX917230 CTT917222:CTT917230 DDP917222:DDP917230 DNL917222:DNL917230 DXH917222:DXH917230 EHD917222:EHD917230 EQZ917222:EQZ917230 FAV917222:FAV917230 FKR917222:FKR917230 FUN917222:FUN917230 GEJ917222:GEJ917230 GOF917222:GOF917230 GYB917222:GYB917230 HHX917222:HHX917230 HRT917222:HRT917230 IBP917222:IBP917230 ILL917222:ILL917230 IVH917222:IVH917230 JFD917222:JFD917230 JOZ917222:JOZ917230 JYV917222:JYV917230 KIR917222:KIR917230 KSN917222:KSN917230 LCJ917222:LCJ917230 LMF917222:LMF917230 LWB917222:LWB917230 MFX917222:MFX917230 MPT917222:MPT917230 MZP917222:MZP917230 NJL917222:NJL917230 NTH917222:NTH917230 ODD917222:ODD917230 OMZ917222:OMZ917230 OWV917222:OWV917230 PGR917222:PGR917230 PQN917222:PQN917230 QAJ917222:QAJ917230 QKF917222:QKF917230 QUB917222:QUB917230 RDX917222:RDX917230 RNT917222:RNT917230 RXP917222:RXP917230 SHL917222:SHL917230 SRH917222:SRH917230 TBD917222:TBD917230 TKZ917222:TKZ917230 TUV917222:TUV917230 UER917222:UER917230 UON917222:UON917230 UYJ917222:UYJ917230 VIF917222:VIF917230 VSB917222:VSB917230 WBX917222:WBX917230 WLT917222:WLT917230 WVP917222:WVP917230 G982758:G982766 JD982758:JD982766 SZ982758:SZ982766 ACV982758:ACV982766 AMR982758:AMR982766 AWN982758:AWN982766 BGJ982758:BGJ982766 BQF982758:BQF982766 CAB982758:CAB982766 CJX982758:CJX982766 CTT982758:CTT982766 DDP982758:DDP982766 DNL982758:DNL982766 DXH982758:DXH982766 EHD982758:EHD982766 EQZ982758:EQZ982766 FAV982758:FAV982766 FKR982758:FKR982766 FUN982758:FUN982766 GEJ982758:GEJ982766 GOF982758:GOF982766 GYB982758:GYB982766 HHX982758:HHX982766 HRT982758:HRT982766 IBP982758:IBP982766 ILL982758:ILL982766 IVH982758:IVH982766 JFD982758:JFD982766 JOZ982758:JOZ982766 JYV982758:JYV982766 KIR982758:KIR982766 KSN982758:KSN982766 LCJ982758:LCJ982766 LMF982758:LMF982766 LWB982758:LWB982766 MFX982758:MFX982766 MPT982758:MPT982766 MZP982758:MZP982766 NJL982758:NJL982766 NTH982758:NTH982766 ODD982758:ODD982766 OMZ982758:OMZ982766 OWV982758:OWV982766 PGR982758:PGR982766 PQN982758:PQN982766 QAJ982758:QAJ982766 QKF982758:QKF982766 QUB982758:QUB982766 RDX982758:RDX982766 RNT982758:RNT982766 RXP982758:RXP982766 SHL982758:SHL982766 SRH982758:SRH982766 TBD982758:TBD982766 TKZ982758:TKZ982766 TUV982758:TUV982766 UER982758:UER982766 UON982758:UON982766 UYJ982758:UYJ982766 VIF982758:VIF982766 VSB982758:VSB982766 WBX982758:WBX982766">
      <formula1>#REF!</formula1>
    </dataValidation>
    <dataValidation type="list" allowBlank="1" showInputMessage="1" showErrorMessage="1" sqref="H20:I35 H71:I86 H122:I137">
      <formula1>$R$3:$R$4</formula1>
    </dataValidation>
  </dataValidations>
  <pageMargins left="0.39370078740157483" right="0.39370078740157483" top="0.39370078740157483" bottom="0.39370078740157483" header="0.31496062992125984" footer="0.31496062992125984"/>
  <pageSetup paperSize="9" scale="59" orientation="landscape" r:id="rId1"/>
  <rowBreaks count="2" manualBreakCount="2">
    <brk id="50" max="9" man="1"/>
    <brk id="101" max="9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="90" zoomScaleNormal="90" workbookViewId="0">
      <selection activeCell="A8" sqref="A8"/>
    </sheetView>
  </sheetViews>
  <sheetFormatPr defaultColWidth="8.85546875" defaultRowHeight="16.5" x14ac:dyDescent="0.3"/>
  <cols>
    <col min="1" max="1" width="35.85546875" style="334" bestFit="1" customWidth="1"/>
    <col min="2" max="2" width="7.7109375" style="334" customWidth="1"/>
    <col min="3" max="3" width="40.42578125" style="334" customWidth="1"/>
    <col min="4" max="4" width="32.140625" style="334" customWidth="1"/>
    <col min="5" max="5" width="18.7109375" style="334" customWidth="1"/>
    <col min="6" max="6" width="20.42578125" style="336" customWidth="1"/>
    <col min="7" max="7" width="23" style="336" customWidth="1"/>
    <col min="8" max="8" width="14" style="334" bestFit="1" customWidth="1"/>
    <col min="9" max="9" width="8.85546875" style="334"/>
    <col min="10" max="10" width="35.85546875" style="334" bestFit="1" customWidth="1"/>
    <col min="11" max="11" width="13.42578125" style="334" bestFit="1" customWidth="1"/>
    <col min="12" max="12" width="12.85546875" style="334" bestFit="1" customWidth="1"/>
    <col min="13" max="15" width="8.85546875" style="334"/>
    <col min="16" max="16" width="0" style="334" hidden="1" customWidth="1"/>
    <col min="17" max="254" width="8.85546875" style="334"/>
    <col min="255" max="255" width="35.85546875" style="334" bestFit="1" customWidth="1"/>
    <col min="256" max="256" width="7.7109375" style="334" customWidth="1"/>
    <col min="257" max="257" width="40.42578125" style="334" customWidth="1"/>
    <col min="258" max="258" width="32.140625" style="334" customWidth="1"/>
    <col min="259" max="259" width="18.7109375" style="334" customWidth="1"/>
    <col min="260" max="260" width="11.7109375" style="334" customWidth="1"/>
    <col min="261" max="261" width="23.28515625" style="334" customWidth="1"/>
    <col min="262" max="262" width="12.28515625" style="334" customWidth="1"/>
    <col min="263" max="263" width="42.140625" style="334" customWidth="1"/>
    <col min="264" max="264" width="14" style="334" bestFit="1" customWidth="1"/>
    <col min="265" max="265" width="8.85546875" style="334"/>
    <col min="266" max="266" width="35.85546875" style="334" bestFit="1" customWidth="1"/>
    <col min="267" max="267" width="13.42578125" style="334" bestFit="1" customWidth="1"/>
    <col min="268" max="268" width="12.85546875" style="334" bestFit="1" customWidth="1"/>
    <col min="269" max="510" width="8.85546875" style="334"/>
    <col min="511" max="511" width="35.85546875" style="334" bestFit="1" customWidth="1"/>
    <col min="512" max="512" width="7.7109375" style="334" customWidth="1"/>
    <col min="513" max="513" width="40.42578125" style="334" customWidth="1"/>
    <col min="514" max="514" width="32.140625" style="334" customWidth="1"/>
    <col min="515" max="515" width="18.7109375" style="334" customWidth="1"/>
    <col min="516" max="516" width="11.7109375" style="334" customWidth="1"/>
    <col min="517" max="517" width="23.28515625" style="334" customWidth="1"/>
    <col min="518" max="518" width="12.28515625" style="334" customWidth="1"/>
    <col min="519" max="519" width="42.140625" style="334" customWidth="1"/>
    <col min="520" max="520" width="14" style="334" bestFit="1" customWidth="1"/>
    <col min="521" max="521" width="8.85546875" style="334"/>
    <col min="522" max="522" width="35.85546875" style="334" bestFit="1" customWidth="1"/>
    <col min="523" max="523" width="13.42578125" style="334" bestFit="1" customWidth="1"/>
    <col min="524" max="524" width="12.85546875" style="334" bestFit="1" customWidth="1"/>
    <col min="525" max="766" width="8.85546875" style="334"/>
    <col min="767" max="767" width="35.85546875" style="334" bestFit="1" customWidth="1"/>
    <col min="768" max="768" width="7.7109375" style="334" customWidth="1"/>
    <col min="769" max="769" width="40.42578125" style="334" customWidth="1"/>
    <col min="770" max="770" width="32.140625" style="334" customWidth="1"/>
    <col min="771" max="771" width="18.7109375" style="334" customWidth="1"/>
    <col min="772" max="772" width="11.7109375" style="334" customWidth="1"/>
    <col min="773" max="773" width="23.28515625" style="334" customWidth="1"/>
    <col min="774" max="774" width="12.28515625" style="334" customWidth="1"/>
    <col min="775" max="775" width="42.140625" style="334" customWidth="1"/>
    <col min="776" max="776" width="14" style="334" bestFit="1" customWidth="1"/>
    <col min="777" max="777" width="8.85546875" style="334"/>
    <col min="778" max="778" width="35.85546875" style="334" bestFit="1" customWidth="1"/>
    <col min="779" max="779" width="13.42578125" style="334" bestFit="1" customWidth="1"/>
    <col min="780" max="780" width="12.85546875" style="334" bestFit="1" customWidth="1"/>
    <col min="781" max="1022" width="8.85546875" style="334"/>
    <col min="1023" max="1023" width="35.85546875" style="334" bestFit="1" customWidth="1"/>
    <col min="1024" max="1024" width="7.7109375" style="334" customWidth="1"/>
    <col min="1025" max="1025" width="40.42578125" style="334" customWidth="1"/>
    <col min="1026" max="1026" width="32.140625" style="334" customWidth="1"/>
    <col min="1027" max="1027" width="18.7109375" style="334" customWidth="1"/>
    <col min="1028" max="1028" width="11.7109375" style="334" customWidth="1"/>
    <col min="1029" max="1029" width="23.28515625" style="334" customWidth="1"/>
    <col min="1030" max="1030" width="12.28515625" style="334" customWidth="1"/>
    <col min="1031" max="1031" width="42.140625" style="334" customWidth="1"/>
    <col min="1032" max="1032" width="14" style="334" bestFit="1" customWidth="1"/>
    <col min="1033" max="1033" width="8.85546875" style="334"/>
    <col min="1034" max="1034" width="35.85546875" style="334" bestFit="1" customWidth="1"/>
    <col min="1035" max="1035" width="13.42578125" style="334" bestFit="1" customWidth="1"/>
    <col min="1036" max="1036" width="12.85546875" style="334" bestFit="1" customWidth="1"/>
    <col min="1037" max="1278" width="8.85546875" style="334"/>
    <col min="1279" max="1279" width="35.85546875" style="334" bestFit="1" customWidth="1"/>
    <col min="1280" max="1280" width="7.7109375" style="334" customWidth="1"/>
    <col min="1281" max="1281" width="40.42578125" style="334" customWidth="1"/>
    <col min="1282" max="1282" width="32.140625" style="334" customWidth="1"/>
    <col min="1283" max="1283" width="18.7109375" style="334" customWidth="1"/>
    <col min="1284" max="1284" width="11.7109375" style="334" customWidth="1"/>
    <col min="1285" max="1285" width="23.28515625" style="334" customWidth="1"/>
    <col min="1286" max="1286" width="12.28515625" style="334" customWidth="1"/>
    <col min="1287" max="1287" width="42.140625" style="334" customWidth="1"/>
    <col min="1288" max="1288" width="14" style="334" bestFit="1" customWidth="1"/>
    <col min="1289" max="1289" width="8.85546875" style="334"/>
    <col min="1290" max="1290" width="35.85546875" style="334" bestFit="1" customWidth="1"/>
    <col min="1291" max="1291" width="13.42578125" style="334" bestFit="1" customWidth="1"/>
    <col min="1292" max="1292" width="12.85546875" style="334" bestFit="1" customWidth="1"/>
    <col min="1293" max="1534" width="8.85546875" style="334"/>
    <col min="1535" max="1535" width="35.85546875" style="334" bestFit="1" customWidth="1"/>
    <col min="1536" max="1536" width="7.7109375" style="334" customWidth="1"/>
    <col min="1537" max="1537" width="40.42578125" style="334" customWidth="1"/>
    <col min="1538" max="1538" width="32.140625" style="334" customWidth="1"/>
    <col min="1539" max="1539" width="18.7109375" style="334" customWidth="1"/>
    <col min="1540" max="1540" width="11.7109375" style="334" customWidth="1"/>
    <col min="1541" max="1541" width="23.28515625" style="334" customWidth="1"/>
    <col min="1542" max="1542" width="12.28515625" style="334" customWidth="1"/>
    <col min="1543" max="1543" width="42.140625" style="334" customWidth="1"/>
    <col min="1544" max="1544" width="14" style="334" bestFit="1" customWidth="1"/>
    <col min="1545" max="1545" width="8.85546875" style="334"/>
    <col min="1546" max="1546" width="35.85546875" style="334" bestFit="1" customWidth="1"/>
    <col min="1547" max="1547" width="13.42578125" style="334" bestFit="1" customWidth="1"/>
    <col min="1548" max="1548" width="12.85546875" style="334" bestFit="1" customWidth="1"/>
    <col min="1549" max="1790" width="8.85546875" style="334"/>
    <col min="1791" max="1791" width="35.85546875" style="334" bestFit="1" customWidth="1"/>
    <col min="1792" max="1792" width="7.7109375" style="334" customWidth="1"/>
    <col min="1793" max="1793" width="40.42578125" style="334" customWidth="1"/>
    <col min="1794" max="1794" width="32.140625" style="334" customWidth="1"/>
    <col min="1795" max="1795" width="18.7109375" style="334" customWidth="1"/>
    <col min="1796" max="1796" width="11.7109375" style="334" customWidth="1"/>
    <col min="1797" max="1797" width="23.28515625" style="334" customWidth="1"/>
    <col min="1798" max="1798" width="12.28515625" style="334" customWidth="1"/>
    <col min="1799" max="1799" width="42.140625" style="334" customWidth="1"/>
    <col min="1800" max="1800" width="14" style="334" bestFit="1" customWidth="1"/>
    <col min="1801" max="1801" width="8.85546875" style="334"/>
    <col min="1802" max="1802" width="35.85546875" style="334" bestFit="1" customWidth="1"/>
    <col min="1803" max="1803" width="13.42578125" style="334" bestFit="1" customWidth="1"/>
    <col min="1804" max="1804" width="12.85546875" style="334" bestFit="1" customWidth="1"/>
    <col min="1805" max="2046" width="8.85546875" style="334"/>
    <col min="2047" max="2047" width="35.85546875" style="334" bestFit="1" customWidth="1"/>
    <col min="2048" max="2048" width="7.7109375" style="334" customWidth="1"/>
    <col min="2049" max="2049" width="40.42578125" style="334" customWidth="1"/>
    <col min="2050" max="2050" width="32.140625" style="334" customWidth="1"/>
    <col min="2051" max="2051" width="18.7109375" style="334" customWidth="1"/>
    <col min="2052" max="2052" width="11.7109375" style="334" customWidth="1"/>
    <col min="2053" max="2053" width="23.28515625" style="334" customWidth="1"/>
    <col min="2054" max="2054" width="12.28515625" style="334" customWidth="1"/>
    <col min="2055" max="2055" width="42.140625" style="334" customWidth="1"/>
    <col min="2056" max="2056" width="14" style="334" bestFit="1" customWidth="1"/>
    <col min="2057" max="2057" width="8.85546875" style="334"/>
    <col min="2058" max="2058" width="35.85546875" style="334" bestFit="1" customWidth="1"/>
    <col min="2059" max="2059" width="13.42578125" style="334" bestFit="1" customWidth="1"/>
    <col min="2060" max="2060" width="12.85546875" style="334" bestFit="1" customWidth="1"/>
    <col min="2061" max="2302" width="8.85546875" style="334"/>
    <col min="2303" max="2303" width="35.85546875" style="334" bestFit="1" customWidth="1"/>
    <col min="2304" max="2304" width="7.7109375" style="334" customWidth="1"/>
    <col min="2305" max="2305" width="40.42578125" style="334" customWidth="1"/>
    <col min="2306" max="2306" width="32.140625" style="334" customWidth="1"/>
    <col min="2307" max="2307" width="18.7109375" style="334" customWidth="1"/>
    <col min="2308" max="2308" width="11.7109375" style="334" customWidth="1"/>
    <col min="2309" max="2309" width="23.28515625" style="334" customWidth="1"/>
    <col min="2310" max="2310" width="12.28515625" style="334" customWidth="1"/>
    <col min="2311" max="2311" width="42.140625" style="334" customWidth="1"/>
    <col min="2312" max="2312" width="14" style="334" bestFit="1" customWidth="1"/>
    <col min="2313" max="2313" width="8.85546875" style="334"/>
    <col min="2314" max="2314" width="35.85546875" style="334" bestFit="1" customWidth="1"/>
    <col min="2315" max="2315" width="13.42578125" style="334" bestFit="1" customWidth="1"/>
    <col min="2316" max="2316" width="12.85546875" style="334" bestFit="1" customWidth="1"/>
    <col min="2317" max="2558" width="8.85546875" style="334"/>
    <col min="2559" max="2559" width="35.85546875" style="334" bestFit="1" customWidth="1"/>
    <col min="2560" max="2560" width="7.7109375" style="334" customWidth="1"/>
    <col min="2561" max="2561" width="40.42578125" style="334" customWidth="1"/>
    <col min="2562" max="2562" width="32.140625" style="334" customWidth="1"/>
    <col min="2563" max="2563" width="18.7109375" style="334" customWidth="1"/>
    <col min="2564" max="2564" width="11.7109375" style="334" customWidth="1"/>
    <col min="2565" max="2565" width="23.28515625" style="334" customWidth="1"/>
    <col min="2566" max="2566" width="12.28515625" style="334" customWidth="1"/>
    <col min="2567" max="2567" width="42.140625" style="334" customWidth="1"/>
    <col min="2568" max="2568" width="14" style="334" bestFit="1" customWidth="1"/>
    <col min="2569" max="2569" width="8.85546875" style="334"/>
    <col min="2570" max="2570" width="35.85546875" style="334" bestFit="1" customWidth="1"/>
    <col min="2571" max="2571" width="13.42578125" style="334" bestFit="1" customWidth="1"/>
    <col min="2572" max="2572" width="12.85546875" style="334" bestFit="1" customWidth="1"/>
    <col min="2573" max="2814" width="8.85546875" style="334"/>
    <col min="2815" max="2815" width="35.85546875" style="334" bestFit="1" customWidth="1"/>
    <col min="2816" max="2816" width="7.7109375" style="334" customWidth="1"/>
    <col min="2817" max="2817" width="40.42578125" style="334" customWidth="1"/>
    <col min="2818" max="2818" width="32.140625" style="334" customWidth="1"/>
    <col min="2819" max="2819" width="18.7109375" style="334" customWidth="1"/>
    <col min="2820" max="2820" width="11.7109375" style="334" customWidth="1"/>
    <col min="2821" max="2821" width="23.28515625" style="334" customWidth="1"/>
    <col min="2822" max="2822" width="12.28515625" style="334" customWidth="1"/>
    <col min="2823" max="2823" width="42.140625" style="334" customWidth="1"/>
    <col min="2824" max="2824" width="14" style="334" bestFit="1" customWidth="1"/>
    <col min="2825" max="2825" width="8.85546875" style="334"/>
    <col min="2826" max="2826" width="35.85546875" style="334" bestFit="1" customWidth="1"/>
    <col min="2827" max="2827" width="13.42578125" style="334" bestFit="1" customWidth="1"/>
    <col min="2828" max="2828" width="12.85546875" style="334" bestFit="1" customWidth="1"/>
    <col min="2829" max="3070" width="8.85546875" style="334"/>
    <col min="3071" max="3071" width="35.85546875" style="334" bestFit="1" customWidth="1"/>
    <col min="3072" max="3072" width="7.7109375" style="334" customWidth="1"/>
    <col min="3073" max="3073" width="40.42578125" style="334" customWidth="1"/>
    <col min="3074" max="3074" width="32.140625" style="334" customWidth="1"/>
    <col min="3075" max="3075" width="18.7109375" style="334" customWidth="1"/>
    <col min="3076" max="3076" width="11.7109375" style="334" customWidth="1"/>
    <col min="3077" max="3077" width="23.28515625" style="334" customWidth="1"/>
    <col min="3078" max="3078" width="12.28515625" style="334" customWidth="1"/>
    <col min="3079" max="3079" width="42.140625" style="334" customWidth="1"/>
    <col min="3080" max="3080" width="14" style="334" bestFit="1" customWidth="1"/>
    <col min="3081" max="3081" width="8.85546875" style="334"/>
    <col min="3082" max="3082" width="35.85546875" style="334" bestFit="1" customWidth="1"/>
    <col min="3083" max="3083" width="13.42578125" style="334" bestFit="1" customWidth="1"/>
    <col min="3084" max="3084" width="12.85546875" style="334" bestFit="1" customWidth="1"/>
    <col min="3085" max="3326" width="8.85546875" style="334"/>
    <col min="3327" max="3327" width="35.85546875" style="334" bestFit="1" customWidth="1"/>
    <col min="3328" max="3328" width="7.7109375" style="334" customWidth="1"/>
    <col min="3329" max="3329" width="40.42578125" style="334" customWidth="1"/>
    <col min="3330" max="3330" width="32.140625" style="334" customWidth="1"/>
    <col min="3331" max="3331" width="18.7109375" style="334" customWidth="1"/>
    <col min="3332" max="3332" width="11.7109375" style="334" customWidth="1"/>
    <col min="3333" max="3333" width="23.28515625" style="334" customWidth="1"/>
    <col min="3334" max="3334" width="12.28515625" style="334" customWidth="1"/>
    <col min="3335" max="3335" width="42.140625" style="334" customWidth="1"/>
    <col min="3336" max="3336" width="14" style="334" bestFit="1" customWidth="1"/>
    <col min="3337" max="3337" width="8.85546875" style="334"/>
    <col min="3338" max="3338" width="35.85546875" style="334" bestFit="1" customWidth="1"/>
    <col min="3339" max="3339" width="13.42578125" style="334" bestFit="1" customWidth="1"/>
    <col min="3340" max="3340" width="12.85546875" style="334" bestFit="1" customWidth="1"/>
    <col min="3341" max="3582" width="8.85546875" style="334"/>
    <col min="3583" max="3583" width="35.85546875" style="334" bestFit="1" customWidth="1"/>
    <col min="3584" max="3584" width="7.7109375" style="334" customWidth="1"/>
    <col min="3585" max="3585" width="40.42578125" style="334" customWidth="1"/>
    <col min="3586" max="3586" width="32.140625" style="334" customWidth="1"/>
    <col min="3587" max="3587" width="18.7109375" style="334" customWidth="1"/>
    <col min="3588" max="3588" width="11.7109375" style="334" customWidth="1"/>
    <col min="3589" max="3589" width="23.28515625" style="334" customWidth="1"/>
    <col min="3590" max="3590" width="12.28515625" style="334" customWidth="1"/>
    <col min="3591" max="3591" width="42.140625" style="334" customWidth="1"/>
    <col min="3592" max="3592" width="14" style="334" bestFit="1" customWidth="1"/>
    <col min="3593" max="3593" width="8.85546875" style="334"/>
    <col min="3594" max="3594" width="35.85546875" style="334" bestFit="1" customWidth="1"/>
    <col min="3595" max="3595" width="13.42578125" style="334" bestFit="1" customWidth="1"/>
    <col min="3596" max="3596" width="12.85546875" style="334" bestFit="1" customWidth="1"/>
    <col min="3597" max="3838" width="8.85546875" style="334"/>
    <col min="3839" max="3839" width="35.85546875" style="334" bestFit="1" customWidth="1"/>
    <col min="3840" max="3840" width="7.7109375" style="334" customWidth="1"/>
    <col min="3841" max="3841" width="40.42578125" style="334" customWidth="1"/>
    <col min="3842" max="3842" width="32.140625" style="334" customWidth="1"/>
    <col min="3843" max="3843" width="18.7109375" style="334" customWidth="1"/>
    <col min="3844" max="3844" width="11.7109375" style="334" customWidth="1"/>
    <col min="3845" max="3845" width="23.28515625" style="334" customWidth="1"/>
    <col min="3846" max="3846" width="12.28515625" style="334" customWidth="1"/>
    <col min="3847" max="3847" width="42.140625" style="334" customWidth="1"/>
    <col min="3848" max="3848" width="14" style="334" bestFit="1" customWidth="1"/>
    <col min="3849" max="3849" width="8.85546875" style="334"/>
    <col min="3850" max="3850" width="35.85546875" style="334" bestFit="1" customWidth="1"/>
    <col min="3851" max="3851" width="13.42578125" style="334" bestFit="1" customWidth="1"/>
    <col min="3852" max="3852" width="12.85546875" style="334" bestFit="1" customWidth="1"/>
    <col min="3853" max="4094" width="8.85546875" style="334"/>
    <col min="4095" max="4095" width="35.85546875" style="334" bestFit="1" customWidth="1"/>
    <col min="4096" max="4096" width="7.7109375" style="334" customWidth="1"/>
    <col min="4097" max="4097" width="40.42578125" style="334" customWidth="1"/>
    <col min="4098" max="4098" width="32.140625" style="334" customWidth="1"/>
    <col min="4099" max="4099" width="18.7109375" style="334" customWidth="1"/>
    <col min="4100" max="4100" width="11.7109375" style="334" customWidth="1"/>
    <col min="4101" max="4101" width="23.28515625" style="334" customWidth="1"/>
    <col min="4102" max="4102" width="12.28515625" style="334" customWidth="1"/>
    <col min="4103" max="4103" width="42.140625" style="334" customWidth="1"/>
    <col min="4104" max="4104" width="14" style="334" bestFit="1" customWidth="1"/>
    <col min="4105" max="4105" width="8.85546875" style="334"/>
    <col min="4106" max="4106" width="35.85546875" style="334" bestFit="1" customWidth="1"/>
    <col min="4107" max="4107" width="13.42578125" style="334" bestFit="1" customWidth="1"/>
    <col min="4108" max="4108" width="12.85546875" style="334" bestFit="1" customWidth="1"/>
    <col min="4109" max="4350" width="8.85546875" style="334"/>
    <col min="4351" max="4351" width="35.85546875" style="334" bestFit="1" customWidth="1"/>
    <col min="4352" max="4352" width="7.7109375" style="334" customWidth="1"/>
    <col min="4353" max="4353" width="40.42578125" style="334" customWidth="1"/>
    <col min="4354" max="4354" width="32.140625" style="334" customWidth="1"/>
    <col min="4355" max="4355" width="18.7109375" style="334" customWidth="1"/>
    <col min="4356" max="4356" width="11.7109375" style="334" customWidth="1"/>
    <col min="4357" max="4357" width="23.28515625" style="334" customWidth="1"/>
    <col min="4358" max="4358" width="12.28515625" style="334" customWidth="1"/>
    <col min="4359" max="4359" width="42.140625" style="334" customWidth="1"/>
    <col min="4360" max="4360" width="14" style="334" bestFit="1" customWidth="1"/>
    <col min="4361" max="4361" width="8.85546875" style="334"/>
    <col min="4362" max="4362" width="35.85546875" style="334" bestFit="1" customWidth="1"/>
    <col min="4363" max="4363" width="13.42578125" style="334" bestFit="1" customWidth="1"/>
    <col min="4364" max="4364" width="12.85546875" style="334" bestFit="1" customWidth="1"/>
    <col min="4365" max="4606" width="8.85546875" style="334"/>
    <col min="4607" max="4607" width="35.85546875" style="334" bestFit="1" customWidth="1"/>
    <col min="4608" max="4608" width="7.7109375" style="334" customWidth="1"/>
    <col min="4609" max="4609" width="40.42578125" style="334" customWidth="1"/>
    <col min="4610" max="4610" width="32.140625" style="334" customWidth="1"/>
    <col min="4611" max="4611" width="18.7109375" style="334" customWidth="1"/>
    <col min="4612" max="4612" width="11.7109375" style="334" customWidth="1"/>
    <col min="4613" max="4613" width="23.28515625" style="334" customWidth="1"/>
    <col min="4614" max="4614" width="12.28515625" style="334" customWidth="1"/>
    <col min="4615" max="4615" width="42.140625" style="334" customWidth="1"/>
    <col min="4616" max="4616" width="14" style="334" bestFit="1" customWidth="1"/>
    <col min="4617" max="4617" width="8.85546875" style="334"/>
    <col min="4618" max="4618" width="35.85546875" style="334" bestFit="1" customWidth="1"/>
    <col min="4619" max="4619" width="13.42578125" style="334" bestFit="1" customWidth="1"/>
    <col min="4620" max="4620" width="12.85546875" style="334" bestFit="1" customWidth="1"/>
    <col min="4621" max="4862" width="8.85546875" style="334"/>
    <col min="4863" max="4863" width="35.85546875" style="334" bestFit="1" customWidth="1"/>
    <col min="4864" max="4864" width="7.7109375" style="334" customWidth="1"/>
    <col min="4865" max="4865" width="40.42578125" style="334" customWidth="1"/>
    <col min="4866" max="4866" width="32.140625" style="334" customWidth="1"/>
    <col min="4867" max="4867" width="18.7109375" style="334" customWidth="1"/>
    <col min="4868" max="4868" width="11.7109375" style="334" customWidth="1"/>
    <col min="4869" max="4869" width="23.28515625" style="334" customWidth="1"/>
    <col min="4870" max="4870" width="12.28515625" style="334" customWidth="1"/>
    <col min="4871" max="4871" width="42.140625" style="334" customWidth="1"/>
    <col min="4872" max="4872" width="14" style="334" bestFit="1" customWidth="1"/>
    <col min="4873" max="4873" width="8.85546875" style="334"/>
    <col min="4874" max="4874" width="35.85546875" style="334" bestFit="1" customWidth="1"/>
    <col min="4875" max="4875" width="13.42578125" style="334" bestFit="1" customWidth="1"/>
    <col min="4876" max="4876" width="12.85546875" style="334" bestFit="1" customWidth="1"/>
    <col min="4877" max="5118" width="8.85546875" style="334"/>
    <col min="5119" max="5119" width="35.85546875" style="334" bestFit="1" customWidth="1"/>
    <col min="5120" max="5120" width="7.7109375" style="334" customWidth="1"/>
    <col min="5121" max="5121" width="40.42578125" style="334" customWidth="1"/>
    <col min="5122" max="5122" width="32.140625" style="334" customWidth="1"/>
    <col min="5123" max="5123" width="18.7109375" style="334" customWidth="1"/>
    <col min="5124" max="5124" width="11.7109375" style="334" customWidth="1"/>
    <col min="5125" max="5125" width="23.28515625" style="334" customWidth="1"/>
    <col min="5126" max="5126" width="12.28515625" style="334" customWidth="1"/>
    <col min="5127" max="5127" width="42.140625" style="334" customWidth="1"/>
    <col min="5128" max="5128" width="14" style="334" bestFit="1" customWidth="1"/>
    <col min="5129" max="5129" width="8.85546875" style="334"/>
    <col min="5130" max="5130" width="35.85546875" style="334" bestFit="1" customWidth="1"/>
    <col min="5131" max="5131" width="13.42578125" style="334" bestFit="1" customWidth="1"/>
    <col min="5132" max="5132" width="12.85546875" style="334" bestFit="1" customWidth="1"/>
    <col min="5133" max="5374" width="8.85546875" style="334"/>
    <col min="5375" max="5375" width="35.85546875" style="334" bestFit="1" customWidth="1"/>
    <col min="5376" max="5376" width="7.7109375" style="334" customWidth="1"/>
    <col min="5377" max="5377" width="40.42578125" style="334" customWidth="1"/>
    <col min="5378" max="5378" width="32.140625" style="334" customWidth="1"/>
    <col min="5379" max="5379" width="18.7109375" style="334" customWidth="1"/>
    <col min="5380" max="5380" width="11.7109375" style="334" customWidth="1"/>
    <col min="5381" max="5381" width="23.28515625" style="334" customWidth="1"/>
    <col min="5382" max="5382" width="12.28515625" style="334" customWidth="1"/>
    <col min="5383" max="5383" width="42.140625" style="334" customWidth="1"/>
    <col min="5384" max="5384" width="14" style="334" bestFit="1" customWidth="1"/>
    <col min="5385" max="5385" width="8.85546875" style="334"/>
    <col min="5386" max="5386" width="35.85546875" style="334" bestFit="1" customWidth="1"/>
    <col min="5387" max="5387" width="13.42578125" style="334" bestFit="1" customWidth="1"/>
    <col min="5388" max="5388" width="12.85546875" style="334" bestFit="1" customWidth="1"/>
    <col min="5389" max="5630" width="8.85546875" style="334"/>
    <col min="5631" max="5631" width="35.85546875" style="334" bestFit="1" customWidth="1"/>
    <col min="5632" max="5632" width="7.7109375" style="334" customWidth="1"/>
    <col min="5633" max="5633" width="40.42578125" style="334" customWidth="1"/>
    <col min="5634" max="5634" width="32.140625" style="334" customWidth="1"/>
    <col min="5635" max="5635" width="18.7109375" style="334" customWidth="1"/>
    <col min="5636" max="5636" width="11.7109375" style="334" customWidth="1"/>
    <col min="5637" max="5637" width="23.28515625" style="334" customWidth="1"/>
    <col min="5638" max="5638" width="12.28515625" style="334" customWidth="1"/>
    <col min="5639" max="5639" width="42.140625" style="334" customWidth="1"/>
    <col min="5640" max="5640" width="14" style="334" bestFit="1" customWidth="1"/>
    <col min="5641" max="5641" width="8.85546875" style="334"/>
    <col min="5642" max="5642" width="35.85546875" style="334" bestFit="1" customWidth="1"/>
    <col min="5643" max="5643" width="13.42578125" style="334" bestFit="1" customWidth="1"/>
    <col min="5644" max="5644" width="12.85546875" style="334" bestFit="1" customWidth="1"/>
    <col min="5645" max="5886" width="8.85546875" style="334"/>
    <col min="5887" max="5887" width="35.85546875" style="334" bestFit="1" customWidth="1"/>
    <col min="5888" max="5888" width="7.7109375" style="334" customWidth="1"/>
    <col min="5889" max="5889" width="40.42578125" style="334" customWidth="1"/>
    <col min="5890" max="5890" width="32.140625" style="334" customWidth="1"/>
    <col min="5891" max="5891" width="18.7109375" style="334" customWidth="1"/>
    <col min="5892" max="5892" width="11.7109375" style="334" customWidth="1"/>
    <col min="5893" max="5893" width="23.28515625" style="334" customWidth="1"/>
    <col min="5894" max="5894" width="12.28515625" style="334" customWidth="1"/>
    <col min="5895" max="5895" width="42.140625" style="334" customWidth="1"/>
    <col min="5896" max="5896" width="14" style="334" bestFit="1" customWidth="1"/>
    <col min="5897" max="5897" width="8.85546875" style="334"/>
    <col min="5898" max="5898" width="35.85546875" style="334" bestFit="1" customWidth="1"/>
    <col min="5899" max="5899" width="13.42578125" style="334" bestFit="1" customWidth="1"/>
    <col min="5900" max="5900" width="12.85546875" style="334" bestFit="1" customWidth="1"/>
    <col min="5901" max="6142" width="8.85546875" style="334"/>
    <col min="6143" max="6143" width="35.85546875" style="334" bestFit="1" customWidth="1"/>
    <col min="6144" max="6144" width="7.7109375" style="334" customWidth="1"/>
    <col min="6145" max="6145" width="40.42578125" style="334" customWidth="1"/>
    <col min="6146" max="6146" width="32.140625" style="334" customWidth="1"/>
    <col min="6147" max="6147" width="18.7109375" style="334" customWidth="1"/>
    <col min="6148" max="6148" width="11.7109375" style="334" customWidth="1"/>
    <col min="6149" max="6149" width="23.28515625" style="334" customWidth="1"/>
    <col min="6150" max="6150" width="12.28515625" style="334" customWidth="1"/>
    <col min="6151" max="6151" width="42.140625" style="334" customWidth="1"/>
    <col min="6152" max="6152" width="14" style="334" bestFit="1" customWidth="1"/>
    <col min="6153" max="6153" width="8.85546875" style="334"/>
    <col min="6154" max="6154" width="35.85546875" style="334" bestFit="1" customWidth="1"/>
    <col min="6155" max="6155" width="13.42578125" style="334" bestFit="1" customWidth="1"/>
    <col min="6156" max="6156" width="12.85546875" style="334" bestFit="1" customWidth="1"/>
    <col min="6157" max="6398" width="8.85546875" style="334"/>
    <col min="6399" max="6399" width="35.85546875" style="334" bestFit="1" customWidth="1"/>
    <col min="6400" max="6400" width="7.7109375" style="334" customWidth="1"/>
    <col min="6401" max="6401" width="40.42578125" style="334" customWidth="1"/>
    <col min="6402" max="6402" width="32.140625" style="334" customWidth="1"/>
    <col min="6403" max="6403" width="18.7109375" style="334" customWidth="1"/>
    <col min="6404" max="6404" width="11.7109375" style="334" customWidth="1"/>
    <col min="6405" max="6405" width="23.28515625" style="334" customWidth="1"/>
    <col min="6406" max="6406" width="12.28515625" style="334" customWidth="1"/>
    <col min="6407" max="6407" width="42.140625" style="334" customWidth="1"/>
    <col min="6408" max="6408" width="14" style="334" bestFit="1" customWidth="1"/>
    <col min="6409" max="6409" width="8.85546875" style="334"/>
    <col min="6410" max="6410" width="35.85546875" style="334" bestFit="1" customWidth="1"/>
    <col min="6411" max="6411" width="13.42578125" style="334" bestFit="1" customWidth="1"/>
    <col min="6412" max="6412" width="12.85546875" style="334" bestFit="1" customWidth="1"/>
    <col min="6413" max="6654" width="8.85546875" style="334"/>
    <col min="6655" max="6655" width="35.85546875" style="334" bestFit="1" customWidth="1"/>
    <col min="6656" max="6656" width="7.7109375" style="334" customWidth="1"/>
    <col min="6657" max="6657" width="40.42578125" style="334" customWidth="1"/>
    <col min="6658" max="6658" width="32.140625" style="334" customWidth="1"/>
    <col min="6659" max="6659" width="18.7109375" style="334" customWidth="1"/>
    <col min="6660" max="6660" width="11.7109375" style="334" customWidth="1"/>
    <col min="6661" max="6661" width="23.28515625" style="334" customWidth="1"/>
    <col min="6662" max="6662" width="12.28515625" style="334" customWidth="1"/>
    <col min="6663" max="6663" width="42.140625" style="334" customWidth="1"/>
    <col min="6664" max="6664" width="14" style="334" bestFit="1" customWidth="1"/>
    <col min="6665" max="6665" width="8.85546875" style="334"/>
    <col min="6666" max="6666" width="35.85546875" style="334" bestFit="1" customWidth="1"/>
    <col min="6667" max="6667" width="13.42578125" style="334" bestFit="1" customWidth="1"/>
    <col min="6668" max="6668" width="12.85546875" style="334" bestFit="1" customWidth="1"/>
    <col min="6669" max="6910" width="8.85546875" style="334"/>
    <col min="6911" max="6911" width="35.85546875" style="334" bestFit="1" customWidth="1"/>
    <col min="6912" max="6912" width="7.7109375" style="334" customWidth="1"/>
    <col min="6913" max="6913" width="40.42578125" style="334" customWidth="1"/>
    <col min="6914" max="6914" width="32.140625" style="334" customWidth="1"/>
    <col min="6915" max="6915" width="18.7109375" style="334" customWidth="1"/>
    <col min="6916" max="6916" width="11.7109375" style="334" customWidth="1"/>
    <col min="6917" max="6917" width="23.28515625" style="334" customWidth="1"/>
    <col min="6918" max="6918" width="12.28515625" style="334" customWidth="1"/>
    <col min="6919" max="6919" width="42.140625" style="334" customWidth="1"/>
    <col min="6920" max="6920" width="14" style="334" bestFit="1" customWidth="1"/>
    <col min="6921" max="6921" width="8.85546875" style="334"/>
    <col min="6922" max="6922" width="35.85546875" style="334" bestFit="1" customWidth="1"/>
    <col min="6923" max="6923" width="13.42578125" style="334" bestFit="1" customWidth="1"/>
    <col min="6924" max="6924" width="12.85546875" style="334" bestFit="1" customWidth="1"/>
    <col min="6925" max="7166" width="8.85546875" style="334"/>
    <col min="7167" max="7167" width="35.85546875" style="334" bestFit="1" customWidth="1"/>
    <col min="7168" max="7168" width="7.7109375" style="334" customWidth="1"/>
    <col min="7169" max="7169" width="40.42578125" style="334" customWidth="1"/>
    <col min="7170" max="7170" width="32.140625" style="334" customWidth="1"/>
    <col min="7171" max="7171" width="18.7109375" style="334" customWidth="1"/>
    <col min="7172" max="7172" width="11.7109375" style="334" customWidth="1"/>
    <col min="7173" max="7173" width="23.28515625" style="334" customWidth="1"/>
    <col min="7174" max="7174" width="12.28515625" style="334" customWidth="1"/>
    <col min="7175" max="7175" width="42.140625" style="334" customWidth="1"/>
    <col min="7176" max="7176" width="14" style="334" bestFit="1" customWidth="1"/>
    <col min="7177" max="7177" width="8.85546875" style="334"/>
    <col min="7178" max="7178" width="35.85546875" style="334" bestFit="1" customWidth="1"/>
    <col min="7179" max="7179" width="13.42578125" style="334" bestFit="1" customWidth="1"/>
    <col min="7180" max="7180" width="12.85546875" style="334" bestFit="1" customWidth="1"/>
    <col min="7181" max="7422" width="8.85546875" style="334"/>
    <col min="7423" max="7423" width="35.85546875" style="334" bestFit="1" customWidth="1"/>
    <col min="7424" max="7424" width="7.7109375" style="334" customWidth="1"/>
    <col min="7425" max="7425" width="40.42578125" style="334" customWidth="1"/>
    <col min="7426" max="7426" width="32.140625" style="334" customWidth="1"/>
    <col min="7427" max="7427" width="18.7109375" style="334" customWidth="1"/>
    <col min="7428" max="7428" width="11.7109375" style="334" customWidth="1"/>
    <col min="7429" max="7429" width="23.28515625" style="334" customWidth="1"/>
    <col min="7430" max="7430" width="12.28515625" style="334" customWidth="1"/>
    <col min="7431" max="7431" width="42.140625" style="334" customWidth="1"/>
    <col min="7432" max="7432" width="14" style="334" bestFit="1" customWidth="1"/>
    <col min="7433" max="7433" width="8.85546875" style="334"/>
    <col min="7434" max="7434" width="35.85546875" style="334" bestFit="1" customWidth="1"/>
    <col min="7435" max="7435" width="13.42578125" style="334" bestFit="1" customWidth="1"/>
    <col min="7436" max="7436" width="12.85546875" style="334" bestFit="1" customWidth="1"/>
    <col min="7437" max="7678" width="8.85546875" style="334"/>
    <col min="7679" max="7679" width="35.85546875" style="334" bestFit="1" customWidth="1"/>
    <col min="7680" max="7680" width="7.7109375" style="334" customWidth="1"/>
    <col min="7681" max="7681" width="40.42578125" style="334" customWidth="1"/>
    <col min="7682" max="7682" width="32.140625" style="334" customWidth="1"/>
    <col min="7683" max="7683" width="18.7109375" style="334" customWidth="1"/>
    <col min="7684" max="7684" width="11.7109375" style="334" customWidth="1"/>
    <col min="7685" max="7685" width="23.28515625" style="334" customWidth="1"/>
    <col min="7686" max="7686" width="12.28515625" style="334" customWidth="1"/>
    <col min="7687" max="7687" width="42.140625" style="334" customWidth="1"/>
    <col min="7688" max="7688" width="14" style="334" bestFit="1" customWidth="1"/>
    <col min="7689" max="7689" width="8.85546875" style="334"/>
    <col min="7690" max="7690" width="35.85546875" style="334" bestFit="1" customWidth="1"/>
    <col min="7691" max="7691" width="13.42578125" style="334" bestFit="1" customWidth="1"/>
    <col min="7692" max="7692" width="12.85546875" style="334" bestFit="1" customWidth="1"/>
    <col min="7693" max="7934" width="8.85546875" style="334"/>
    <col min="7935" max="7935" width="35.85546875" style="334" bestFit="1" customWidth="1"/>
    <col min="7936" max="7936" width="7.7109375" style="334" customWidth="1"/>
    <col min="7937" max="7937" width="40.42578125" style="334" customWidth="1"/>
    <col min="7938" max="7938" width="32.140625" style="334" customWidth="1"/>
    <col min="7939" max="7939" width="18.7109375" style="334" customWidth="1"/>
    <col min="7940" max="7940" width="11.7109375" style="334" customWidth="1"/>
    <col min="7941" max="7941" width="23.28515625" style="334" customWidth="1"/>
    <col min="7942" max="7942" width="12.28515625" style="334" customWidth="1"/>
    <col min="7943" max="7943" width="42.140625" style="334" customWidth="1"/>
    <col min="7944" max="7944" width="14" style="334" bestFit="1" customWidth="1"/>
    <col min="7945" max="7945" width="8.85546875" style="334"/>
    <col min="7946" max="7946" width="35.85546875" style="334" bestFit="1" customWidth="1"/>
    <col min="7947" max="7947" width="13.42578125" style="334" bestFit="1" customWidth="1"/>
    <col min="7948" max="7948" width="12.85546875" style="334" bestFit="1" customWidth="1"/>
    <col min="7949" max="8190" width="8.85546875" style="334"/>
    <col min="8191" max="8191" width="35.85546875" style="334" bestFit="1" customWidth="1"/>
    <col min="8192" max="8192" width="7.7109375" style="334" customWidth="1"/>
    <col min="8193" max="8193" width="40.42578125" style="334" customWidth="1"/>
    <col min="8194" max="8194" width="32.140625" style="334" customWidth="1"/>
    <col min="8195" max="8195" width="18.7109375" style="334" customWidth="1"/>
    <col min="8196" max="8196" width="11.7109375" style="334" customWidth="1"/>
    <col min="8197" max="8197" width="23.28515625" style="334" customWidth="1"/>
    <col min="8198" max="8198" width="12.28515625" style="334" customWidth="1"/>
    <col min="8199" max="8199" width="42.140625" style="334" customWidth="1"/>
    <col min="8200" max="8200" width="14" style="334" bestFit="1" customWidth="1"/>
    <col min="8201" max="8201" width="8.85546875" style="334"/>
    <col min="8202" max="8202" width="35.85546875" style="334" bestFit="1" customWidth="1"/>
    <col min="8203" max="8203" width="13.42578125" style="334" bestFit="1" customWidth="1"/>
    <col min="8204" max="8204" width="12.85546875" style="334" bestFit="1" customWidth="1"/>
    <col min="8205" max="8446" width="8.85546875" style="334"/>
    <col min="8447" max="8447" width="35.85546875" style="334" bestFit="1" customWidth="1"/>
    <col min="8448" max="8448" width="7.7109375" style="334" customWidth="1"/>
    <col min="8449" max="8449" width="40.42578125" style="334" customWidth="1"/>
    <col min="8450" max="8450" width="32.140625" style="334" customWidth="1"/>
    <col min="8451" max="8451" width="18.7109375" style="334" customWidth="1"/>
    <col min="8452" max="8452" width="11.7109375" style="334" customWidth="1"/>
    <col min="8453" max="8453" width="23.28515625" style="334" customWidth="1"/>
    <col min="8454" max="8454" width="12.28515625" style="334" customWidth="1"/>
    <col min="8455" max="8455" width="42.140625" style="334" customWidth="1"/>
    <col min="8456" max="8456" width="14" style="334" bestFit="1" customWidth="1"/>
    <col min="8457" max="8457" width="8.85546875" style="334"/>
    <col min="8458" max="8458" width="35.85546875" style="334" bestFit="1" customWidth="1"/>
    <col min="8459" max="8459" width="13.42578125" style="334" bestFit="1" customWidth="1"/>
    <col min="8460" max="8460" width="12.85546875" style="334" bestFit="1" customWidth="1"/>
    <col min="8461" max="8702" width="8.85546875" style="334"/>
    <col min="8703" max="8703" width="35.85546875" style="334" bestFit="1" customWidth="1"/>
    <col min="8704" max="8704" width="7.7109375" style="334" customWidth="1"/>
    <col min="8705" max="8705" width="40.42578125" style="334" customWidth="1"/>
    <col min="8706" max="8706" width="32.140625" style="334" customWidth="1"/>
    <col min="8707" max="8707" width="18.7109375" style="334" customWidth="1"/>
    <col min="8708" max="8708" width="11.7109375" style="334" customWidth="1"/>
    <col min="8709" max="8709" width="23.28515625" style="334" customWidth="1"/>
    <col min="8710" max="8710" width="12.28515625" style="334" customWidth="1"/>
    <col min="8711" max="8711" width="42.140625" style="334" customWidth="1"/>
    <col min="8712" max="8712" width="14" style="334" bestFit="1" customWidth="1"/>
    <col min="8713" max="8713" width="8.85546875" style="334"/>
    <col min="8714" max="8714" width="35.85546875" style="334" bestFit="1" customWidth="1"/>
    <col min="8715" max="8715" width="13.42578125" style="334" bestFit="1" customWidth="1"/>
    <col min="8716" max="8716" width="12.85546875" style="334" bestFit="1" customWidth="1"/>
    <col min="8717" max="8958" width="8.85546875" style="334"/>
    <col min="8959" max="8959" width="35.85546875" style="334" bestFit="1" customWidth="1"/>
    <col min="8960" max="8960" width="7.7109375" style="334" customWidth="1"/>
    <col min="8961" max="8961" width="40.42578125" style="334" customWidth="1"/>
    <col min="8962" max="8962" width="32.140625" style="334" customWidth="1"/>
    <col min="8963" max="8963" width="18.7109375" style="334" customWidth="1"/>
    <col min="8964" max="8964" width="11.7109375" style="334" customWidth="1"/>
    <col min="8965" max="8965" width="23.28515625" style="334" customWidth="1"/>
    <col min="8966" max="8966" width="12.28515625" style="334" customWidth="1"/>
    <col min="8967" max="8967" width="42.140625" style="334" customWidth="1"/>
    <col min="8968" max="8968" width="14" style="334" bestFit="1" customWidth="1"/>
    <col min="8969" max="8969" width="8.85546875" style="334"/>
    <col min="8970" max="8970" width="35.85546875" style="334" bestFit="1" customWidth="1"/>
    <col min="8971" max="8971" width="13.42578125" style="334" bestFit="1" customWidth="1"/>
    <col min="8972" max="8972" width="12.85546875" style="334" bestFit="1" customWidth="1"/>
    <col min="8973" max="9214" width="8.85546875" style="334"/>
    <col min="9215" max="9215" width="35.85546875" style="334" bestFit="1" customWidth="1"/>
    <col min="9216" max="9216" width="7.7109375" style="334" customWidth="1"/>
    <col min="9217" max="9217" width="40.42578125" style="334" customWidth="1"/>
    <col min="9218" max="9218" width="32.140625" style="334" customWidth="1"/>
    <col min="9219" max="9219" width="18.7109375" style="334" customWidth="1"/>
    <col min="9220" max="9220" width="11.7109375" style="334" customWidth="1"/>
    <col min="9221" max="9221" width="23.28515625" style="334" customWidth="1"/>
    <col min="9222" max="9222" width="12.28515625" style="334" customWidth="1"/>
    <col min="9223" max="9223" width="42.140625" style="334" customWidth="1"/>
    <col min="9224" max="9224" width="14" style="334" bestFit="1" customWidth="1"/>
    <col min="9225" max="9225" width="8.85546875" style="334"/>
    <col min="9226" max="9226" width="35.85546875" style="334" bestFit="1" customWidth="1"/>
    <col min="9227" max="9227" width="13.42578125" style="334" bestFit="1" customWidth="1"/>
    <col min="9228" max="9228" width="12.85546875" style="334" bestFit="1" customWidth="1"/>
    <col min="9229" max="9470" width="8.85546875" style="334"/>
    <col min="9471" max="9471" width="35.85546875" style="334" bestFit="1" customWidth="1"/>
    <col min="9472" max="9472" width="7.7109375" style="334" customWidth="1"/>
    <col min="9473" max="9473" width="40.42578125" style="334" customWidth="1"/>
    <col min="9474" max="9474" width="32.140625" style="334" customWidth="1"/>
    <col min="9475" max="9475" width="18.7109375" style="334" customWidth="1"/>
    <col min="9476" max="9476" width="11.7109375" style="334" customWidth="1"/>
    <col min="9477" max="9477" width="23.28515625" style="334" customWidth="1"/>
    <col min="9478" max="9478" width="12.28515625" style="334" customWidth="1"/>
    <col min="9479" max="9479" width="42.140625" style="334" customWidth="1"/>
    <col min="9480" max="9480" width="14" style="334" bestFit="1" customWidth="1"/>
    <col min="9481" max="9481" width="8.85546875" style="334"/>
    <col min="9482" max="9482" width="35.85546875" style="334" bestFit="1" customWidth="1"/>
    <col min="9483" max="9483" width="13.42578125" style="334" bestFit="1" customWidth="1"/>
    <col min="9484" max="9484" width="12.85546875" style="334" bestFit="1" customWidth="1"/>
    <col min="9485" max="9726" width="8.85546875" style="334"/>
    <col min="9727" max="9727" width="35.85546875" style="334" bestFit="1" customWidth="1"/>
    <col min="9728" max="9728" width="7.7109375" style="334" customWidth="1"/>
    <col min="9729" max="9729" width="40.42578125" style="334" customWidth="1"/>
    <col min="9730" max="9730" width="32.140625" style="334" customWidth="1"/>
    <col min="9731" max="9731" width="18.7109375" style="334" customWidth="1"/>
    <col min="9732" max="9732" width="11.7109375" style="334" customWidth="1"/>
    <col min="9733" max="9733" width="23.28515625" style="334" customWidth="1"/>
    <col min="9734" max="9734" width="12.28515625" style="334" customWidth="1"/>
    <col min="9735" max="9735" width="42.140625" style="334" customWidth="1"/>
    <col min="9736" max="9736" width="14" style="334" bestFit="1" customWidth="1"/>
    <col min="9737" max="9737" width="8.85546875" style="334"/>
    <col min="9738" max="9738" width="35.85546875" style="334" bestFit="1" customWidth="1"/>
    <col min="9739" max="9739" width="13.42578125" style="334" bestFit="1" customWidth="1"/>
    <col min="9740" max="9740" width="12.85546875" style="334" bestFit="1" customWidth="1"/>
    <col min="9741" max="9982" width="8.85546875" style="334"/>
    <col min="9983" max="9983" width="35.85546875" style="334" bestFit="1" customWidth="1"/>
    <col min="9984" max="9984" width="7.7109375" style="334" customWidth="1"/>
    <col min="9985" max="9985" width="40.42578125" style="334" customWidth="1"/>
    <col min="9986" max="9986" width="32.140625" style="334" customWidth="1"/>
    <col min="9987" max="9987" width="18.7109375" style="334" customWidth="1"/>
    <col min="9988" max="9988" width="11.7109375" style="334" customWidth="1"/>
    <col min="9989" max="9989" width="23.28515625" style="334" customWidth="1"/>
    <col min="9990" max="9990" width="12.28515625" style="334" customWidth="1"/>
    <col min="9991" max="9991" width="42.140625" style="334" customWidth="1"/>
    <col min="9992" max="9992" width="14" style="334" bestFit="1" customWidth="1"/>
    <col min="9993" max="9993" width="8.85546875" style="334"/>
    <col min="9994" max="9994" width="35.85546875" style="334" bestFit="1" customWidth="1"/>
    <col min="9995" max="9995" width="13.42578125" style="334" bestFit="1" customWidth="1"/>
    <col min="9996" max="9996" width="12.85546875" style="334" bestFit="1" customWidth="1"/>
    <col min="9997" max="10238" width="8.85546875" style="334"/>
    <col min="10239" max="10239" width="35.85546875" style="334" bestFit="1" customWidth="1"/>
    <col min="10240" max="10240" width="7.7109375" style="334" customWidth="1"/>
    <col min="10241" max="10241" width="40.42578125" style="334" customWidth="1"/>
    <col min="10242" max="10242" width="32.140625" style="334" customWidth="1"/>
    <col min="10243" max="10243" width="18.7109375" style="334" customWidth="1"/>
    <col min="10244" max="10244" width="11.7109375" style="334" customWidth="1"/>
    <col min="10245" max="10245" width="23.28515625" style="334" customWidth="1"/>
    <col min="10246" max="10246" width="12.28515625" style="334" customWidth="1"/>
    <col min="10247" max="10247" width="42.140625" style="334" customWidth="1"/>
    <col min="10248" max="10248" width="14" style="334" bestFit="1" customWidth="1"/>
    <col min="10249" max="10249" width="8.85546875" style="334"/>
    <col min="10250" max="10250" width="35.85546875" style="334" bestFit="1" customWidth="1"/>
    <col min="10251" max="10251" width="13.42578125" style="334" bestFit="1" customWidth="1"/>
    <col min="10252" max="10252" width="12.85546875" style="334" bestFit="1" customWidth="1"/>
    <col min="10253" max="10494" width="8.85546875" style="334"/>
    <col min="10495" max="10495" width="35.85546875" style="334" bestFit="1" customWidth="1"/>
    <col min="10496" max="10496" width="7.7109375" style="334" customWidth="1"/>
    <col min="10497" max="10497" width="40.42578125" style="334" customWidth="1"/>
    <col min="10498" max="10498" width="32.140625" style="334" customWidth="1"/>
    <col min="10499" max="10499" width="18.7109375" style="334" customWidth="1"/>
    <col min="10500" max="10500" width="11.7109375" style="334" customWidth="1"/>
    <col min="10501" max="10501" width="23.28515625" style="334" customWidth="1"/>
    <col min="10502" max="10502" width="12.28515625" style="334" customWidth="1"/>
    <col min="10503" max="10503" width="42.140625" style="334" customWidth="1"/>
    <col min="10504" max="10504" width="14" style="334" bestFit="1" customWidth="1"/>
    <col min="10505" max="10505" width="8.85546875" style="334"/>
    <col min="10506" max="10506" width="35.85546875" style="334" bestFit="1" customWidth="1"/>
    <col min="10507" max="10507" width="13.42578125" style="334" bestFit="1" customWidth="1"/>
    <col min="10508" max="10508" width="12.85546875" style="334" bestFit="1" customWidth="1"/>
    <col min="10509" max="10750" width="8.85546875" style="334"/>
    <col min="10751" max="10751" width="35.85546875" style="334" bestFit="1" customWidth="1"/>
    <col min="10752" max="10752" width="7.7109375" style="334" customWidth="1"/>
    <col min="10753" max="10753" width="40.42578125" style="334" customWidth="1"/>
    <col min="10754" max="10754" width="32.140625" style="334" customWidth="1"/>
    <col min="10755" max="10755" width="18.7109375" style="334" customWidth="1"/>
    <col min="10756" max="10756" width="11.7109375" style="334" customWidth="1"/>
    <col min="10757" max="10757" width="23.28515625" style="334" customWidth="1"/>
    <col min="10758" max="10758" width="12.28515625" style="334" customWidth="1"/>
    <col min="10759" max="10759" width="42.140625" style="334" customWidth="1"/>
    <col min="10760" max="10760" width="14" style="334" bestFit="1" customWidth="1"/>
    <col min="10761" max="10761" width="8.85546875" style="334"/>
    <col min="10762" max="10762" width="35.85546875" style="334" bestFit="1" customWidth="1"/>
    <col min="10763" max="10763" width="13.42578125" style="334" bestFit="1" customWidth="1"/>
    <col min="10764" max="10764" width="12.85546875" style="334" bestFit="1" customWidth="1"/>
    <col min="10765" max="11006" width="8.85546875" style="334"/>
    <col min="11007" max="11007" width="35.85546875" style="334" bestFit="1" customWidth="1"/>
    <col min="11008" max="11008" width="7.7109375" style="334" customWidth="1"/>
    <col min="11009" max="11009" width="40.42578125" style="334" customWidth="1"/>
    <col min="11010" max="11010" width="32.140625" style="334" customWidth="1"/>
    <col min="11011" max="11011" width="18.7109375" style="334" customWidth="1"/>
    <col min="11012" max="11012" width="11.7109375" style="334" customWidth="1"/>
    <col min="11013" max="11013" width="23.28515625" style="334" customWidth="1"/>
    <col min="11014" max="11014" width="12.28515625" style="334" customWidth="1"/>
    <col min="11015" max="11015" width="42.140625" style="334" customWidth="1"/>
    <col min="11016" max="11016" width="14" style="334" bestFit="1" customWidth="1"/>
    <col min="11017" max="11017" width="8.85546875" style="334"/>
    <col min="11018" max="11018" width="35.85546875" style="334" bestFit="1" customWidth="1"/>
    <col min="11019" max="11019" width="13.42578125" style="334" bestFit="1" customWidth="1"/>
    <col min="11020" max="11020" width="12.85546875" style="334" bestFit="1" customWidth="1"/>
    <col min="11021" max="11262" width="8.85546875" style="334"/>
    <col min="11263" max="11263" width="35.85546875" style="334" bestFit="1" customWidth="1"/>
    <col min="11264" max="11264" width="7.7109375" style="334" customWidth="1"/>
    <col min="11265" max="11265" width="40.42578125" style="334" customWidth="1"/>
    <col min="11266" max="11266" width="32.140625" style="334" customWidth="1"/>
    <col min="11267" max="11267" width="18.7109375" style="334" customWidth="1"/>
    <col min="11268" max="11268" width="11.7109375" style="334" customWidth="1"/>
    <col min="11269" max="11269" width="23.28515625" style="334" customWidth="1"/>
    <col min="11270" max="11270" width="12.28515625" style="334" customWidth="1"/>
    <col min="11271" max="11271" width="42.140625" style="334" customWidth="1"/>
    <col min="11272" max="11272" width="14" style="334" bestFit="1" customWidth="1"/>
    <col min="11273" max="11273" width="8.85546875" style="334"/>
    <col min="11274" max="11274" width="35.85546875" style="334" bestFit="1" customWidth="1"/>
    <col min="11275" max="11275" width="13.42578125" style="334" bestFit="1" customWidth="1"/>
    <col min="11276" max="11276" width="12.85546875" style="334" bestFit="1" customWidth="1"/>
    <col min="11277" max="11518" width="8.85546875" style="334"/>
    <col min="11519" max="11519" width="35.85546875" style="334" bestFit="1" customWidth="1"/>
    <col min="11520" max="11520" width="7.7109375" style="334" customWidth="1"/>
    <col min="11521" max="11521" width="40.42578125" style="334" customWidth="1"/>
    <col min="11522" max="11522" width="32.140625" style="334" customWidth="1"/>
    <col min="11523" max="11523" width="18.7109375" style="334" customWidth="1"/>
    <col min="11524" max="11524" width="11.7109375" style="334" customWidth="1"/>
    <col min="11525" max="11525" width="23.28515625" style="334" customWidth="1"/>
    <col min="11526" max="11526" width="12.28515625" style="334" customWidth="1"/>
    <col min="11527" max="11527" width="42.140625" style="334" customWidth="1"/>
    <col min="11528" max="11528" width="14" style="334" bestFit="1" customWidth="1"/>
    <col min="11529" max="11529" width="8.85546875" style="334"/>
    <col min="11530" max="11530" width="35.85546875" style="334" bestFit="1" customWidth="1"/>
    <col min="11531" max="11531" width="13.42578125" style="334" bestFit="1" customWidth="1"/>
    <col min="11532" max="11532" width="12.85546875" style="334" bestFit="1" customWidth="1"/>
    <col min="11533" max="11774" width="8.85546875" style="334"/>
    <col min="11775" max="11775" width="35.85546875" style="334" bestFit="1" customWidth="1"/>
    <col min="11776" max="11776" width="7.7109375" style="334" customWidth="1"/>
    <col min="11777" max="11777" width="40.42578125" style="334" customWidth="1"/>
    <col min="11778" max="11778" width="32.140625" style="334" customWidth="1"/>
    <col min="11779" max="11779" width="18.7109375" style="334" customWidth="1"/>
    <col min="11780" max="11780" width="11.7109375" style="334" customWidth="1"/>
    <col min="11781" max="11781" width="23.28515625" style="334" customWidth="1"/>
    <col min="11782" max="11782" width="12.28515625" style="334" customWidth="1"/>
    <col min="11783" max="11783" width="42.140625" style="334" customWidth="1"/>
    <col min="11784" max="11784" width="14" style="334" bestFit="1" customWidth="1"/>
    <col min="11785" max="11785" width="8.85546875" style="334"/>
    <col min="11786" max="11786" width="35.85546875" style="334" bestFit="1" customWidth="1"/>
    <col min="11787" max="11787" width="13.42578125" style="334" bestFit="1" customWidth="1"/>
    <col min="11788" max="11788" width="12.85546875" style="334" bestFit="1" customWidth="1"/>
    <col min="11789" max="12030" width="8.85546875" style="334"/>
    <col min="12031" max="12031" width="35.85546875" style="334" bestFit="1" customWidth="1"/>
    <col min="12032" max="12032" width="7.7109375" style="334" customWidth="1"/>
    <col min="12033" max="12033" width="40.42578125" style="334" customWidth="1"/>
    <col min="12034" max="12034" width="32.140625" style="334" customWidth="1"/>
    <col min="12035" max="12035" width="18.7109375" style="334" customWidth="1"/>
    <col min="12036" max="12036" width="11.7109375" style="334" customWidth="1"/>
    <col min="12037" max="12037" width="23.28515625" style="334" customWidth="1"/>
    <col min="12038" max="12038" width="12.28515625" style="334" customWidth="1"/>
    <col min="12039" max="12039" width="42.140625" style="334" customWidth="1"/>
    <col min="12040" max="12040" width="14" style="334" bestFit="1" customWidth="1"/>
    <col min="12041" max="12041" width="8.85546875" style="334"/>
    <col min="12042" max="12042" width="35.85546875" style="334" bestFit="1" customWidth="1"/>
    <col min="12043" max="12043" width="13.42578125" style="334" bestFit="1" customWidth="1"/>
    <col min="12044" max="12044" width="12.85546875" style="334" bestFit="1" customWidth="1"/>
    <col min="12045" max="12286" width="8.85546875" style="334"/>
    <col min="12287" max="12287" width="35.85546875" style="334" bestFit="1" customWidth="1"/>
    <col min="12288" max="12288" width="7.7109375" style="334" customWidth="1"/>
    <col min="12289" max="12289" width="40.42578125" style="334" customWidth="1"/>
    <col min="12290" max="12290" width="32.140625" style="334" customWidth="1"/>
    <col min="12291" max="12291" width="18.7109375" style="334" customWidth="1"/>
    <col min="12292" max="12292" width="11.7109375" style="334" customWidth="1"/>
    <col min="12293" max="12293" width="23.28515625" style="334" customWidth="1"/>
    <col min="12294" max="12294" width="12.28515625" style="334" customWidth="1"/>
    <col min="12295" max="12295" width="42.140625" style="334" customWidth="1"/>
    <col min="12296" max="12296" width="14" style="334" bestFit="1" customWidth="1"/>
    <col min="12297" max="12297" width="8.85546875" style="334"/>
    <col min="12298" max="12298" width="35.85546875" style="334" bestFit="1" customWidth="1"/>
    <col min="12299" max="12299" width="13.42578125" style="334" bestFit="1" customWidth="1"/>
    <col min="12300" max="12300" width="12.85546875" style="334" bestFit="1" customWidth="1"/>
    <col min="12301" max="12542" width="8.85546875" style="334"/>
    <col min="12543" max="12543" width="35.85546875" style="334" bestFit="1" customWidth="1"/>
    <col min="12544" max="12544" width="7.7109375" style="334" customWidth="1"/>
    <col min="12545" max="12545" width="40.42578125" style="334" customWidth="1"/>
    <col min="12546" max="12546" width="32.140625" style="334" customWidth="1"/>
    <col min="12547" max="12547" width="18.7109375" style="334" customWidth="1"/>
    <col min="12548" max="12548" width="11.7109375" style="334" customWidth="1"/>
    <col min="12549" max="12549" width="23.28515625" style="334" customWidth="1"/>
    <col min="12550" max="12550" width="12.28515625" style="334" customWidth="1"/>
    <col min="12551" max="12551" width="42.140625" style="334" customWidth="1"/>
    <col min="12552" max="12552" width="14" style="334" bestFit="1" customWidth="1"/>
    <col min="12553" max="12553" width="8.85546875" style="334"/>
    <col min="12554" max="12554" width="35.85546875" style="334" bestFit="1" customWidth="1"/>
    <col min="12555" max="12555" width="13.42578125" style="334" bestFit="1" customWidth="1"/>
    <col min="12556" max="12556" width="12.85546875" style="334" bestFit="1" customWidth="1"/>
    <col min="12557" max="12798" width="8.85546875" style="334"/>
    <col min="12799" max="12799" width="35.85546875" style="334" bestFit="1" customWidth="1"/>
    <col min="12800" max="12800" width="7.7109375" style="334" customWidth="1"/>
    <col min="12801" max="12801" width="40.42578125" style="334" customWidth="1"/>
    <col min="12802" max="12802" width="32.140625" style="334" customWidth="1"/>
    <col min="12803" max="12803" width="18.7109375" style="334" customWidth="1"/>
    <col min="12804" max="12804" width="11.7109375" style="334" customWidth="1"/>
    <col min="12805" max="12805" width="23.28515625" style="334" customWidth="1"/>
    <col min="12806" max="12806" width="12.28515625" style="334" customWidth="1"/>
    <col min="12807" max="12807" width="42.140625" style="334" customWidth="1"/>
    <col min="12808" max="12808" width="14" style="334" bestFit="1" customWidth="1"/>
    <col min="12809" max="12809" width="8.85546875" style="334"/>
    <col min="12810" max="12810" width="35.85546875" style="334" bestFit="1" customWidth="1"/>
    <col min="12811" max="12811" width="13.42578125" style="334" bestFit="1" customWidth="1"/>
    <col min="12812" max="12812" width="12.85546875" style="334" bestFit="1" customWidth="1"/>
    <col min="12813" max="13054" width="8.85546875" style="334"/>
    <col min="13055" max="13055" width="35.85546875" style="334" bestFit="1" customWidth="1"/>
    <col min="13056" max="13056" width="7.7109375" style="334" customWidth="1"/>
    <col min="13057" max="13057" width="40.42578125" style="334" customWidth="1"/>
    <col min="13058" max="13058" width="32.140625" style="334" customWidth="1"/>
    <col min="13059" max="13059" width="18.7109375" style="334" customWidth="1"/>
    <col min="13060" max="13060" width="11.7109375" style="334" customWidth="1"/>
    <col min="13061" max="13061" width="23.28515625" style="334" customWidth="1"/>
    <col min="13062" max="13062" width="12.28515625" style="334" customWidth="1"/>
    <col min="13063" max="13063" width="42.140625" style="334" customWidth="1"/>
    <col min="13064" max="13064" width="14" style="334" bestFit="1" customWidth="1"/>
    <col min="13065" max="13065" width="8.85546875" style="334"/>
    <col min="13066" max="13066" width="35.85546875" style="334" bestFit="1" customWidth="1"/>
    <col min="13067" max="13067" width="13.42578125" style="334" bestFit="1" customWidth="1"/>
    <col min="13068" max="13068" width="12.85546875" style="334" bestFit="1" customWidth="1"/>
    <col min="13069" max="13310" width="8.85546875" style="334"/>
    <col min="13311" max="13311" width="35.85546875" style="334" bestFit="1" customWidth="1"/>
    <col min="13312" max="13312" width="7.7109375" style="334" customWidth="1"/>
    <col min="13313" max="13313" width="40.42578125" style="334" customWidth="1"/>
    <col min="13314" max="13314" width="32.140625" style="334" customWidth="1"/>
    <col min="13315" max="13315" width="18.7109375" style="334" customWidth="1"/>
    <col min="13316" max="13316" width="11.7109375" style="334" customWidth="1"/>
    <col min="13317" max="13317" width="23.28515625" style="334" customWidth="1"/>
    <col min="13318" max="13318" width="12.28515625" style="334" customWidth="1"/>
    <col min="13319" max="13319" width="42.140625" style="334" customWidth="1"/>
    <col min="13320" max="13320" width="14" style="334" bestFit="1" customWidth="1"/>
    <col min="13321" max="13321" width="8.85546875" style="334"/>
    <col min="13322" max="13322" width="35.85546875" style="334" bestFit="1" customWidth="1"/>
    <col min="13323" max="13323" width="13.42578125" style="334" bestFit="1" customWidth="1"/>
    <col min="13324" max="13324" width="12.85546875" style="334" bestFit="1" customWidth="1"/>
    <col min="13325" max="13566" width="8.85546875" style="334"/>
    <col min="13567" max="13567" width="35.85546875" style="334" bestFit="1" customWidth="1"/>
    <col min="13568" max="13568" width="7.7109375" style="334" customWidth="1"/>
    <col min="13569" max="13569" width="40.42578125" style="334" customWidth="1"/>
    <col min="13570" max="13570" width="32.140625" style="334" customWidth="1"/>
    <col min="13571" max="13571" width="18.7109375" style="334" customWidth="1"/>
    <col min="13572" max="13572" width="11.7109375" style="334" customWidth="1"/>
    <col min="13573" max="13573" width="23.28515625" style="334" customWidth="1"/>
    <col min="13574" max="13574" width="12.28515625" style="334" customWidth="1"/>
    <col min="13575" max="13575" width="42.140625" style="334" customWidth="1"/>
    <col min="13576" max="13576" width="14" style="334" bestFit="1" customWidth="1"/>
    <col min="13577" max="13577" width="8.85546875" style="334"/>
    <col min="13578" max="13578" width="35.85546875" style="334" bestFit="1" customWidth="1"/>
    <col min="13579" max="13579" width="13.42578125" style="334" bestFit="1" customWidth="1"/>
    <col min="13580" max="13580" width="12.85546875" style="334" bestFit="1" customWidth="1"/>
    <col min="13581" max="13822" width="8.85546875" style="334"/>
    <col min="13823" max="13823" width="35.85546875" style="334" bestFit="1" customWidth="1"/>
    <col min="13824" max="13824" width="7.7109375" style="334" customWidth="1"/>
    <col min="13825" max="13825" width="40.42578125" style="334" customWidth="1"/>
    <col min="13826" max="13826" width="32.140625" style="334" customWidth="1"/>
    <col min="13827" max="13827" width="18.7109375" style="334" customWidth="1"/>
    <col min="13828" max="13828" width="11.7109375" style="334" customWidth="1"/>
    <col min="13829" max="13829" width="23.28515625" style="334" customWidth="1"/>
    <col min="13830" max="13830" width="12.28515625" style="334" customWidth="1"/>
    <col min="13831" max="13831" width="42.140625" style="334" customWidth="1"/>
    <col min="13832" max="13832" width="14" style="334" bestFit="1" customWidth="1"/>
    <col min="13833" max="13833" width="8.85546875" style="334"/>
    <col min="13834" max="13834" width="35.85546875" style="334" bestFit="1" customWidth="1"/>
    <col min="13835" max="13835" width="13.42578125" style="334" bestFit="1" customWidth="1"/>
    <col min="13836" max="13836" width="12.85546875" style="334" bestFit="1" customWidth="1"/>
    <col min="13837" max="14078" width="8.85546875" style="334"/>
    <col min="14079" max="14079" width="35.85546875" style="334" bestFit="1" customWidth="1"/>
    <col min="14080" max="14080" width="7.7109375" style="334" customWidth="1"/>
    <col min="14081" max="14081" width="40.42578125" style="334" customWidth="1"/>
    <col min="14082" max="14082" width="32.140625" style="334" customWidth="1"/>
    <col min="14083" max="14083" width="18.7109375" style="334" customWidth="1"/>
    <col min="14084" max="14084" width="11.7109375" style="334" customWidth="1"/>
    <col min="14085" max="14085" width="23.28515625" style="334" customWidth="1"/>
    <col min="14086" max="14086" width="12.28515625" style="334" customWidth="1"/>
    <col min="14087" max="14087" width="42.140625" style="334" customWidth="1"/>
    <col min="14088" max="14088" width="14" style="334" bestFit="1" customWidth="1"/>
    <col min="14089" max="14089" width="8.85546875" style="334"/>
    <col min="14090" max="14090" width="35.85546875" style="334" bestFit="1" customWidth="1"/>
    <col min="14091" max="14091" width="13.42578125" style="334" bestFit="1" customWidth="1"/>
    <col min="14092" max="14092" width="12.85546875" style="334" bestFit="1" customWidth="1"/>
    <col min="14093" max="14334" width="8.85546875" style="334"/>
    <col min="14335" max="14335" width="35.85546875" style="334" bestFit="1" customWidth="1"/>
    <col min="14336" max="14336" width="7.7109375" style="334" customWidth="1"/>
    <col min="14337" max="14337" width="40.42578125" style="334" customWidth="1"/>
    <col min="14338" max="14338" width="32.140625" style="334" customWidth="1"/>
    <col min="14339" max="14339" width="18.7109375" style="334" customWidth="1"/>
    <col min="14340" max="14340" width="11.7109375" style="334" customWidth="1"/>
    <col min="14341" max="14341" width="23.28515625" style="334" customWidth="1"/>
    <col min="14342" max="14342" width="12.28515625" style="334" customWidth="1"/>
    <col min="14343" max="14343" width="42.140625" style="334" customWidth="1"/>
    <col min="14344" max="14344" width="14" style="334" bestFit="1" customWidth="1"/>
    <col min="14345" max="14345" width="8.85546875" style="334"/>
    <col min="14346" max="14346" width="35.85546875" style="334" bestFit="1" customWidth="1"/>
    <col min="14347" max="14347" width="13.42578125" style="334" bestFit="1" customWidth="1"/>
    <col min="14348" max="14348" width="12.85546875" style="334" bestFit="1" customWidth="1"/>
    <col min="14349" max="14590" width="8.85546875" style="334"/>
    <col min="14591" max="14591" width="35.85546875" style="334" bestFit="1" customWidth="1"/>
    <col min="14592" max="14592" width="7.7109375" style="334" customWidth="1"/>
    <col min="14593" max="14593" width="40.42578125" style="334" customWidth="1"/>
    <col min="14594" max="14594" width="32.140625" style="334" customWidth="1"/>
    <col min="14595" max="14595" width="18.7109375" style="334" customWidth="1"/>
    <col min="14596" max="14596" width="11.7109375" style="334" customWidth="1"/>
    <col min="14597" max="14597" width="23.28515625" style="334" customWidth="1"/>
    <col min="14598" max="14598" width="12.28515625" style="334" customWidth="1"/>
    <col min="14599" max="14599" width="42.140625" style="334" customWidth="1"/>
    <col min="14600" max="14600" width="14" style="334" bestFit="1" customWidth="1"/>
    <col min="14601" max="14601" width="8.85546875" style="334"/>
    <col min="14602" max="14602" width="35.85546875" style="334" bestFit="1" customWidth="1"/>
    <col min="14603" max="14603" width="13.42578125" style="334" bestFit="1" customWidth="1"/>
    <col min="14604" max="14604" width="12.85546875" style="334" bestFit="1" customWidth="1"/>
    <col min="14605" max="14846" width="8.85546875" style="334"/>
    <col min="14847" max="14847" width="35.85546875" style="334" bestFit="1" customWidth="1"/>
    <col min="14848" max="14848" width="7.7109375" style="334" customWidth="1"/>
    <col min="14849" max="14849" width="40.42578125" style="334" customWidth="1"/>
    <col min="14850" max="14850" width="32.140625" style="334" customWidth="1"/>
    <col min="14851" max="14851" width="18.7109375" style="334" customWidth="1"/>
    <col min="14852" max="14852" width="11.7109375" style="334" customWidth="1"/>
    <col min="14853" max="14853" width="23.28515625" style="334" customWidth="1"/>
    <col min="14854" max="14854" width="12.28515625" style="334" customWidth="1"/>
    <col min="14855" max="14855" width="42.140625" style="334" customWidth="1"/>
    <col min="14856" max="14856" width="14" style="334" bestFit="1" customWidth="1"/>
    <col min="14857" max="14857" width="8.85546875" style="334"/>
    <col min="14858" max="14858" width="35.85546875" style="334" bestFit="1" customWidth="1"/>
    <col min="14859" max="14859" width="13.42578125" style="334" bestFit="1" customWidth="1"/>
    <col min="14860" max="14860" width="12.85546875" style="334" bestFit="1" customWidth="1"/>
    <col min="14861" max="15102" width="8.85546875" style="334"/>
    <col min="15103" max="15103" width="35.85546875" style="334" bestFit="1" customWidth="1"/>
    <col min="15104" max="15104" width="7.7109375" style="334" customWidth="1"/>
    <col min="15105" max="15105" width="40.42578125" style="334" customWidth="1"/>
    <col min="15106" max="15106" width="32.140625" style="334" customWidth="1"/>
    <col min="15107" max="15107" width="18.7109375" style="334" customWidth="1"/>
    <col min="15108" max="15108" width="11.7109375" style="334" customWidth="1"/>
    <col min="15109" max="15109" width="23.28515625" style="334" customWidth="1"/>
    <col min="15110" max="15110" width="12.28515625" style="334" customWidth="1"/>
    <col min="15111" max="15111" width="42.140625" style="334" customWidth="1"/>
    <col min="15112" max="15112" width="14" style="334" bestFit="1" customWidth="1"/>
    <col min="15113" max="15113" width="8.85546875" style="334"/>
    <col min="15114" max="15114" width="35.85546875" style="334" bestFit="1" customWidth="1"/>
    <col min="15115" max="15115" width="13.42578125" style="334" bestFit="1" customWidth="1"/>
    <col min="15116" max="15116" width="12.85546875" style="334" bestFit="1" customWidth="1"/>
    <col min="15117" max="15358" width="8.85546875" style="334"/>
    <col min="15359" max="15359" width="35.85546875" style="334" bestFit="1" customWidth="1"/>
    <col min="15360" max="15360" width="7.7109375" style="334" customWidth="1"/>
    <col min="15361" max="15361" width="40.42578125" style="334" customWidth="1"/>
    <col min="15362" max="15362" width="32.140625" style="334" customWidth="1"/>
    <col min="15363" max="15363" width="18.7109375" style="334" customWidth="1"/>
    <col min="15364" max="15364" width="11.7109375" style="334" customWidth="1"/>
    <col min="15365" max="15365" width="23.28515625" style="334" customWidth="1"/>
    <col min="15366" max="15366" width="12.28515625" style="334" customWidth="1"/>
    <col min="15367" max="15367" width="42.140625" style="334" customWidth="1"/>
    <col min="15368" max="15368" width="14" style="334" bestFit="1" customWidth="1"/>
    <col min="15369" max="15369" width="8.85546875" style="334"/>
    <col min="15370" max="15370" width="35.85546875" style="334" bestFit="1" customWidth="1"/>
    <col min="15371" max="15371" width="13.42578125" style="334" bestFit="1" customWidth="1"/>
    <col min="15372" max="15372" width="12.85546875" style="334" bestFit="1" customWidth="1"/>
    <col min="15373" max="15614" width="8.85546875" style="334"/>
    <col min="15615" max="15615" width="35.85546875" style="334" bestFit="1" customWidth="1"/>
    <col min="15616" max="15616" width="7.7109375" style="334" customWidth="1"/>
    <col min="15617" max="15617" width="40.42578125" style="334" customWidth="1"/>
    <col min="15618" max="15618" width="32.140625" style="334" customWidth="1"/>
    <col min="15619" max="15619" width="18.7109375" style="334" customWidth="1"/>
    <col min="15620" max="15620" width="11.7109375" style="334" customWidth="1"/>
    <col min="15621" max="15621" width="23.28515625" style="334" customWidth="1"/>
    <col min="15622" max="15622" width="12.28515625" style="334" customWidth="1"/>
    <col min="15623" max="15623" width="42.140625" style="334" customWidth="1"/>
    <col min="15624" max="15624" width="14" style="334" bestFit="1" customWidth="1"/>
    <col min="15625" max="15625" width="8.85546875" style="334"/>
    <col min="15626" max="15626" width="35.85546875" style="334" bestFit="1" customWidth="1"/>
    <col min="15627" max="15627" width="13.42578125" style="334" bestFit="1" customWidth="1"/>
    <col min="15628" max="15628" width="12.85546875" style="334" bestFit="1" customWidth="1"/>
    <col min="15629" max="15870" width="8.85546875" style="334"/>
    <col min="15871" max="15871" width="35.85546875" style="334" bestFit="1" customWidth="1"/>
    <col min="15872" max="15872" width="7.7109375" style="334" customWidth="1"/>
    <col min="15873" max="15873" width="40.42578125" style="334" customWidth="1"/>
    <col min="15874" max="15874" width="32.140625" style="334" customWidth="1"/>
    <col min="15875" max="15875" width="18.7109375" style="334" customWidth="1"/>
    <col min="15876" max="15876" width="11.7109375" style="334" customWidth="1"/>
    <col min="15877" max="15877" width="23.28515625" style="334" customWidth="1"/>
    <col min="15878" max="15878" width="12.28515625" style="334" customWidth="1"/>
    <col min="15879" max="15879" width="42.140625" style="334" customWidth="1"/>
    <col min="15880" max="15880" width="14" style="334" bestFit="1" customWidth="1"/>
    <col min="15881" max="15881" width="8.85546875" style="334"/>
    <col min="15882" max="15882" width="35.85546875" style="334" bestFit="1" customWidth="1"/>
    <col min="15883" max="15883" width="13.42578125" style="334" bestFit="1" customWidth="1"/>
    <col min="15884" max="15884" width="12.85546875" style="334" bestFit="1" customWidth="1"/>
    <col min="15885" max="16126" width="8.85546875" style="334"/>
    <col min="16127" max="16127" width="35.85546875" style="334" bestFit="1" customWidth="1"/>
    <col min="16128" max="16128" width="7.7109375" style="334" customWidth="1"/>
    <col min="16129" max="16129" width="40.42578125" style="334" customWidth="1"/>
    <col min="16130" max="16130" width="32.140625" style="334" customWidth="1"/>
    <col min="16131" max="16131" width="18.7109375" style="334" customWidth="1"/>
    <col min="16132" max="16132" width="11.7109375" style="334" customWidth="1"/>
    <col min="16133" max="16133" width="23.28515625" style="334" customWidth="1"/>
    <col min="16134" max="16134" width="12.28515625" style="334" customWidth="1"/>
    <col min="16135" max="16135" width="42.140625" style="334" customWidth="1"/>
    <col min="16136" max="16136" width="14" style="334" bestFit="1" customWidth="1"/>
    <col min="16137" max="16137" width="8.85546875" style="334"/>
    <col min="16138" max="16138" width="35.85546875" style="334" bestFit="1" customWidth="1"/>
    <col min="16139" max="16139" width="13.42578125" style="334" bestFit="1" customWidth="1"/>
    <col min="16140" max="16140" width="12.85546875" style="334" bestFit="1" customWidth="1"/>
    <col min="16141" max="16380" width="8.85546875" style="334"/>
    <col min="16381" max="16384" width="9.140625" style="334" customWidth="1"/>
  </cols>
  <sheetData>
    <row r="1" spans="1:16" s="138" customFormat="1" x14ac:dyDescent="0.3">
      <c r="A1" s="512" t="s">
        <v>95</v>
      </c>
      <c r="B1" s="512"/>
      <c r="C1" s="512"/>
      <c r="D1" s="512"/>
      <c r="E1" s="512"/>
      <c r="F1" s="512"/>
      <c r="G1" s="512"/>
    </row>
    <row r="2" spans="1:16" s="138" customFormat="1" x14ac:dyDescent="0.3">
      <c r="A2" s="326"/>
      <c r="B2" s="326"/>
      <c r="C2" s="326"/>
      <c r="D2" s="326"/>
      <c r="E2" s="326"/>
      <c r="F2" s="327"/>
      <c r="G2" s="327"/>
    </row>
    <row r="3" spans="1:16" s="138" customFormat="1" x14ac:dyDescent="0.3">
      <c r="F3" s="328"/>
      <c r="G3" s="328"/>
      <c r="O3" s="251"/>
      <c r="P3" s="251"/>
    </row>
    <row r="4" spans="1:16" s="138" customFormat="1" x14ac:dyDescent="0.3">
      <c r="F4" s="328"/>
      <c r="G4" s="328"/>
      <c r="O4" s="251"/>
      <c r="P4" s="251"/>
    </row>
    <row r="5" spans="1:16" s="138" customFormat="1" x14ac:dyDescent="0.3">
      <c r="F5" s="328"/>
      <c r="G5" s="328"/>
      <c r="P5" s="251"/>
    </row>
    <row r="6" spans="1:16" s="138" customFormat="1" x14ac:dyDescent="0.3">
      <c r="F6" s="328"/>
      <c r="G6" s="328"/>
    </row>
    <row r="7" spans="1:16" s="138" customFormat="1" x14ac:dyDescent="0.3">
      <c r="A7" s="329"/>
      <c r="B7" s="329"/>
      <c r="C7" s="139"/>
      <c r="D7" s="139"/>
      <c r="E7" s="139"/>
      <c r="F7" s="330"/>
      <c r="G7" s="330"/>
    </row>
    <row r="8" spans="1:16" s="138" customFormat="1" x14ac:dyDescent="0.3">
      <c r="A8" s="329"/>
      <c r="B8" s="329"/>
      <c r="C8" s="139"/>
      <c r="D8" s="139"/>
      <c r="E8" s="139"/>
      <c r="F8" s="330"/>
      <c r="G8" s="330"/>
      <c r="P8" s="331" t="s">
        <v>223</v>
      </c>
    </row>
    <row r="9" spans="1:16" s="138" customFormat="1" ht="23.25" x14ac:dyDescent="0.3">
      <c r="A9" s="513" t="s">
        <v>224</v>
      </c>
      <c r="B9" s="513"/>
      <c r="C9" s="513"/>
      <c r="D9" s="513"/>
      <c r="E9" s="513"/>
      <c r="F9" s="513"/>
      <c r="G9" s="513"/>
      <c r="P9" s="331" t="s">
        <v>225</v>
      </c>
    </row>
    <row r="10" spans="1:16" s="138" customFormat="1" x14ac:dyDescent="0.3">
      <c r="A10" s="329"/>
      <c r="B10" s="329"/>
      <c r="C10" s="139"/>
      <c r="D10" s="139"/>
      <c r="E10" s="139"/>
      <c r="F10" s="330"/>
      <c r="G10" s="330"/>
      <c r="P10" s="331" t="s">
        <v>226</v>
      </c>
    </row>
    <row r="11" spans="1:16" s="138" customFormat="1" x14ac:dyDescent="0.3">
      <c r="A11" s="329"/>
      <c r="B11" s="329"/>
      <c r="C11" s="139"/>
      <c r="D11" s="139"/>
      <c r="E11" s="139"/>
      <c r="F11" s="330"/>
      <c r="G11" s="330"/>
    </row>
    <row r="12" spans="1:16" s="332" customFormat="1" ht="18" customHeight="1" x14ac:dyDescent="0.25">
      <c r="A12" s="502" t="s">
        <v>227</v>
      </c>
      <c r="B12" s="502"/>
      <c r="C12" s="675"/>
      <c r="D12" s="675"/>
      <c r="E12" s="675"/>
      <c r="F12" s="675"/>
      <c r="G12" s="675"/>
    </row>
    <row r="13" spans="1:16" s="332" customFormat="1" ht="18" customHeight="1" x14ac:dyDescent="0.25">
      <c r="A13" s="502" t="s">
        <v>1</v>
      </c>
      <c r="B13" s="502"/>
      <c r="C13" s="675"/>
      <c r="D13" s="675"/>
      <c r="E13" s="675"/>
      <c r="F13" s="675"/>
      <c r="G13" s="675"/>
    </row>
    <row r="14" spans="1:16" s="332" customFormat="1" ht="18" customHeight="1" x14ac:dyDescent="0.25">
      <c r="A14" s="502" t="s">
        <v>20</v>
      </c>
      <c r="B14" s="502"/>
      <c r="C14" s="675"/>
      <c r="D14" s="675"/>
      <c r="E14" s="675"/>
      <c r="F14" s="675"/>
      <c r="G14" s="675"/>
    </row>
    <row r="15" spans="1:16" s="138" customFormat="1" ht="18" customHeight="1" x14ac:dyDescent="0.3">
      <c r="F15" s="328"/>
      <c r="G15" s="328"/>
    </row>
    <row r="16" spans="1:16" s="138" customFormat="1" ht="18" customHeight="1" x14ac:dyDescent="0.3">
      <c r="A16" s="504" t="s">
        <v>21</v>
      </c>
      <c r="B16" s="505"/>
      <c r="C16" s="506"/>
      <c r="D16" s="506"/>
      <c r="E16" s="506"/>
      <c r="F16" s="506"/>
      <c r="G16" s="506"/>
    </row>
    <row r="17" spans="1:7" s="138" customFormat="1" ht="18" customHeight="1" x14ac:dyDescent="0.3">
      <c r="A17" s="504" t="s">
        <v>44</v>
      </c>
      <c r="B17" s="505"/>
      <c r="C17" s="506"/>
      <c r="D17" s="506"/>
      <c r="E17" s="506"/>
      <c r="F17" s="506"/>
      <c r="G17" s="506"/>
    </row>
    <row r="18" spans="1:7" ht="23.25" x14ac:dyDescent="0.35">
      <c r="A18" s="333"/>
      <c r="E18" s="335"/>
      <c r="G18" s="337"/>
    </row>
    <row r="19" spans="1:7" ht="19.5" thickBot="1" x14ac:dyDescent="0.35">
      <c r="A19" s="507" t="s">
        <v>22</v>
      </c>
      <c r="B19" s="507"/>
      <c r="C19" s="507"/>
      <c r="D19" s="507"/>
      <c r="E19" s="507"/>
      <c r="F19" s="507"/>
      <c r="G19" s="507"/>
    </row>
    <row r="20" spans="1:7" s="342" customFormat="1" ht="48" thickBot="1" x14ac:dyDescent="0.3">
      <c r="A20" s="338" t="s">
        <v>228</v>
      </c>
      <c r="B20" s="339" t="s">
        <v>23</v>
      </c>
      <c r="C20" s="339" t="s">
        <v>24</v>
      </c>
      <c r="D20" s="339" t="s">
        <v>243</v>
      </c>
      <c r="E20" s="340" t="s">
        <v>28</v>
      </c>
      <c r="F20" s="339" t="s">
        <v>229</v>
      </c>
      <c r="G20" s="341" t="s">
        <v>14</v>
      </c>
    </row>
    <row r="21" spans="1:7" x14ac:dyDescent="0.3">
      <c r="A21" s="508" t="s">
        <v>230</v>
      </c>
      <c r="B21" s="343">
        <v>1</v>
      </c>
      <c r="C21" s="344"/>
      <c r="D21" s="344"/>
      <c r="E21" s="345"/>
      <c r="F21" s="346"/>
      <c r="G21" s="347"/>
    </row>
    <row r="22" spans="1:7" x14ac:dyDescent="0.3">
      <c r="A22" s="509"/>
      <c r="B22" s="348">
        <v>2</v>
      </c>
      <c r="C22" s="349"/>
      <c r="D22" s="349"/>
      <c r="E22" s="350"/>
      <c r="F22" s="351"/>
      <c r="G22" s="352"/>
    </row>
    <row r="23" spans="1:7" x14ac:dyDescent="0.3">
      <c r="A23" s="510"/>
      <c r="B23" s="353">
        <v>3</v>
      </c>
      <c r="C23" s="354"/>
      <c r="D23" s="354"/>
      <c r="E23" s="355"/>
      <c r="F23" s="351"/>
      <c r="G23" s="356"/>
    </row>
    <row r="24" spans="1:7" ht="17.25" thickBot="1" x14ac:dyDescent="0.35">
      <c r="A24" s="511"/>
      <c r="B24" s="357" t="s">
        <v>26</v>
      </c>
      <c r="C24" s="358"/>
      <c r="D24" s="358"/>
      <c r="E24" s="359"/>
      <c r="F24" s="360"/>
      <c r="G24" s="361"/>
    </row>
    <row r="25" spans="1:7" x14ac:dyDescent="0.3">
      <c r="A25" s="508" t="s">
        <v>231</v>
      </c>
      <c r="B25" s="362">
        <v>1</v>
      </c>
      <c r="C25" s="363"/>
      <c r="D25" s="363"/>
      <c r="E25" s="364"/>
      <c r="F25" s="346"/>
      <c r="G25" s="365"/>
    </row>
    <row r="26" spans="1:7" x14ac:dyDescent="0.3">
      <c r="A26" s="509"/>
      <c r="B26" s="348">
        <v>2</v>
      </c>
      <c r="C26" s="349"/>
      <c r="D26" s="349"/>
      <c r="E26" s="350"/>
      <c r="F26" s="351"/>
      <c r="G26" s="352"/>
    </row>
    <row r="27" spans="1:7" x14ac:dyDescent="0.3">
      <c r="A27" s="510"/>
      <c r="B27" s="353">
        <v>3</v>
      </c>
      <c r="C27" s="354"/>
      <c r="D27" s="354"/>
      <c r="E27" s="355"/>
      <c r="F27" s="351"/>
      <c r="G27" s="356"/>
    </row>
    <row r="28" spans="1:7" ht="17.25" thickBot="1" x14ac:dyDescent="0.35">
      <c r="A28" s="511"/>
      <c r="B28" s="357" t="s">
        <v>26</v>
      </c>
      <c r="C28" s="358"/>
      <c r="D28" s="358"/>
      <c r="E28" s="359"/>
      <c r="F28" s="366"/>
      <c r="G28" s="361"/>
    </row>
    <row r="29" spans="1:7" x14ac:dyDescent="0.3">
      <c r="A29" s="508" t="s">
        <v>232</v>
      </c>
      <c r="B29" s="362">
        <v>1</v>
      </c>
      <c r="C29" s="363"/>
      <c r="D29" s="363"/>
      <c r="E29" s="364"/>
      <c r="F29" s="367"/>
      <c r="G29" s="365"/>
    </row>
    <row r="30" spans="1:7" x14ac:dyDescent="0.3">
      <c r="A30" s="509"/>
      <c r="B30" s="348">
        <v>2</v>
      </c>
      <c r="C30" s="349"/>
      <c r="D30" s="349"/>
      <c r="E30" s="350"/>
      <c r="F30" s="351"/>
      <c r="G30" s="352"/>
    </row>
    <row r="31" spans="1:7" x14ac:dyDescent="0.3">
      <c r="A31" s="510"/>
      <c r="B31" s="353">
        <v>3</v>
      </c>
      <c r="C31" s="354"/>
      <c r="D31" s="354"/>
      <c r="E31" s="355"/>
      <c r="F31" s="351"/>
      <c r="G31" s="356"/>
    </row>
    <row r="32" spans="1:7" ht="17.25" thickBot="1" x14ac:dyDescent="0.35">
      <c r="A32" s="511"/>
      <c r="B32" s="357" t="s">
        <v>26</v>
      </c>
      <c r="C32" s="358"/>
      <c r="D32" s="358"/>
      <c r="E32" s="359"/>
      <c r="F32" s="360"/>
      <c r="G32" s="361"/>
    </row>
    <row r="33" spans="1:7" x14ac:dyDescent="0.3">
      <c r="A33" s="508" t="s">
        <v>233</v>
      </c>
      <c r="B33" s="362">
        <v>1</v>
      </c>
      <c r="C33" s="363"/>
      <c r="D33" s="363"/>
      <c r="E33" s="364"/>
      <c r="F33" s="346"/>
      <c r="G33" s="365"/>
    </row>
    <row r="34" spans="1:7" x14ac:dyDescent="0.3">
      <c r="A34" s="509"/>
      <c r="B34" s="348">
        <v>2</v>
      </c>
      <c r="C34" s="349"/>
      <c r="D34" s="349"/>
      <c r="E34" s="350"/>
      <c r="F34" s="351"/>
      <c r="G34" s="352"/>
    </row>
    <row r="35" spans="1:7" x14ac:dyDescent="0.3">
      <c r="A35" s="510"/>
      <c r="B35" s="353">
        <v>3</v>
      </c>
      <c r="C35" s="354"/>
      <c r="D35" s="354"/>
      <c r="E35" s="355"/>
      <c r="F35" s="351"/>
      <c r="G35" s="356"/>
    </row>
    <row r="36" spans="1:7" ht="17.25" thickBot="1" x14ac:dyDescent="0.35">
      <c r="A36" s="511"/>
      <c r="B36" s="357" t="s">
        <v>26</v>
      </c>
      <c r="C36" s="358"/>
      <c r="D36" s="358"/>
      <c r="E36" s="359"/>
      <c r="F36" s="366"/>
      <c r="G36" s="361"/>
    </row>
    <row r="38" spans="1:7" ht="18.75" x14ac:dyDescent="0.3">
      <c r="A38" s="507" t="s">
        <v>27</v>
      </c>
      <c r="B38" s="507"/>
      <c r="C38" s="507"/>
      <c r="D38" s="507"/>
      <c r="E38" s="507"/>
      <c r="F38" s="514"/>
      <c r="G38" s="514"/>
    </row>
    <row r="39" spans="1:7" ht="18" customHeight="1" x14ac:dyDescent="0.3">
      <c r="A39" s="503" t="s">
        <v>234</v>
      </c>
      <c r="B39" s="503"/>
      <c r="C39" s="503"/>
      <c r="D39" s="503"/>
      <c r="E39" s="336"/>
    </row>
    <row r="40" spans="1:7" ht="24" customHeight="1" x14ac:dyDescent="0.3">
      <c r="A40" s="503" t="s">
        <v>235</v>
      </c>
      <c r="B40" s="503"/>
      <c r="C40" s="503"/>
      <c r="D40" s="368" t="s">
        <v>28</v>
      </c>
      <c r="E40" s="336"/>
      <c r="G40" s="334"/>
    </row>
    <row r="41" spans="1:7" x14ac:dyDescent="0.3">
      <c r="A41" s="515" t="s">
        <v>4</v>
      </c>
      <c r="B41" s="515"/>
      <c r="C41" s="515"/>
      <c r="D41" s="369" t="e">
        <f>AVERAGE(E21:E24)</f>
        <v>#DIV/0!</v>
      </c>
      <c r="E41" s="336"/>
      <c r="G41" s="334"/>
    </row>
    <row r="42" spans="1:7" x14ac:dyDescent="0.3">
      <c r="A42" s="515" t="s">
        <v>5</v>
      </c>
      <c r="B42" s="515"/>
      <c r="C42" s="515"/>
      <c r="D42" s="369" t="e">
        <f>AVERAGE(E25:E28)</f>
        <v>#DIV/0!</v>
      </c>
      <c r="E42" s="336"/>
      <c r="G42" s="334"/>
    </row>
    <row r="43" spans="1:7" x14ac:dyDescent="0.3">
      <c r="A43" s="515" t="s">
        <v>6</v>
      </c>
      <c r="B43" s="515"/>
      <c r="C43" s="515"/>
      <c r="D43" s="369" t="e">
        <f>AVERAGE(E29:E32)</f>
        <v>#DIV/0!</v>
      </c>
      <c r="E43" s="336"/>
      <c r="G43" s="334"/>
    </row>
    <row r="44" spans="1:7" x14ac:dyDescent="0.3">
      <c r="A44" s="515" t="s">
        <v>26</v>
      </c>
      <c r="B44" s="515"/>
      <c r="C44" s="515"/>
      <c r="D44" s="369"/>
      <c r="E44" s="336"/>
      <c r="G44" s="334"/>
    </row>
    <row r="46" spans="1:7" ht="16.5" customHeight="1" x14ac:dyDescent="0.3">
      <c r="A46" s="516" t="s">
        <v>236</v>
      </c>
      <c r="B46" s="517"/>
      <c r="C46" s="517"/>
      <c r="D46" s="517"/>
      <c r="E46" s="517"/>
      <c r="F46" s="517"/>
      <c r="G46" s="517"/>
    </row>
    <row r="47" spans="1:7" x14ac:dyDescent="0.3">
      <c r="A47" s="325"/>
      <c r="B47" s="325"/>
      <c r="C47" s="325"/>
      <c r="D47" s="325"/>
      <c r="E47" s="325"/>
      <c r="F47" s="325"/>
    </row>
    <row r="48" spans="1:7" x14ac:dyDescent="0.3">
      <c r="A48" s="325"/>
      <c r="B48" s="325"/>
      <c r="C48" s="325"/>
      <c r="D48" s="325"/>
      <c r="E48" s="325"/>
      <c r="F48" s="325"/>
    </row>
    <row r="49" spans="1:7" x14ac:dyDescent="0.3">
      <c r="A49" s="334" t="s">
        <v>29</v>
      </c>
      <c r="E49" s="335"/>
      <c r="G49" s="370" t="s">
        <v>30</v>
      </c>
    </row>
    <row r="50" spans="1:7" x14ac:dyDescent="0.3">
      <c r="E50" s="335"/>
      <c r="G50" s="371"/>
    </row>
    <row r="51" spans="1:7" x14ac:dyDescent="0.3">
      <c r="A51" s="518" t="s">
        <v>237</v>
      </c>
      <c r="B51" s="518"/>
      <c r="C51" s="518"/>
      <c r="D51" s="518"/>
      <c r="E51" s="518"/>
      <c r="F51" s="518"/>
      <c r="G51" s="518"/>
    </row>
    <row r="52" spans="1:7" ht="30.75" customHeight="1" x14ac:dyDescent="0.3">
      <c r="A52" s="372" t="s">
        <v>238</v>
      </c>
      <c r="B52" s="519" t="s">
        <v>239</v>
      </c>
      <c r="C52" s="520"/>
      <c r="D52" s="520"/>
      <c r="E52" s="520"/>
      <c r="F52" s="520"/>
      <c r="G52" s="520"/>
    </row>
    <row r="53" spans="1:7" x14ac:dyDescent="0.3">
      <c r="A53" s="373" t="s">
        <v>28</v>
      </c>
      <c r="B53" s="521" t="s">
        <v>240</v>
      </c>
      <c r="C53" s="522"/>
      <c r="D53" s="522"/>
      <c r="E53" s="522"/>
      <c r="F53" s="522"/>
      <c r="G53" s="522"/>
    </row>
    <row r="54" spans="1:7" x14ac:dyDescent="0.3">
      <c r="A54" s="474"/>
      <c r="B54" s="523"/>
      <c r="C54" s="523"/>
      <c r="D54" s="523"/>
      <c r="E54" s="523"/>
      <c r="F54" s="523"/>
      <c r="G54" s="523"/>
    </row>
    <row r="55" spans="1:7" x14ac:dyDescent="0.3">
      <c r="A55" s="326"/>
      <c r="B55" s="326"/>
      <c r="C55" s="326"/>
      <c r="D55" s="326"/>
      <c r="E55" s="326"/>
      <c r="F55" s="327"/>
      <c r="G55" s="327"/>
    </row>
    <row r="56" spans="1:7" x14ac:dyDescent="0.3">
      <c r="A56" s="512" t="s">
        <v>95</v>
      </c>
      <c r="B56" s="512"/>
      <c r="C56" s="512"/>
      <c r="D56" s="512"/>
      <c r="E56" s="512"/>
      <c r="F56" s="512"/>
      <c r="G56" s="512"/>
    </row>
    <row r="57" spans="1:7" x14ac:dyDescent="0.3">
      <c r="A57" s="326"/>
      <c r="B57" s="326"/>
      <c r="C57" s="326"/>
      <c r="D57" s="326"/>
      <c r="E57" s="326"/>
      <c r="F57" s="327"/>
      <c r="G57" s="327"/>
    </row>
    <row r="58" spans="1:7" x14ac:dyDescent="0.3">
      <c r="A58" s="138"/>
      <c r="B58" s="138"/>
      <c r="C58" s="138"/>
      <c r="D58" s="138"/>
      <c r="E58" s="138"/>
      <c r="F58" s="328"/>
      <c r="G58" s="328"/>
    </row>
    <row r="59" spans="1:7" x14ac:dyDescent="0.3">
      <c r="A59" s="138"/>
      <c r="B59" s="138"/>
      <c r="C59" s="138"/>
      <c r="D59" s="138"/>
      <c r="E59" s="138"/>
      <c r="F59" s="328"/>
      <c r="G59" s="328"/>
    </row>
    <row r="60" spans="1:7" x14ac:dyDescent="0.3">
      <c r="A60" s="138"/>
      <c r="B60" s="138"/>
      <c r="C60" s="138"/>
      <c r="D60" s="138"/>
      <c r="E60" s="138"/>
      <c r="F60" s="328"/>
      <c r="G60" s="328"/>
    </row>
    <row r="61" spans="1:7" x14ac:dyDescent="0.3">
      <c r="A61" s="138"/>
      <c r="B61" s="138"/>
      <c r="C61" s="138"/>
      <c r="D61" s="138"/>
      <c r="E61" s="138"/>
      <c r="F61" s="328"/>
      <c r="G61" s="328"/>
    </row>
    <row r="62" spans="1:7" x14ac:dyDescent="0.3">
      <c r="A62" s="329"/>
      <c r="B62" s="329"/>
      <c r="C62" s="139"/>
      <c r="D62" s="139"/>
      <c r="E62" s="139"/>
      <c r="F62" s="330"/>
      <c r="G62" s="330"/>
    </row>
    <row r="63" spans="1:7" x14ac:dyDescent="0.3">
      <c r="A63" s="329"/>
      <c r="B63" s="329"/>
      <c r="C63" s="139"/>
      <c r="D63" s="139"/>
      <c r="E63" s="139"/>
      <c r="F63" s="330"/>
      <c r="G63" s="330"/>
    </row>
    <row r="64" spans="1:7" ht="23.25" x14ac:dyDescent="0.3">
      <c r="A64" s="513" t="s">
        <v>241</v>
      </c>
      <c r="B64" s="513"/>
      <c r="C64" s="513"/>
      <c r="D64" s="513"/>
      <c r="E64" s="513"/>
      <c r="F64" s="513"/>
      <c r="G64" s="513"/>
    </row>
    <row r="65" spans="1:7" x14ac:dyDescent="0.3">
      <c r="A65" s="329"/>
      <c r="B65" s="329"/>
      <c r="C65" s="139"/>
      <c r="D65" s="139"/>
      <c r="E65" s="139"/>
      <c r="F65" s="330"/>
      <c r="G65" s="330"/>
    </row>
    <row r="66" spans="1:7" x14ac:dyDescent="0.3">
      <c r="A66" s="329"/>
      <c r="B66" s="329"/>
      <c r="C66" s="139"/>
      <c r="D66" s="139"/>
      <c r="E66" s="139"/>
      <c r="F66" s="330"/>
      <c r="G66" s="330"/>
    </row>
    <row r="67" spans="1:7" x14ac:dyDescent="0.3">
      <c r="A67" s="502" t="s">
        <v>227</v>
      </c>
      <c r="B67" s="502"/>
      <c r="C67" s="675"/>
      <c r="D67" s="675"/>
      <c r="E67" s="675"/>
      <c r="F67" s="675"/>
      <c r="G67" s="675"/>
    </row>
    <row r="68" spans="1:7" x14ac:dyDescent="0.3">
      <c r="A68" s="502" t="s">
        <v>1</v>
      </c>
      <c r="B68" s="502"/>
      <c r="C68" s="675"/>
      <c r="D68" s="675"/>
      <c r="E68" s="675"/>
      <c r="F68" s="675"/>
      <c r="G68" s="675"/>
    </row>
    <row r="69" spans="1:7" x14ac:dyDescent="0.3">
      <c r="A69" s="502" t="s">
        <v>20</v>
      </c>
      <c r="B69" s="502"/>
      <c r="C69" s="675"/>
      <c r="D69" s="675"/>
      <c r="E69" s="675"/>
      <c r="F69" s="675"/>
      <c r="G69" s="675"/>
    </row>
    <row r="70" spans="1:7" x14ac:dyDescent="0.3">
      <c r="A70" s="138"/>
      <c r="B70" s="138"/>
      <c r="C70" s="138"/>
      <c r="D70" s="138"/>
      <c r="E70" s="138"/>
      <c r="F70" s="328"/>
      <c r="G70" s="328"/>
    </row>
    <row r="71" spans="1:7" x14ac:dyDescent="0.3">
      <c r="A71" s="504" t="s">
        <v>21</v>
      </c>
      <c r="B71" s="505"/>
      <c r="C71" s="506"/>
      <c r="D71" s="506"/>
      <c r="E71" s="506"/>
      <c r="F71" s="506"/>
      <c r="G71" s="506"/>
    </row>
    <row r="72" spans="1:7" x14ac:dyDescent="0.3">
      <c r="A72" s="504" t="s">
        <v>44</v>
      </c>
      <c r="B72" s="505"/>
      <c r="C72" s="506"/>
      <c r="D72" s="506"/>
      <c r="E72" s="506"/>
      <c r="F72" s="506"/>
      <c r="G72" s="506"/>
    </row>
    <row r="73" spans="1:7" ht="23.25" x14ac:dyDescent="0.35">
      <c r="A73" s="333"/>
      <c r="E73" s="335"/>
      <c r="G73" s="337"/>
    </row>
    <row r="74" spans="1:7" ht="19.5" thickBot="1" x14ac:dyDescent="0.35">
      <c r="A74" s="507" t="s">
        <v>22</v>
      </c>
      <c r="B74" s="507"/>
      <c r="C74" s="507"/>
      <c r="D74" s="507"/>
      <c r="E74" s="507"/>
      <c r="F74" s="507"/>
      <c r="G74" s="507"/>
    </row>
    <row r="75" spans="1:7" ht="48" thickBot="1" x14ac:dyDescent="0.35">
      <c r="A75" s="338" t="s">
        <v>228</v>
      </c>
      <c r="B75" s="339" t="s">
        <v>23</v>
      </c>
      <c r="C75" s="339" t="s">
        <v>24</v>
      </c>
      <c r="D75" s="339" t="s">
        <v>243</v>
      </c>
      <c r="E75" s="340" t="s">
        <v>28</v>
      </c>
      <c r="F75" s="339" t="s">
        <v>229</v>
      </c>
      <c r="G75" s="341" t="s">
        <v>14</v>
      </c>
    </row>
    <row r="76" spans="1:7" x14ac:dyDescent="0.3">
      <c r="A76" s="508" t="s">
        <v>230</v>
      </c>
      <c r="B76" s="343">
        <v>1</v>
      </c>
      <c r="C76" s="344"/>
      <c r="D76" s="344"/>
      <c r="E76" s="345"/>
      <c r="F76" s="346"/>
      <c r="G76" s="347"/>
    </row>
    <row r="77" spans="1:7" x14ac:dyDescent="0.3">
      <c r="A77" s="509"/>
      <c r="B77" s="348">
        <v>2</v>
      </c>
      <c r="C77" s="349"/>
      <c r="D77" s="349"/>
      <c r="E77" s="350"/>
      <c r="F77" s="351"/>
      <c r="G77" s="352"/>
    </row>
    <row r="78" spans="1:7" x14ac:dyDescent="0.3">
      <c r="A78" s="510"/>
      <c r="B78" s="353">
        <v>3</v>
      </c>
      <c r="C78" s="354"/>
      <c r="D78" s="354"/>
      <c r="E78" s="355"/>
      <c r="F78" s="351"/>
      <c r="G78" s="356"/>
    </row>
    <row r="79" spans="1:7" ht="17.25" thickBot="1" x14ac:dyDescent="0.35">
      <c r="A79" s="511"/>
      <c r="B79" s="357" t="s">
        <v>26</v>
      </c>
      <c r="C79" s="358"/>
      <c r="D79" s="358"/>
      <c r="E79" s="359"/>
      <c r="F79" s="360"/>
      <c r="G79" s="361"/>
    </row>
    <row r="80" spans="1:7" x14ac:dyDescent="0.3">
      <c r="A80" s="508" t="s">
        <v>231</v>
      </c>
      <c r="B80" s="362">
        <v>1</v>
      </c>
      <c r="C80" s="363"/>
      <c r="D80" s="363"/>
      <c r="E80" s="364"/>
      <c r="F80" s="346"/>
      <c r="G80" s="365"/>
    </row>
    <row r="81" spans="1:7" x14ac:dyDescent="0.3">
      <c r="A81" s="509"/>
      <c r="B81" s="348">
        <v>2</v>
      </c>
      <c r="C81" s="349"/>
      <c r="D81" s="349"/>
      <c r="E81" s="350"/>
      <c r="F81" s="351"/>
      <c r="G81" s="352"/>
    </row>
    <row r="82" spans="1:7" x14ac:dyDescent="0.3">
      <c r="A82" s="510"/>
      <c r="B82" s="353">
        <v>3</v>
      </c>
      <c r="C82" s="354"/>
      <c r="D82" s="354"/>
      <c r="E82" s="355"/>
      <c r="F82" s="351"/>
      <c r="G82" s="356"/>
    </row>
    <row r="83" spans="1:7" ht="17.25" thickBot="1" x14ac:dyDescent="0.35">
      <c r="A83" s="511"/>
      <c r="B83" s="357" t="s">
        <v>26</v>
      </c>
      <c r="C83" s="358"/>
      <c r="D83" s="358"/>
      <c r="E83" s="359"/>
      <c r="F83" s="366"/>
      <c r="G83" s="361"/>
    </row>
    <row r="84" spans="1:7" x14ac:dyDescent="0.3">
      <c r="A84" s="508" t="s">
        <v>232</v>
      </c>
      <c r="B84" s="362">
        <v>1</v>
      </c>
      <c r="C84" s="363"/>
      <c r="D84" s="363"/>
      <c r="E84" s="364"/>
      <c r="F84" s="367"/>
      <c r="G84" s="365"/>
    </row>
    <row r="85" spans="1:7" x14ac:dyDescent="0.3">
      <c r="A85" s="509"/>
      <c r="B85" s="348">
        <v>2</v>
      </c>
      <c r="C85" s="349"/>
      <c r="D85" s="349"/>
      <c r="E85" s="350"/>
      <c r="F85" s="351"/>
      <c r="G85" s="352"/>
    </row>
    <row r="86" spans="1:7" x14ac:dyDescent="0.3">
      <c r="A86" s="510"/>
      <c r="B86" s="353">
        <v>3</v>
      </c>
      <c r="C86" s="354"/>
      <c r="D86" s="354"/>
      <c r="E86" s="355"/>
      <c r="F86" s="351"/>
      <c r="G86" s="356"/>
    </row>
    <row r="87" spans="1:7" ht="17.25" thickBot="1" x14ac:dyDescent="0.35">
      <c r="A87" s="511"/>
      <c r="B87" s="357" t="s">
        <v>26</v>
      </c>
      <c r="C87" s="358"/>
      <c r="D87" s="358"/>
      <c r="E87" s="359"/>
      <c r="F87" s="360"/>
      <c r="G87" s="361"/>
    </row>
    <row r="88" spans="1:7" x14ac:dyDescent="0.3">
      <c r="A88" s="508" t="s">
        <v>233</v>
      </c>
      <c r="B88" s="362">
        <v>1</v>
      </c>
      <c r="C88" s="363"/>
      <c r="D88" s="363"/>
      <c r="E88" s="364"/>
      <c r="F88" s="346"/>
      <c r="G88" s="365"/>
    </row>
    <row r="89" spans="1:7" x14ac:dyDescent="0.3">
      <c r="A89" s="509"/>
      <c r="B89" s="348">
        <v>2</v>
      </c>
      <c r="C89" s="349"/>
      <c r="D89" s="349"/>
      <c r="E89" s="350"/>
      <c r="F89" s="351"/>
      <c r="G89" s="352"/>
    </row>
    <row r="90" spans="1:7" x14ac:dyDescent="0.3">
      <c r="A90" s="510"/>
      <c r="B90" s="353">
        <v>3</v>
      </c>
      <c r="C90" s="354"/>
      <c r="D90" s="354"/>
      <c r="E90" s="355"/>
      <c r="F90" s="351"/>
      <c r="G90" s="356"/>
    </row>
    <row r="91" spans="1:7" ht="17.25" thickBot="1" x14ac:dyDescent="0.35">
      <c r="A91" s="511"/>
      <c r="B91" s="357" t="s">
        <v>26</v>
      </c>
      <c r="C91" s="358"/>
      <c r="D91" s="358"/>
      <c r="E91" s="359"/>
      <c r="F91" s="366"/>
      <c r="G91" s="361"/>
    </row>
    <row r="93" spans="1:7" ht="18.75" x14ac:dyDescent="0.3">
      <c r="A93" s="507" t="s">
        <v>27</v>
      </c>
      <c r="B93" s="507"/>
      <c r="C93" s="507"/>
      <c r="D93" s="507"/>
      <c r="E93" s="507"/>
      <c r="F93" s="514"/>
      <c r="G93" s="514"/>
    </row>
    <row r="94" spans="1:7" x14ac:dyDescent="0.3">
      <c r="A94" s="503" t="s">
        <v>234</v>
      </c>
      <c r="B94" s="503"/>
      <c r="C94" s="503"/>
      <c r="D94" s="503"/>
      <c r="E94" s="336"/>
    </row>
    <row r="95" spans="1:7" x14ac:dyDescent="0.3">
      <c r="A95" s="503" t="s">
        <v>235</v>
      </c>
      <c r="B95" s="503"/>
      <c r="C95" s="503"/>
      <c r="D95" s="368" t="s">
        <v>28</v>
      </c>
      <c r="E95" s="336"/>
      <c r="G95" s="334"/>
    </row>
    <row r="96" spans="1:7" x14ac:dyDescent="0.3">
      <c r="A96" s="515" t="s">
        <v>4</v>
      </c>
      <c r="B96" s="515"/>
      <c r="C96" s="515"/>
      <c r="D96" s="369" t="e">
        <f>AVERAGE(E76:E79)</f>
        <v>#DIV/0!</v>
      </c>
      <c r="E96" s="336"/>
      <c r="G96" s="334"/>
    </row>
    <row r="97" spans="1:7" x14ac:dyDescent="0.3">
      <c r="A97" s="515" t="s">
        <v>5</v>
      </c>
      <c r="B97" s="515"/>
      <c r="C97" s="515"/>
      <c r="D97" s="369" t="e">
        <f>AVERAGE(E80:E83)</f>
        <v>#DIV/0!</v>
      </c>
      <c r="E97" s="336"/>
      <c r="G97" s="334"/>
    </row>
    <row r="98" spans="1:7" x14ac:dyDescent="0.3">
      <c r="A98" s="515" t="s">
        <v>6</v>
      </c>
      <c r="B98" s="515"/>
      <c r="C98" s="515"/>
      <c r="D98" s="369" t="e">
        <f>AVERAGE(E84:E87)</f>
        <v>#DIV/0!</v>
      </c>
      <c r="E98" s="336"/>
      <c r="G98" s="334"/>
    </row>
    <row r="99" spans="1:7" x14ac:dyDescent="0.3">
      <c r="A99" s="515" t="s">
        <v>26</v>
      </c>
      <c r="B99" s="515"/>
      <c r="C99" s="515"/>
      <c r="D99" s="369"/>
      <c r="E99" s="336"/>
      <c r="G99" s="334"/>
    </row>
    <row r="101" spans="1:7" ht="16.5" customHeight="1" x14ac:dyDescent="0.3">
      <c r="A101" s="516" t="s">
        <v>236</v>
      </c>
      <c r="B101" s="517"/>
      <c r="C101" s="517"/>
      <c r="D101" s="517"/>
      <c r="E101" s="517"/>
      <c r="F101" s="517"/>
      <c r="G101" s="517"/>
    </row>
    <row r="102" spans="1:7" x14ac:dyDescent="0.3">
      <c r="A102" s="325"/>
      <c r="B102" s="325"/>
      <c r="C102" s="325"/>
      <c r="D102" s="325"/>
      <c r="E102" s="325"/>
      <c r="F102" s="325"/>
    </row>
    <row r="103" spans="1:7" x14ac:dyDescent="0.3">
      <c r="A103" s="325"/>
      <c r="B103" s="325"/>
      <c r="C103" s="325"/>
      <c r="D103" s="325"/>
      <c r="E103" s="325"/>
      <c r="F103" s="325"/>
    </row>
    <row r="104" spans="1:7" x14ac:dyDescent="0.3">
      <c r="A104" s="334" t="s">
        <v>29</v>
      </c>
      <c r="E104" s="335"/>
      <c r="G104" s="370" t="s">
        <v>30</v>
      </c>
    </row>
    <row r="105" spans="1:7" x14ac:dyDescent="0.3">
      <c r="E105" s="335"/>
      <c r="G105" s="371"/>
    </row>
    <row r="106" spans="1:7" x14ac:dyDescent="0.3">
      <c r="A106" s="518" t="s">
        <v>237</v>
      </c>
      <c r="B106" s="518"/>
      <c r="C106" s="518"/>
      <c r="D106" s="518"/>
      <c r="E106" s="518"/>
      <c r="F106" s="518"/>
      <c r="G106" s="518"/>
    </row>
    <row r="107" spans="1:7" ht="33" customHeight="1" x14ac:dyDescent="0.3">
      <c r="A107" s="372" t="s">
        <v>238</v>
      </c>
      <c r="B107" s="519" t="s">
        <v>239</v>
      </c>
      <c r="C107" s="520"/>
      <c r="D107" s="520"/>
      <c r="E107" s="520"/>
      <c r="F107" s="520"/>
      <c r="G107" s="520"/>
    </row>
    <row r="108" spans="1:7" x14ac:dyDescent="0.3">
      <c r="A108" s="373" t="s">
        <v>28</v>
      </c>
      <c r="B108" s="521" t="s">
        <v>240</v>
      </c>
      <c r="C108" s="522"/>
      <c r="D108" s="522"/>
      <c r="E108" s="522"/>
      <c r="F108" s="522"/>
      <c r="G108" s="522"/>
    </row>
    <row r="109" spans="1:7" x14ac:dyDescent="0.3">
      <c r="A109" s="474"/>
      <c r="B109" s="523"/>
      <c r="C109" s="523"/>
      <c r="D109" s="523"/>
      <c r="E109" s="523"/>
      <c r="F109" s="523"/>
      <c r="G109" s="523"/>
    </row>
    <row r="110" spans="1:7" x14ac:dyDescent="0.3">
      <c r="A110" s="326"/>
      <c r="B110" s="326"/>
      <c r="C110" s="326"/>
      <c r="D110" s="326"/>
      <c r="E110" s="326"/>
      <c r="F110" s="327"/>
      <c r="G110" s="327"/>
    </row>
    <row r="111" spans="1:7" x14ac:dyDescent="0.3">
      <c r="A111" s="512" t="s">
        <v>95</v>
      </c>
      <c r="B111" s="512"/>
      <c r="C111" s="512"/>
      <c r="D111" s="512"/>
      <c r="E111" s="512"/>
      <c r="F111" s="512"/>
      <c r="G111" s="512"/>
    </row>
    <row r="112" spans="1:7" x14ac:dyDescent="0.3">
      <c r="A112" s="326"/>
      <c r="B112" s="326"/>
      <c r="C112" s="326"/>
      <c r="D112" s="326"/>
      <c r="E112" s="326"/>
      <c r="F112" s="327"/>
      <c r="G112" s="327"/>
    </row>
    <row r="113" spans="1:7" x14ac:dyDescent="0.3">
      <c r="A113" s="138"/>
      <c r="B113" s="138"/>
      <c r="C113" s="138"/>
      <c r="D113" s="138"/>
      <c r="E113" s="138"/>
      <c r="F113" s="328"/>
      <c r="G113" s="328"/>
    </row>
    <row r="114" spans="1:7" x14ac:dyDescent="0.3">
      <c r="A114" s="138"/>
      <c r="B114" s="138"/>
      <c r="C114" s="138"/>
      <c r="D114" s="138"/>
      <c r="E114" s="138"/>
      <c r="F114" s="328"/>
      <c r="G114" s="328"/>
    </row>
    <row r="115" spans="1:7" x14ac:dyDescent="0.3">
      <c r="A115" s="138"/>
      <c r="B115" s="138"/>
      <c r="C115" s="138"/>
      <c r="D115" s="138"/>
      <c r="E115" s="138"/>
      <c r="F115" s="328"/>
      <c r="G115" s="328"/>
    </row>
    <row r="116" spans="1:7" x14ac:dyDescent="0.3">
      <c r="A116" s="138"/>
      <c r="B116" s="138"/>
      <c r="C116" s="138"/>
      <c r="D116" s="138"/>
      <c r="E116" s="138"/>
      <c r="F116" s="328"/>
      <c r="G116" s="328"/>
    </row>
    <row r="117" spans="1:7" x14ac:dyDescent="0.3">
      <c r="A117" s="329"/>
      <c r="B117" s="329"/>
      <c r="C117" s="139"/>
      <c r="D117" s="139"/>
      <c r="E117" s="139"/>
      <c r="F117" s="330"/>
      <c r="G117" s="330"/>
    </row>
    <row r="118" spans="1:7" x14ac:dyDescent="0.3">
      <c r="A118" s="329"/>
      <c r="B118" s="329"/>
      <c r="C118" s="139"/>
      <c r="D118" s="139"/>
      <c r="E118" s="139"/>
      <c r="F118" s="330"/>
      <c r="G118" s="330"/>
    </row>
    <row r="119" spans="1:7" ht="23.25" x14ac:dyDescent="0.3">
      <c r="A119" s="513" t="s">
        <v>242</v>
      </c>
      <c r="B119" s="513"/>
      <c r="C119" s="513"/>
      <c r="D119" s="513"/>
      <c r="E119" s="513"/>
      <c r="F119" s="513"/>
      <c r="G119" s="513"/>
    </row>
    <row r="120" spans="1:7" x14ac:dyDescent="0.3">
      <c r="A120" s="329"/>
      <c r="B120" s="329"/>
      <c r="C120" s="139"/>
      <c r="D120" s="139"/>
      <c r="E120" s="139"/>
      <c r="F120" s="330"/>
      <c r="G120" s="330"/>
    </row>
    <row r="121" spans="1:7" x14ac:dyDescent="0.3">
      <c r="A121" s="329"/>
      <c r="B121" s="329"/>
      <c r="C121" s="139"/>
      <c r="D121" s="139"/>
      <c r="E121" s="139"/>
      <c r="F121" s="330"/>
      <c r="G121" s="330"/>
    </row>
    <row r="122" spans="1:7" x14ac:dyDescent="0.3">
      <c r="A122" s="502" t="s">
        <v>227</v>
      </c>
      <c r="B122" s="502"/>
      <c r="C122" s="675"/>
      <c r="D122" s="675"/>
      <c r="E122" s="675"/>
      <c r="F122" s="675"/>
      <c r="G122" s="675"/>
    </row>
    <row r="123" spans="1:7" x14ac:dyDescent="0.3">
      <c r="A123" s="502" t="s">
        <v>1</v>
      </c>
      <c r="B123" s="502"/>
      <c r="C123" s="675"/>
      <c r="D123" s="675"/>
      <c r="E123" s="675"/>
      <c r="F123" s="675"/>
      <c r="G123" s="675"/>
    </row>
    <row r="124" spans="1:7" x14ac:dyDescent="0.3">
      <c r="A124" s="502" t="s">
        <v>20</v>
      </c>
      <c r="B124" s="502"/>
      <c r="C124" s="675"/>
      <c r="D124" s="675"/>
      <c r="E124" s="675"/>
      <c r="F124" s="675"/>
      <c r="G124" s="675"/>
    </row>
    <row r="125" spans="1:7" x14ac:dyDescent="0.3">
      <c r="A125" s="138"/>
      <c r="B125" s="138"/>
      <c r="C125" s="138"/>
      <c r="D125" s="138"/>
      <c r="E125" s="138"/>
      <c r="F125" s="328"/>
      <c r="G125" s="328"/>
    </row>
    <row r="126" spans="1:7" x14ac:dyDescent="0.3">
      <c r="A126" s="504" t="s">
        <v>21</v>
      </c>
      <c r="B126" s="505"/>
      <c r="C126" s="506"/>
      <c r="D126" s="506"/>
      <c r="E126" s="506"/>
      <c r="F126" s="506"/>
      <c r="G126" s="506"/>
    </row>
    <row r="127" spans="1:7" x14ac:dyDescent="0.3">
      <c r="A127" s="504" t="s">
        <v>44</v>
      </c>
      <c r="B127" s="505"/>
      <c r="C127" s="506"/>
      <c r="D127" s="506"/>
      <c r="E127" s="506"/>
      <c r="F127" s="506"/>
      <c r="G127" s="506"/>
    </row>
    <row r="128" spans="1:7" ht="23.25" x14ac:dyDescent="0.35">
      <c r="A128" s="333"/>
      <c r="E128" s="335"/>
      <c r="G128" s="337"/>
    </row>
    <row r="129" spans="1:7" ht="19.5" thickBot="1" x14ac:dyDescent="0.35">
      <c r="A129" s="507" t="s">
        <v>22</v>
      </c>
      <c r="B129" s="507"/>
      <c r="C129" s="507"/>
      <c r="D129" s="507"/>
      <c r="E129" s="507"/>
      <c r="F129" s="507"/>
      <c r="G129" s="507"/>
    </row>
    <row r="130" spans="1:7" ht="48" thickBot="1" x14ac:dyDescent="0.35">
      <c r="A130" s="338" t="s">
        <v>228</v>
      </c>
      <c r="B130" s="339" t="s">
        <v>23</v>
      </c>
      <c r="C130" s="339" t="s">
        <v>24</v>
      </c>
      <c r="D130" s="339" t="s">
        <v>243</v>
      </c>
      <c r="E130" s="340" t="s">
        <v>28</v>
      </c>
      <c r="F130" s="339" t="s">
        <v>229</v>
      </c>
      <c r="G130" s="341" t="s">
        <v>14</v>
      </c>
    </row>
    <row r="131" spans="1:7" x14ac:dyDescent="0.3">
      <c r="A131" s="508" t="s">
        <v>230</v>
      </c>
      <c r="B131" s="343">
        <v>1</v>
      </c>
      <c r="C131" s="344"/>
      <c r="D131" s="344"/>
      <c r="E131" s="345"/>
      <c r="F131" s="346"/>
      <c r="G131" s="347"/>
    </row>
    <row r="132" spans="1:7" x14ac:dyDescent="0.3">
      <c r="A132" s="509"/>
      <c r="B132" s="348">
        <v>2</v>
      </c>
      <c r="C132" s="349"/>
      <c r="D132" s="349"/>
      <c r="E132" s="350"/>
      <c r="F132" s="351"/>
      <c r="G132" s="352"/>
    </row>
    <row r="133" spans="1:7" x14ac:dyDescent="0.3">
      <c r="A133" s="510"/>
      <c r="B133" s="353">
        <v>3</v>
      </c>
      <c r="C133" s="354"/>
      <c r="D133" s="354"/>
      <c r="E133" s="355"/>
      <c r="F133" s="351"/>
      <c r="G133" s="356"/>
    </row>
    <row r="134" spans="1:7" ht="17.25" thickBot="1" x14ac:dyDescent="0.35">
      <c r="A134" s="511"/>
      <c r="B134" s="357" t="s">
        <v>26</v>
      </c>
      <c r="C134" s="358"/>
      <c r="D134" s="358"/>
      <c r="E134" s="359"/>
      <c r="F134" s="360"/>
      <c r="G134" s="361"/>
    </row>
    <row r="135" spans="1:7" x14ac:dyDescent="0.3">
      <c r="A135" s="508" t="s">
        <v>231</v>
      </c>
      <c r="B135" s="362">
        <v>1</v>
      </c>
      <c r="C135" s="363"/>
      <c r="D135" s="363"/>
      <c r="E135" s="364"/>
      <c r="F135" s="346"/>
      <c r="G135" s="365"/>
    </row>
    <row r="136" spans="1:7" x14ac:dyDescent="0.3">
      <c r="A136" s="509"/>
      <c r="B136" s="348">
        <v>2</v>
      </c>
      <c r="C136" s="349"/>
      <c r="D136" s="349"/>
      <c r="E136" s="350"/>
      <c r="F136" s="351"/>
      <c r="G136" s="352"/>
    </row>
    <row r="137" spans="1:7" x14ac:dyDescent="0.3">
      <c r="A137" s="510"/>
      <c r="B137" s="353">
        <v>3</v>
      </c>
      <c r="C137" s="354"/>
      <c r="D137" s="354"/>
      <c r="E137" s="355"/>
      <c r="F137" s="351"/>
      <c r="G137" s="356"/>
    </row>
    <row r="138" spans="1:7" ht="17.25" thickBot="1" x14ac:dyDescent="0.35">
      <c r="A138" s="511"/>
      <c r="B138" s="357" t="s">
        <v>26</v>
      </c>
      <c r="C138" s="358"/>
      <c r="D138" s="358"/>
      <c r="E138" s="359"/>
      <c r="F138" s="366"/>
      <c r="G138" s="361"/>
    </row>
    <row r="139" spans="1:7" x14ac:dyDescent="0.3">
      <c r="A139" s="508" t="s">
        <v>232</v>
      </c>
      <c r="B139" s="362">
        <v>1</v>
      </c>
      <c r="C139" s="363"/>
      <c r="D139" s="363"/>
      <c r="E139" s="364"/>
      <c r="F139" s="367"/>
      <c r="G139" s="365"/>
    </row>
    <row r="140" spans="1:7" x14ac:dyDescent="0.3">
      <c r="A140" s="509"/>
      <c r="B140" s="348">
        <v>2</v>
      </c>
      <c r="C140" s="349"/>
      <c r="D140" s="349"/>
      <c r="E140" s="350"/>
      <c r="F140" s="351"/>
      <c r="G140" s="352"/>
    </row>
    <row r="141" spans="1:7" x14ac:dyDescent="0.3">
      <c r="A141" s="510"/>
      <c r="B141" s="353">
        <v>3</v>
      </c>
      <c r="C141" s="354"/>
      <c r="D141" s="354"/>
      <c r="E141" s="355"/>
      <c r="F141" s="351"/>
      <c r="G141" s="356"/>
    </row>
    <row r="142" spans="1:7" ht="17.25" thickBot="1" x14ac:dyDescent="0.35">
      <c r="A142" s="511"/>
      <c r="B142" s="357" t="s">
        <v>26</v>
      </c>
      <c r="C142" s="358"/>
      <c r="D142" s="358"/>
      <c r="E142" s="359"/>
      <c r="F142" s="360"/>
      <c r="G142" s="361"/>
    </row>
    <row r="143" spans="1:7" x14ac:dyDescent="0.3">
      <c r="A143" s="508" t="s">
        <v>233</v>
      </c>
      <c r="B143" s="362">
        <v>1</v>
      </c>
      <c r="C143" s="363"/>
      <c r="D143" s="363"/>
      <c r="E143" s="364"/>
      <c r="F143" s="346"/>
      <c r="G143" s="365"/>
    </row>
    <row r="144" spans="1:7" x14ac:dyDescent="0.3">
      <c r="A144" s="509"/>
      <c r="B144" s="348">
        <v>2</v>
      </c>
      <c r="C144" s="349"/>
      <c r="D144" s="349"/>
      <c r="E144" s="350"/>
      <c r="F144" s="351"/>
      <c r="G144" s="352"/>
    </row>
    <row r="145" spans="1:7" x14ac:dyDescent="0.3">
      <c r="A145" s="510"/>
      <c r="B145" s="353">
        <v>3</v>
      </c>
      <c r="C145" s="354"/>
      <c r="D145" s="354"/>
      <c r="E145" s="355"/>
      <c r="F145" s="351"/>
      <c r="G145" s="356"/>
    </row>
    <row r="146" spans="1:7" ht="17.25" thickBot="1" x14ac:dyDescent="0.35">
      <c r="A146" s="511"/>
      <c r="B146" s="357" t="s">
        <v>26</v>
      </c>
      <c r="C146" s="358"/>
      <c r="D146" s="358"/>
      <c r="E146" s="359"/>
      <c r="F146" s="366"/>
      <c r="G146" s="361"/>
    </row>
    <row r="148" spans="1:7" ht="18.75" x14ac:dyDescent="0.3">
      <c r="A148" s="507" t="s">
        <v>27</v>
      </c>
      <c r="B148" s="507"/>
      <c r="C148" s="507"/>
      <c r="D148" s="507"/>
      <c r="E148" s="507"/>
      <c r="F148" s="514"/>
      <c r="G148" s="514"/>
    </row>
    <row r="149" spans="1:7" x14ac:dyDescent="0.3">
      <c r="A149" s="503" t="s">
        <v>234</v>
      </c>
      <c r="B149" s="503"/>
      <c r="C149" s="503"/>
      <c r="D149" s="503"/>
      <c r="E149" s="336"/>
    </row>
    <row r="150" spans="1:7" x14ac:dyDescent="0.3">
      <c r="A150" s="503" t="s">
        <v>235</v>
      </c>
      <c r="B150" s="503"/>
      <c r="C150" s="503"/>
      <c r="D150" s="368" t="s">
        <v>28</v>
      </c>
      <c r="E150" s="336"/>
      <c r="G150" s="334"/>
    </row>
    <row r="151" spans="1:7" x14ac:dyDescent="0.3">
      <c r="A151" s="515" t="s">
        <v>4</v>
      </c>
      <c r="B151" s="515"/>
      <c r="C151" s="515"/>
      <c r="D151" s="369" t="e">
        <f>AVERAGE(E131:E134)</f>
        <v>#DIV/0!</v>
      </c>
      <c r="E151" s="336"/>
      <c r="G151" s="334"/>
    </row>
    <row r="152" spans="1:7" x14ac:dyDescent="0.3">
      <c r="A152" s="515" t="s">
        <v>5</v>
      </c>
      <c r="B152" s="515"/>
      <c r="C152" s="515"/>
      <c r="D152" s="369" t="e">
        <f>AVERAGE(E135:E138)</f>
        <v>#DIV/0!</v>
      </c>
      <c r="E152" s="336"/>
      <c r="G152" s="334"/>
    </row>
    <row r="153" spans="1:7" x14ac:dyDescent="0.3">
      <c r="A153" s="515" t="s">
        <v>6</v>
      </c>
      <c r="B153" s="515"/>
      <c r="C153" s="515"/>
      <c r="D153" s="369" t="e">
        <f>AVERAGE(E139:E142)</f>
        <v>#DIV/0!</v>
      </c>
      <c r="E153" s="336"/>
      <c r="G153" s="334"/>
    </row>
    <row r="154" spans="1:7" x14ac:dyDescent="0.3">
      <c r="A154" s="515" t="s">
        <v>26</v>
      </c>
      <c r="B154" s="515"/>
      <c r="C154" s="515"/>
      <c r="D154" s="369"/>
      <c r="E154" s="336"/>
      <c r="G154" s="334"/>
    </row>
    <row r="156" spans="1:7" ht="16.5" customHeight="1" x14ac:dyDescent="0.3">
      <c r="A156" s="516" t="s">
        <v>236</v>
      </c>
      <c r="B156" s="517"/>
      <c r="C156" s="517"/>
      <c r="D156" s="517"/>
      <c r="E156" s="517"/>
      <c r="F156" s="517"/>
      <c r="G156" s="517"/>
    </row>
    <row r="157" spans="1:7" x14ac:dyDescent="0.3">
      <c r="A157" s="325"/>
      <c r="B157" s="325"/>
      <c r="C157" s="325"/>
      <c r="D157" s="325"/>
      <c r="E157" s="325"/>
      <c r="F157" s="325"/>
    </row>
    <row r="158" spans="1:7" x14ac:dyDescent="0.3">
      <c r="A158" s="325"/>
      <c r="B158" s="325"/>
      <c r="C158" s="325"/>
      <c r="D158" s="325"/>
      <c r="E158" s="325"/>
      <c r="F158" s="325"/>
    </row>
    <row r="159" spans="1:7" x14ac:dyDescent="0.3">
      <c r="A159" s="334" t="s">
        <v>29</v>
      </c>
      <c r="E159" s="335"/>
      <c r="G159" s="370" t="s">
        <v>30</v>
      </c>
    </row>
    <row r="160" spans="1:7" x14ac:dyDescent="0.3">
      <c r="E160" s="335"/>
      <c r="G160" s="371"/>
    </row>
    <row r="161" spans="1:7" x14ac:dyDescent="0.3">
      <c r="A161" s="518" t="s">
        <v>237</v>
      </c>
      <c r="B161" s="518"/>
      <c r="C161" s="518"/>
      <c r="D161" s="518"/>
      <c r="E161" s="518"/>
      <c r="F161" s="518"/>
      <c r="G161" s="518"/>
    </row>
    <row r="162" spans="1:7" ht="33" customHeight="1" x14ac:dyDescent="0.3">
      <c r="A162" s="372" t="s">
        <v>238</v>
      </c>
      <c r="B162" s="519" t="s">
        <v>239</v>
      </c>
      <c r="C162" s="520"/>
      <c r="D162" s="520"/>
      <c r="E162" s="520"/>
      <c r="F162" s="520"/>
      <c r="G162" s="520"/>
    </row>
    <row r="163" spans="1:7" x14ac:dyDescent="0.3">
      <c r="A163" s="373" t="s">
        <v>28</v>
      </c>
      <c r="B163" s="521" t="s">
        <v>240</v>
      </c>
      <c r="C163" s="522"/>
      <c r="D163" s="522"/>
      <c r="E163" s="522"/>
      <c r="F163" s="522"/>
      <c r="G163" s="522"/>
    </row>
    <row r="164" spans="1:7" x14ac:dyDescent="0.3">
      <c r="A164" s="474"/>
      <c r="B164" s="523"/>
      <c r="C164" s="523"/>
      <c r="D164" s="523"/>
      <c r="E164" s="523"/>
      <c r="F164" s="523"/>
      <c r="G164" s="523"/>
    </row>
  </sheetData>
  <mergeCells count="87">
    <mergeCell ref="A164:G164"/>
    <mergeCell ref="A13:B13"/>
    <mergeCell ref="A68:B68"/>
    <mergeCell ref="A123:B123"/>
    <mergeCell ref="A153:C153"/>
    <mergeCell ref="A154:C154"/>
    <mergeCell ref="A156:G156"/>
    <mergeCell ref="A161:G161"/>
    <mergeCell ref="B162:G162"/>
    <mergeCell ref="B163:G163"/>
    <mergeCell ref="A143:A146"/>
    <mergeCell ref="A148:G148"/>
    <mergeCell ref="A149:D149"/>
    <mergeCell ref="A150:C150"/>
    <mergeCell ref="A151:C151"/>
    <mergeCell ref="A152:C152"/>
    <mergeCell ref="A139:A142"/>
    <mergeCell ref="A119:G119"/>
    <mergeCell ref="A122:B122"/>
    <mergeCell ref="C122:G122"/>
    <mergeCell ref="A124:B124"/>
    <mergeCell ref="C124:G124"/>
    <mergeCell ref="A126:B126"/>
    <mergeCell ref="C126:G126"/>
    <mergeCell ref="C123:G123"/>
    <mergeCell ref="A127:B127"/>
    <mergeCell ref="C127:G127"/>
    <mergeCell ref="A129:G129"/>
    <mergeCell ref="A131:A134"/>
    <mergeCell ref="A135:A138"/>
    <mergeCell ref="C68:G68"/>
    <mergeCell ref="A111:G111"/>
    <mergeCell ref="A94:D94"/>
    <mergeCell ref="A95:C95"/>
    <mergeCell ref="A96:C96"/>
    <mergeCell ref="A97:C97"/>
    <mergeCell ref="A98:C98"/>
    <mergeCell ref="A99:C99"/>
    <mergeCell ref="A101:G101"/>
    <mergeCell ref="A106:G106"/>
    <mergeCell ref="B107:G107"/>
    <mergeCell ref="B108:G108"/>
    <mergeCell ref="A109:G109"/>
    <mergeCell ref="A93:G93"/>
    <mergeCell ref="A69:B69"/>
    <mergeCell ref="C69:G69"/>
    <mergeCell ref="A71:B71"/>
    <mergeCell ref="C71:G71"/>
    <mergeCell ref="A72:B72"/>
    <mergeCell ref="C72:G72"/>
    <mergeCell ref="A74:G74"/>
    <mergeCell ref="A76:A79"/>
    <mergeCell ref="A80:A83"/>
    <mergeCell ref="A84:A87"/>
    <mergeCell ref="A88:A91"/>
    <mergeCell ref="A67:B67"/>
    <mergeCell ref="C67:G67"/>
    <mergeCell ref="A41:C41"/>
    <mergeCell ref="A42:C42"/>
    <mergeCell ref="A43:C43"/>
    <mergeCell ref="A44:C44"/>
    <mergeCell ref="A46:G46"/>
    <mergeCell ref="A51:G51"/>
    <mergeCell ref="B52:G52"/>
    <mergeCell ref="B53:G53"/>
    <mergeCell ref="A54:G54"/>
    <mergeCell ref="A56:G56"/>
    <mergeCell ref="A64:G64"/>
    <mergeCell ref="C13:G13"/>
    <mergeCell ref="A1:G1"/>
    <mergeCell ref="A9:G9"/>
    <mergeCell ref="A12:B12"/>
    <mergeCell ref="C12:G12"/>
    <mergeCell ref="A14:B14"/>
    <mergeCell ref="C14:G14"/>
    <mergeCell ref="A40:C40"/>
    <mergeCell ref="A16:B16"/>
    <mergeCell ref="C16:G16"/>
    <mergeCell ref="A17:B17"/>
    <mergeCell ref="C17:G17"/>
    <mergeCell ref="A19:G19"/>
    <mergeCell ref="A21:A24"/>
    <mergeCell ref="A25:A28"/>
    <mergeCell ref="A29:A32"/>
    <mergeCell ref="A33:A36"/>
    <mergeCell ref="A38:G38"/>
    <mergeCell ref="A39:D39"/>
  </mergeCells>
  <dataValidations count="4">
    <dataValidation type="list" allowBlank="1" showInputMessage="1" showErrorMessage="1" prompt="Nezahrnutie cenovej ponuky do vyhodnotenia prieskumu trhu zdôvodnite v bunke &quot;Poznámka&quot; " sqref="WVN982664:WVN982672 WBV982664:WBV982672 VRZ982664:VRZ982672 VID982664:VID982672 UYH982664:UYH982672 UOL982664:UOL982672 UEP982664:UEP982672 TUT982664:TUT982672 TKX982664:TKX982672 TBB982664:TBB982672 SRF982664:SRF982672 SHJ982664:SHJ982672 RXN982664:RXN982672 RNR982664:RNR982672 RDV982664:RDV982672 QTZ982664:QTZ982672 QKD982664:QKD982672 QAH982664:QAH982672 PQL982664:PQL982672 PGP982664:PGP982672 OWT982664:OWT982672 OMX982664:OMX982672 ODB982664:ODB982672 NTF982664:NTF982672 NJJ982664:NJJ982672 MZN982664:MZN982672 MPR982664:MPR982672 MFV982664:MFV982672 LVZ982664:LVZ982672 LMD982664:LMD982672 LCH982664:LCH982672 KSL982664:KSL982672 KIP982664:KIP982672 JYT982664:JYT982672 JOX982664:JOX982672 JFB982664:JFB982672 IVF982664:IVF982672 ILJ982664:ILJ982672 IBN982664:IBN982672 HRR982664:HRR982672 HHV982664:HHV982672 GXZ982664:GXZ982672 GOD982664:GOD982672 GEH982664:GEH982672 FUL982664:FUL982672 FKP982664:FKP982672 FAT982664:FAT982672 EQX982664:EQX982672 EHB982664:EHB982672 DXF982664:DXF982672 DNJ982664:DNJ982672 DDN982664:DDN982672 CTR982664:CTR982672 CJV982664:CJV982672 BZZ982664:BZZ982672 BQD982664:BQD982672 BGH982664:BGH982672 AWL982664:AWL982672 AMP982664:AMP982672 ACT982664:ACT982672 SX982664:SX982672 JB982664:JB982672 WVN917128:WVN917136 WLR917128:WLR917136 WBV917128:WBV917136 VRZ917128:VRZ917136 VID917128:VID917136 UYH917128:UYH917136 UOL917128:UOL917136 UEP917128:UEP917136 TUT917128:TUT917136 TKX917128:TKX917136 TBB917128:TBB917136 SRF917128:SRF917136 SHJ917128:SHJ917136 RXN917128:RXN917136 RNR917128:RNR917136 RDV917128:RDV917136 QTZ917128:QTZ917136 QKD917128:QKD917136 QAH917128:QAH917136 PQL917128:PQL917136 PGP917128:PGP917136 OWT917128:OWT917136 OMX917128:OMX917136 ODB917128:ODB917136 NTF917128:NTF917136 NJJ917128:NJJ917136 MZN917128:MZN917136 MPR917128:MPR917136 MFV917128:MFV917136 LVZ917128:LVZ917136 LMD917128:LMD917136 LCH917128:LCH917136 KSL917128:KSL917136 KIP917128:KIP917136 JYT917128:JYT917136 JOX917128:JOX917136 JFB917128:JFB917136 IVF917128:IVF917136 ILJ917128:ILJ917136 IBN917128:IBN917136 HRR917128:HRR917136 HHV917128:HHV917136 GXZ917128:GXZ917136 GOD917128:GOD917136 GEH917128:GEH917136 FUL917128:FUL917136 FKP917128:FKP917136 FAT917128:FAT917136 EQX917128:EQX917136 EHB917128:EHB917136 DXF917128:DXF917136 DNJ917128:DNJ917136 DDN917128:DDN917136 CTR917128:CTR917136 CJV917128:CJV917136 BZZ917128:BZZ917136 BQD917128:BQD917136 BGH917128:BGH917136 AWL917128:AWL917136 AMP917128:AMP917136 ACT917128:ACT917136 SX917128:SX917136 JB917128:JB917136 WVN851592:WVN851600 WLR851592:WLR851600 WBV851592:WBV851600 VRZ851592:VRZ851600 VID851592:VID851600 UYH851592:UYH851600 UOL851592:UOL851600 UEP851592:UEP851600 TUT851592:TUT851600 TKX851592:TKX851600 TBB851592:TBB851600 SRF851592:SRF851600 SHJ851592:SHJ851600 RXN851592:RXN851600 RNR851592:RNR851600 RDV851592:RDV851600 QTZ851592:QTZ851600 QKD851592:QKD851600 QAH851592:QAH851600 PQL851592:PQL851600 PGP851592:PGP851600 OWT851592:OWT851600 OMX851592:OMX851600 ODB851592:ODB851600 NTF851592:NTF851600 NJJ851592:NJJ851600 MZN851592:MZN851600 MPR851592:MPR851600 MFV851592:MFV851600 LVZ851592:LVZ851600 LMD851592:LMD851600 LCH851592:LCH851600 KSL851592:KSL851600 KIP851592:KIP851600 JYT851592:JYT851600 JOX851592:JOX851600 JFB851592:JFB851600 IVF851592:IVF851600 ILJ851592:ILJ851600 IBN851592:IBN851600 HRR851592:HRR851600 HHV851592:HHV851600 GXZ851592:GXZ851600 GOD851592:GOD851600 GEH851592:GEH851600 FUL851592:FUL851600 FKP851592:FKP851600 FAT851592:FAT851600 EQX851592:EQX851600 EHB851592:EHB851600 DXF851592:DXF851600 DNJ851592:DNJ851600 DDN851592:DDN851600 CTR851592:CTR851600 CJV851592:CJV851600 BZZ851592:BZZ851600 BQD851592:BQD851600 BGH851592:BGH851600 AWL851592:AWL851600 AMP851592:AMP851600 ACT851592:ACT851600 SX851592:SX851600 JB851592:JB851600 WVN786056:WVN786064 WLR786056:WLR786064 WBV786056:WBV786064 VRZ786056:VRZ786064 VID786056:VID786064 UYH786056:UYH786064 UOL786056:UOL786064 UEP786056:UEP786064 TUT786056:TUT786064 TKX786056:TKX786064 TBB786056:TBB786064 SRF786056:SRF786064 SHJ786056:SHJ786064 RXN786056:RXN786064 RNR786056:RNR786064 RDV786056:RDV786064 QTZ786056:QTZ786064 QKD786056:QKD786064 QAH786056:QAH786064 PQL786056:PQL786064 PGP786056:PGP786064 OWT786056:OWT786064 OMX786056:OMX786064 ODB786056:ODB786064 NTF786056:NTF786064 NJJ786056:NJJ786064 MZN786056:MZN786064 MPR786056:MPR786064 MFV786056:MFV786064 LVZ786056:LVZ786064 LMD786056:LMD786064 LCH786056:LCH786064 KSL786056:KSL786064 KIP786056:KIP786064 JYT786056:JYT786064 JOX786056:JOX786064 JFB786056:JFB786064 IVF786056:IVF786064 ILJ786056:ILJ786064 IBN786056:IBN786064 HRR786056:HRR786064 HHV786056:HHV786064 GXZ786056:GXZ786064 GOD786056:GOD786064 GEH786056:GEH786064 FUL786056:FUL786064 FKP786056:FKP786064 FAT786056:FAT786064 EQX786056:EQX786064 EHB786056:EHB786064 DXF786056:DXF786064 DNJ786056:DNJ786064 DDN786056:DDN786064 CTR786056:CTR786064 CJV786056:CJV786064 BZZ786056:BZZ786064 BQD786056:BQD786064 BGH786056:BGH786064 AWL786056:AWL786064 AMP786056:AMP786064 ACT786056:ACT786064 SX786056:SX786064 JB786056:JB786064 WVN720520:WVN720528 WLR720520:WLR720528 WBV720520:WBV720528 VRZ720520:VRZ720528 VID720520:VID720528 UYH720520:UYH720528 UOL720520:UOL720528 UEP720520:UEP720528 TUT720520:TUT720528 TKX720520:TKX720528 TBB720520:TBB720528 SRF720520:SRF720528 SHJ720520:SHJ720528 RXN720520:RXN720528 RNR720520:RNR720528 RDV720520:RDV720528 QTZ720520:QTZ720528 QKD720520:QKD720528 QAH720520:QAH720528 PQL720520:PQL720528 PGP720520:PGP720528 OWT720520:OWT720528 OMX720520:OMX720528 ODB720520:ODB720528 NTF720520:NTF720528 NJJ720520:NJJ720528 MZN720520:MZN720528 MPR720520:MPR720528 MFV720520:MFV720528 LVZ720520:LVZ720528 LMD720520:LMD720528 LCH720520:LCH720528 KSL720520:KSL720528 KIP720520:KIP720528 JYT720520:JYT720528 JOX720520:JOX720528 JFB720520:JFB720528 IVF720520:IVF720528 ILJ720520:ILJ720528 IBN720520:IBN720528 HRR720520:HRR720528 HHV720520:HHV720528 GXZ720520:GXZ720528 GOD720520:GOD720528 GEH720520:GEH720528 FUL720520:FUL720528 FKP720520:FKP720528 FAT720520:FAT720528 EQX720520:EQX720528 EHB720520:EHB720528 DXF720520:DXF720528 DNJ720520:DNJ720528 DDN720520:DDN720528 CTR720520:CTR720528 CJV720520:CJV720528 BZZ720520:BZZ720528 BQD720520:BQD720528 BGH720520:BGH720528 AWL720520:AWL720528 AMP720520:AMP720528 ACT720520:ACT720528 SX720520:SX720528 JB720520:JB720528 WVN654984:WVN654992 WLR654984:WLR654992 WBV654984:WBV654992 VRZ654984:VRZ654992 VID654984:VID654992 UYH654984:UYH654992 UOL654984:UOL654992 UEP654984:UEP654992 TUT654984:TUT654992 TKX654984:TKX654992 TBB654984:TBB654992 SRF654984:SRF654992 SHJ654984:SHJ654992 RXN654984:RXN654992 RNR654984:RNR654992 RDV654984:RDV654992 QTZ654984:QTZ654992 QKD654984:QKD654992 QAH654984:QAH654992 PQL654984:PQL654992 PGP654984:PGP654992 OWT654984:OWT654992 OMX654984:OMX654992 ODB654984:ODB654992 NTF654984:NTF654992 NJJ654984:NJJ654992 MZN654984:MZN654992 MPR654984:MPR654992 MFV654984:MFV654992 LVZ654984:LVZ654992 LMD654984:LMD654992 LCH654984:LCH654992 KSL654984:KSL654992 KIP654984:KIP654992 JYT654984:JYT654992 JOX654984:JOX654992 JFB654984:JFB654992 IVF654984:IVF654992 ILJ654984:ILJ654992 IBN654984:IBN654992 HRR654984:HRR654992 HHV654984:HHV654992 GXZ654984:GXZ654992 GOD654984:GOD654992 GEH654984:GEH654992 FUL654984:FUL654992 FKP654984:FKP654992 FAT654984:FAT654992 EQX654984:EQX654992 EHB654984:EHB654992 DXF654984:DXF654992 DNJ654984:DNJ654992 DDN654984:DDN654992 CTR654984:CTR654992 CJV654984:CJV654992 BZZ654984:BZZ654992 BQD654984:BQD654992 BGH654984:BGH654992 AWL654984:AWL654992 AMP654984:AMP654992 ACT654984:ACT654992 SX654984:SX654992 JB654984:JB654992 WVN589448:WVN589456 WLR589448:WLR589456 WBV589448:WBV589456 VRZ589448:VRZ589456 VID589448:VID589456 UYH589448:UYH589456 UOL589448:UOL589456 UEP589448:UEP589456 TUT589448:TUT589456 TKX589448:TKX589456 TBB589448:TBB589456 SRF589448:SRF589456 SHJ589448:SHJ589456 RXN589448:RXN589456 RNR589448:RNR589456 RDV589448:RDV589456 QTZ589448:QTZ589456 QKD589448:QKD589456 QAH589448:QAH589456 PQL589448:PQL589456 PGP589448:PGP589456 OWT589448:OWT589456 OMX589448:OMX589456 ODB589448:ODB589456 NTF589448:NTF589456 NJJ589448:NJJ589456 MZN589448:MZN589456 MPR589448:MPR589456 MFV589448:MFV589456 LVZ589448:LVZ589456 LMD589448:LMD589456 LCH589448:LCH589456 KSL589448:KSL589456 KIP589448:KIP589456 JYT589448:JYT589456 JOX589448:JOX589456 JFB589448:JFB589456 IVF589448:IVF589456 ILJ589448:ILJ589456 IBN589448:IBN589456 HRR589448:HRR589456 HHV589448:HHV589456 GXZ589448:GXZ589456 GOD589448:GOD589456 GEH589448:GEH589456 FUL589448:FUL589456 FKP589448:FKP589456 FAT589448:FAT589456 EQX589448:EQX589456 EHB589448:EHB589456 DXF589448:DXF589456 DNJ589448:DNJ589456 DDN589448:DDN589456 CTR589448:CTR589456 CJV589448:CJV589456 BZZ589448:BZZ589456 BQD589448:BQD589456 BGH589448:BGH589456 AWL589448:AWL589456 AMP589448:AMP589456 ACT589448:ACT589456 SX589448:SX589456 JB589448:JB589456 WVN523912:WVN523920 WLR523912:WLR523920 WBV523912:WBV523920 VRZ523912:VRZ523920 VID523912:VID523920 UYH523912:UYH523920 UOL523912:UOL523920 UEP523912:UEP523920 TUT523912:TUT523920 TKX523912:TKX523920 TBB523912:TBB523920 SRF523912:SRF523920 SHJ523912:SHJ523920 RXN523912:RXN523920 RNR523912:RNR523920 RDV523912:RDV523920 QTZ523912:QTZ523920 QKD523912:QKD523920 QAH523912:QAH523920 PQL523912:PQL523920 PGP523912:PGP523920 OWT523912:OWT523920 OMX523912:OMX523920 ODB523912:ODB523920 NTF523912:NTF523920 NJJ523912:NJJ523920 MZN523912:MZN523920 MPR523912:MPR523920 MFV523912:MFV523920 LVZ523912:LVZ523920 LMD523912:LMD523920 LCH523912:LCH523920 KSL523912:KSL523920 KIP523912:KIP523920 JYT523912:JYT523920 JOX523912:JOX523920 JFB523912:JFB523920 IVF523912:IVF523920 ILJ523912:ILJ523920 IBN523912:IBN523920 HRR523912:HRR523920 HHV523912:HHV523920 GXZ523912:GXZ523920 GOD523912:GOD523920 GEH523912:GEH523920 FUL523912:FUL523920 FKP523912:FKP523920 FAT523912:FAT523920 EQX523912:EQX523920 EHB523912:EHB523920 DXF523912:DXF523920 DNJ523912:DNJ523920 DDN523912:DDN523920 CTR523912:CTR523920 CJV523912:CJV523920 BZZ523912:BZZ523920 BQD523912:BQD523920 BGH523912:BGH523920 AWL523912:AWL523920 AMP523912:AMP523920 ACT523912:ACT523920 SX523912:SX523920 JB523912:JB523920 WVN458376:WVN458384 WLR458376:WLR458384 WBV458376:WBV458384 VRZ458376:VRZ458384 VID458376:VID458384 UYH458376:UYH458384 UOL458376:UOL458384 UEP458376:UEP458384 TUT458376:TUT458384 TKX458376:TKX458384 TBB458376:TBB458384 SRF458376:SRF458384 SHJ458376:SHJ458384 RXN458376:RXN458384 RNR458376:RNR458384 RDV458376:RDV458384 QTZ458376:QTZ458384 QKD458376:QKD458384 QAH458376:QAH458384 PQL458376:PQL458384 PGP458376:PGP458384 OWT458376:OWT458384 OMX458376:OMX458384 ODB458376:ODB458384 NTF458376:NTF458384 NJJ458376:NJJ458384 MZN458376:MZN458384 MPR458376:MPR458384 MFV458376:MFV458384 LVZ458376:LVZ458384 LMD458376:LMD458384 LCH458376:LCH458384 KSL458376:KSL458384 KIP458376:KIP458384 JYT458376:JYT458384 JOX458376:JOX458384 JFB458376:JFB458384 IVF458376:IVF458384 ILJ458376:ILJ458384 IBN458376:IBN458384 HRR458376:HRR458384 HHV458376:HHV458384 GXZ458376:GXZ458384 GOD458376:GOD458384 GEH458376:GEH458384 FUL458376:FUL458384 FKP458376:FKP458384 FAT458376:FAT458384 EQX458376:EQX458384 EHB458376:EHB458384 DXF458376:DXF458384 DNJ458376:DNJ458384 DDN458376:DDN458384 CTR458376:CTR458384 CJV458376:CJV458384 BZZ458376:BZZ458384 BQD458376:BQD458384 BGH458376:BGH458384 AWL458376:AWL458384 AMP458376:AMP458384 ACT458376:ACT458384 SX458376:SX458384 JB458376:JB458384 WVN392840:WVN392848 WLR392840:WLR392848 WBV392840:WBV392848 VRZ392840:VRZ392848 VID392840:VID392848 UYH392840:UYH392848 UOL392840:UOL392848 UEP392840:UEP392848 TUT392840:TUT392848 TKX392840:TKX392848 TBB392840:TBB392848 SRF392840:SRF392848 SHJ392840:SHJ392848 RXN392840:RXN392848 RNR392840:RNR392848 RDV392840:RDV392848 QTZ392840:QTZ392848 QKD392840:QKD392848 QAH392840:QAH392848 PQL392840:PQL392848 PGP392840:PGP392848 OWT392840:OWT392848 OMX392840:OMX392848 ODB392840:ODB392848 NTF392840:NTF392848 NJJ392840:NJJ392848 MZN392840:MZN392848 MPR392840:MPR392848 MFV392840:MFV392848 LVZ392840:LVZ392848 LMD392840:LMD392848 LCH392840:LCH392848 KSL392840:KSL392848 KIP392840:KIP392848 JYT392840:JYT392848 JOX392840:JOX392848 JFB392840:JFB392848 IVF392840:IVF392848 ILJ392840:ILJ392848 IBN392840:IBN392848 HRR392840:HRR392848 HHV392840:HHV392848 GXZ392840:GXZ392848 GOD392840:GOD392848 GEH392840:GEH392848 FUL392840:FUL392848 FKP392840:FKP392848 FAT392840:FAT392848 EQX392840:EQX392848 EHB392840:EHB392848 DXF392840:DXF392848 DNJ392840:DNJ392848 DDN392840:DDN392848 CTR392840:CTR392848 CJV392840:CJV392848 BZZ392840:BZZ392848 BQD392840:BQD392848 BGH392840:BGH392848 AWL392840:AWL392848 AMP392840:AMP392848 ACT392840:ACT392848 SX392840:SX392848 JB392840:JB392848 WVN327304:WVN327312 WLR327304:WLR327312 WBV327304:WBV327312 VRZ327304:VRZ327312 VID327304:VID327312 UYH327304:UYH327312 UOL327304:UOL327312 UEP327304:UEP327312 TUT327304:TUT327312 TKX327304:TKX327312 TBB327304:TBB327312 SRF327304:SRF327312 SHJ327304:SHJ327312 RXN327304:RXN327312 RNR327304:RNR327312 RDV327304:RDV327312 QTZ327304:QTZ327312 QKD327304:QKD327312 QAH327304:QAH327312 PQL327304:PQL327312 PGP327304:PGP327312 OWT327304:OWT327312 OMX327304:OMX327312 ODB327304:ODB327312 NTF327304:NTF327312 NJJ327304:NJJ327312 MZN327304:MZN327312 MPR327304:MPR327312 MFV327304:MFV327312 LVZ327304:LVZ327312 LMD327304:LMD327312 LCH327304:LCH327312 KSL327304:KSL327312 KIP327304:KIP327312 JYT327304:JYT327312 JOX327304:JOX327312 JFB327304:JFB327312 IVF327304:IVF327312 ILJ327304:ILJ327312 IBN327304:IBN327312 HRR327304:HRR327312 HHV327304:HHV327312 GXZ327304:GXZ327312 GOD327304:GOD327312 GEH327304:GEH327312 FUL327304:FUL327312 FKP327304:FKP327312 FAT327304:FAT327312 EQX327304:EQX327312 EHB327304:EHB327312 DXF327304:DXF327312 DNJ327304:DNJ327312 DDN327304:DDN327312 CTR327304:CTR327312 CJV327304:CJV327312 BZZ327304:BZZ327312 BQD327304:BQD327312 BGH327304:BGH327312 AWL327304:AWL327312 AMP327304:AMP327312 ACT327304:ACT327312 SX327304:SX327312 JB327304:JB327312 WVN261768:WVN261776 WLR261768:WLR261776 WBV261768:WBV261776 VRZ261768:VRZ261776 VID261768:VID261776 UYH261768:UYH261776 UOL261768:UOL261776 UEP261768:UEP261776 TUT261768:TUT261776 TKX261768:TKX261776 TBB261768:TBB261776 SRF261768:SRF261776 SHJ261768:SHJ261776 RXN261768:RXN261776 RNR261768:RNR261776 RDV261768:RDV261776 QTZ261768:QTZ261776 QKD261768:QKD261776 QAH261768:QAH261776 PQL261768:PQL261776 PGP261768:PGP261776 OWT261768:OWT261776 OMX261768:OMX261776 ODB261768:ODB261776 NTF261768:NTF261776 NJJ261768:NJJ261776 MZN261768:MZN261776 MPR261768:MPR261776 MFV261768:MFV261776 LVZ261768:LVZ261776 LMD261768:LMD261776 LCH261768:LCH261776 KSL261768:KSL261776 KIP261768:KIP261776 JYT261768:JYT261776 JOX261768:JOX261776 JFB261768:JFB261776 IVF261768:IVF261776 ILJ261768:ILJ261776 IBN261768:IBN261776 HRR261768:HRR261776 HHV261768:HHV261776 GXZ261768:GXZ261776 GOD261768:GOD261776 GEH261768:GEH261776 FUL261768:FUL261776 FKP261768:FKP261776 FAT261768:FAT261776 EQX261768:EQX261776 EHB261768:EHB261776 DXF261768:DXF261776 DNJ261768:DNJ261776 DDN261768:DDN261776 CTR261768:CTR261776 CJV261768:CJV261776 BZZ261768:BZZ261776 BQD261768:BQD261776 BGH261768:BGH261776 AWL261768:AWL261776 AMP261768:AMP261776 ACT261768:ACT261776 SX261768:SX261776 JB261768:JB261776 WVN196232:WVN196240 WLR196232:WLR196240 WBV196232:WBV196240 VRZ196232:VRZ196240 VID196232:VID196240 UYH196232:UYH196240 UOL196232:UOL196240 UEP196232:UEP196240 TUT196232:TUT196240 TKX196232:TKX196240 TBB196232:TBB196240 SRF196232:SRF196240 SHJ196232:SHJ196240 RXN196232:RXN196240 RNR196232:RNR196240 RDV196232:RDV196240 QTZ196232:QTZ196240 QKD196232:QKD196240 QAH196232:QAH196240 PQL196232:PQL196240 PGP196232:PGP196240 OWT196232:OWT196240 OMX196232:OMX196240 ODB196232:ODB196240 NTF196232:NTF196240 NJJ196232:NJJ196240 MZN196232:MZN196240 MPR196232:MPR196240 MFV196232:MFV196240 LVZ196232:LVZ196240 LMD196232:LMD196240 LCH196232:LCH196240 KSL196232:KSL196240 KIP196232:KIP196240 JYT196232:JYT196240 JOX196232:JOX196240 JFB196232:JFB196240 IVF196232:IVF196240 ILJ196232:ILJ196240 IBN196232:IBN196240 HRR196232:HRR196240 HHV196232:HHV196240 GXZ196232:GXZ196240 GOD196232:GOD196240 GEH196232:GEH196240 FUL196232:FUL196240 FKP196232:FKP196240 FAT196232:FAT196240 EQX196232:EQX196240 EHB196232:EHB196240 DXF196232:DXF196240 DNJ196232:DNJ196240 DDN196232:DDN196240 CTR196232:CTR196240 CJV196232:CJV196240 BZZ196232:BZZ196240 BQD196232:BQD196240 BGH196232:BGH196240 AWL196232:AWL196240 AMP196232:AMP196240 ACT196232:ACT196240 SX196232:SX196240 JB196232:JB196240 WVN130696:WVN130704 WLR130696:WLR130704 WBV130696:WBV130704 VRZ130696:VRZ130704 VID130696:VID130704 UYH130696:UYH130704 UOL130696:UOL130704 UEP130696:UEP130704 TUT130696:TUT130704 TKX130696:TKX130704 TBB130696:TBB130704 SRF130696:SRF130704 SHJ130696:SHJ130704 RXN130696:RXN130704 RNR130696:RNR130704 RDV130696:RDV130704 QTZ130696:QTZ130704 QKD130696:QKD130704 QAH130696:QAH130704 PQL130696:PQL130704 PGP130696:PGP130704 OWT130696:OWT130704 OMX130696:OMX130704 ODB130696:ODB130704 NTF130696:NTF130704 NJJ130696:NJJ130704 MZN130696:MZN130704 MPR130696:MPR130704 MFV130696:MFV130704 LVZ130696:LVZ130704 LMD130696:LMD130704 LCH130696:LCH130704 KSL130696:KSL130704 KIP130696:KIP130704 JYT130696:JYT130704 JOX130696:JOX130704 JFB130696:JFB130704 IVF130696:IVF130704 ILJ130696:ILJ130704 IBN130696:IBN130704 HRR130696:HRR130704 HHV130696:HHV130704 GXZ130696:GXZ130704 GOD130696:GOD130704 GEH130696:GEH130704 FUL130696:FUL130704 FKP130696:FKP130704 FAT130696:FAT130704 EQX130696:EQX130704 EHB130696:EHB130704 DXF130696:DXF130704 DNJ130696:DNJ130704 DDN130696:DDN130704 CTR130696:CTR130704 CJV130696:CJV130704 BZZ130696:BZZ130704 BQD130696:BQD130704 BGH130696:BGH130704 AWL130696:AWL130704 AMP130696:AMP130704 ACT130696:ACT130704 SX130696:SX130704 JB130696:JB130704 WVN65160:WVN65168 WLR65160:WLR65168 WBV65160:WBV65168 VRZ65160:VRZ65168 VID65160:VID65168 UYH65160:UYH65168 UOL65160:UOL65168 UEP65160:UEP65168 TUT65160:TUT65168 TKX65160:TKX65168 TBB65160:TBB65168 SRF65160:SRF65168 SHJ65160:SHJ65168 RXN65160:RXN65168 RNR65160:RNR65168 RDV65160:RDV65168 QTZ65160:QTZ65168 QKD65160:QKD65168 QAH65160:QAH65168 PQL65160:PQL65168 PGP65160:PGP65168 OWT65160:OWT65168 OMX65160:OMX65168 ODB65160:ODB65168 NTF65160:NTF65168 NJJ65160:NJJ65168 MZN65160:MZN65168 MPR65160:MPR65168 MFV65160:MFV65168 LVZ65160:LVZ65168 LMD65160:LMD65168 LCH65160:LCH65168 KSL65160:KSL65168 KIP65160:KIP65168 JYT65160:JYT65168 JOX65160:JOX65168 JFB65160:JFB65168 IVF65160:IVF65168 ILJ65160:ILJ65168 IBN65160:IBN65168 HRR65160:HRR65168 HHV65160:HHV65168 GXZ65160:GXZ65168 GOD65160:GOD65168 GEH65160:GEH65168 FUL65160:FUL65168 FKP65160:FKP65168 FAT65160:FAT65168 EQX65160:EQX65168 EHB65160:EHB65168 DXF65160:DXF65168 DNJ65160:DNJ65168 DDN65160:DDN65168 CTR65160:CTR65168 CJV65160:CJV65168 BZZ65160:BZZ65168 BQD65160:BQD65168 BGH65160:BGH65168 AWL65160:AWL65168 AMP65160:AMP65168 ACT65160:ACT65168 SX65160:SX65168 JB65160:JB65168 IX21:IX36 ST21:ST36 ACP21:ACP36 AML21:AML36 AWH21:AWH36 BGD21:BGD36 BPZ21:BPZ36 BZV21:BZV36 CJR21:CJR36 CTN21:CTN36 DDJ21:DDJ36 DNF21:DNF36 DXB21:DXB36 EGX21:EGX36 EQT21:EQT36 FAP21:FAP36 FKL21:FKL36 FUH21:FUH36 GED21:GED36 GNZ21:GNZ36 GXV21:GXV36 HHR21:HHR36 HRN21:HRN36 IBJ21:IBJ36 ILF21:ILF36 IVB21:IVB36 JEX21:JEX36 JOT21:JOT36 JYP21:JYP36 KIL21:KIL36 KSH21:KSH36 LCD21:LCD36 LLZ21:LLZ36 LVV21:LVV36 MFR21:MFR36 MPN21:MPN36 MZJ21:MZJ36 NJF21:NJF36 NTB21:NTB36 OCX21:OCX36 OMT21:OMT36 OWP21:OWP36 PGL21:PGL36 PQH21:PQH36 QAD21:QAD36 QJZ21:QJZ36 QTV21:QTV36 RDR21:RDR36 RNN21:RNN36 RXJ21:RXJ36 SHF21:SHF36 SRB21:SRB36 TAX21:TAX36 TKT21:TKT36 TUP21:TUP36 UEL21:UEL36 UOH21:UOH36 UYD21:UYD36 VHZ21:VHZ36 VRV21:VRV36 WBR21:WBR36 WLN21:WLN36 WVJ21:WVJ36 WLR982664:WLR982672">
      <formula1>#REF!</formula1>
    </dataValidation>
    <dataValidation type="list" allowBlank="1" showInputMessage="1" showErrorMessage="1" prompt="z roletového menu vyberte príslušný spôsob vykonania prieskumu trhu" sqref="WVM982664:WVM982672 WBU982664:WBU982672 VRY982664:VRY982672 VIC982664:VIC982672 UYG982664:UYG982672 UOK982664:UOK982672 UEO982664:UEO982672 TUS982664:TUS982672 TKW982664:TKW982672 TBA982664:TBA982672 SRE982664:SRE982672 SHI982664:SHI982672 RXM982664:RXM982672 RNQ982664:RNQ982672 RDU982664:RDU982672 QTY982664:QTY982672 QKC982664:QKC982672 QAG982664:QAG982672 PQK982664:PQK982672 PGO982664:PGO982672 OWS982664:OWS982672 OMW982664:OMW982672 ODA982664:ODA982672 NTE982664:NTE982672 NJI982664:NJI982672 MZM982664:MZM982672 MPQ982664:MPQ982672 MFU982664:MFU982672 LVY982664:LVY982672 LMC982664:LMC982672 LCG982664:LCG982672 KSK982664:KSK982672 KIO982664:KIO982672 JYS982664:JYS982672 JOW982664:JOW982672 JFA982664:JFA982672 IVE982664:IVE982672 ILI982664:ILI982672 IBM982664:IBM982672 HRQ982664:HRQ982672 HHU982664:HHU982672 GXY982664:GXY982672 GOC982664:GOC982672 GEG982664:GEG982672 FUK982664:FUK982672 FKO982664:FKO982672 FAS982664:FAS982672 EQW982664:EQW982672 EHA982664:EHA982672 DXE982664:DXE982672 DNI982664:DNI982672 DDM982664:DDM982672 CTQ982664:CTQ982672 CJU982664:CJU982672 BZY982664:BZY982672 BQC982664:BQC982672 BGG982664:BGG982672 AWK982664:AWK982672 AMO982664:AMO982672 ACS982664:ACS982672 SW982664:SW982672 JA982664:JA982672 G982664:G982672 WVM917128:WVM917136 WLQ917128:WLQ917136 WBU917128:WBU917136 VRY917128:VRY917136 VIC917128:VIC917136 UYG917128:UYG917136 UOK917128:UOK917136 UEO917128:UEO917136 TUS917128:TUS917136 TKW917128:TKW917136 TBA917128:TBA917136 SRE917128:SRE917136 SHI917128:SHI917136 RXM917128:RXM917136 RNQ917128:RNQ917136 RDU917128:RDU917136 QTY917128:QTY917136 QKC917128:QKC917136 QAG917128:QAG917136 PQK917128:PQK917136 PGO917128:PGO917136 OWS917128:OWS917136 OMW917128:OMW917136 ODA917128:ODA917136 NTE917128:NTE917136 NJI917128:NJI917136 MZM917128:MZM917136 MPQ917128:MPQ917136 MFU917128:MFU917136 LVY917128:LVY917136 LMC917128:LMC917136 LCG917128:LCG917136 KSK917128:KSK917136 KIO917128:KIO917136 JYS917128:JYS917136 JOW917128:JOW917136 JFA917128:JFA917136 IVE917128:IVE917136 ILI917128:ILI917136 IBM917128:IBM917136 HRQ917128:HRQ917136 HHU917128:HHU917136 GXY917128:GXY917136 GOC917128:GOC917136 GEG917128:GEG917136 FUK917128:FUK917136 FKO917128:FKO917136 FAS917128:FAS917136 EQW917128:EQW917136 EHA917128:EHA917136 DXE917128:DXE917136 DNI917128:DNI917136 DDM917128:DDM917136 CTQ917128:CTQ917136 CJU917128:CJU917136 BZY917128:BZY917136 BQC917128:BQC917136 BGG917128:BGG917136 AWK917128:AWK917136 AMO917128:AMO917136 ACS917128:ACS917136 SW917128:SW917136 JA917128:JA917136 G917128:G917136 WVM851592:WVM851600 WLQ851592:WLQ851600 WBU851592:WBU851600 VRY851592:VRY851600 VIC851592:VIC851600 UYG851592:UYG851600 UOK851592:UOK851600 UEO851592:UEO851600 TUS851592:TUS851600 TKW851592:TKW851600 TBA851592:TBA851600 SRE851592:SRE851600 SHI851592:SHI851600 RXM851592:RXM851600 RNQ851592:RNQ851600 RDU851592:RDU851600 QTY851592:QTY851600 QKC851592:QKC851600 QAG851592:QAG851600 PQK851592:PQK851600 PGO851592:PGO851600 OWS851592:OWS851600 OMW851592:OMW851600 ODA851592:ODA851600 NTE851592:NTE851600 NJI851592:NJI851600 MZM851592:MZM851600 MPQ851592:MPQ851600 MFU851592:MFU851600 LVY851592:LVY851600 LMC851592:LMC851600 LCG851592:LCG851600 KSK851592:KSK851600 KIO851592:KIO851600 JYS851592:JYS851600 JOW851592:JOW851600 JFA851592:JFA851600 IVE851592:IVE851600 ILI851592:ILI851600 IBM851592:IBM851600 HRQ851592:HRQ851600 HHU851592:HHU851600 GXY851592:GXY851600 GOC851592:GOC851600 GEG851592:GEG851600 FUK851592:FUK851600 FKO851592:FKO851600 FAS851592:FAS851600 EQW851592:EQW851600 EHA851592:EHA851600 DXE851592:DXE851600 DNI851592:DNI851600 DDM851592:DDM851600 CTQ851592:CTQ851600 CJU851592:CJU851600 BZY851592:BZY851600 BQC851592:BQC851600 BGG851592:BGG851600 AWK851592:AWK851600 AMO851592:AMO851600 ACS851592:ACS851600 SW851592:SW851600 JA851592:JA851600 G851592:G851600 WVM786056:WVM786064 WLQ786056:WLQ786064 WBU786056:WBU786064 VRY786056:VRY786064 VIC786056:VIC786064 UYG786056:UYG786064 UOK786056:UOK786064 UEO786056:UEO786064 TUS786056:TUS786064 TKW786056:TKW786064 TBA786056:TBA786064 SRE786056:SRE786064 SHI786056:SHI786064 RXM786056:RXM786064 RNQ786056:RNQ786064 RDU786056:RDU786064 QTY786056:QTY786064 QKC786056:QKC786064 QAG786056:QAG786064 PQK786056:PQK786064 PGO786056:PGO786064 OWS786056:OWS786064 OMW786056:OMW786064 ODA786056:ODA786064 NTE786056:NTE786064 NJI786056:NJI786064 MZM786056:MZM786064 MPQ786056:MPQ786064 MFU786056:MFU786064 LVY786056:LVY786064 LMC786056:LMC786064 LCG786056:LCG786064 KSK786056:KSK786064 KIO786056:KIO786064 JYS786056:JYS786064 JOW786056:JOW786064 JFA786056:JFA786064 IVE786056:IVE786064 ILI786056:ILI786064 IBM786056:IBM786064 HRQ786056:HRQ786064 HHU786056:HHU786064 GXY786056:GXY786064 GOC786056:GOC786064 GEG786056:GEG786064 FUK786056:FUK786064 FKO786056:FKO786064 FAS786056:FAS786064 EQW786056:EQW786064 EHA786056:EHA786064 DXE786056:DXE786064 DNI786056:DNI786064 DDM786056:DDM786064 CTQ786056:CTQ786064 CJU786056:CJU786064 BZY786056:BZY786064 BQC786056:BQC786064 BGG786056:BGG786064 AWK786056:AWK786064 AMO786056:AMO786064 ACS786056:ACS786064 SW786056:SW786064 JA786056:JA786064 G786056:G786064 WVM720520:WVM720528 WLQ720520:WLQ720528 WBU720520:WBU720528 VRY720520:VRY720528 VIC720520:VIC720528 UYG720520:UYG720528 UOK720520:UOK720528 UEO720520:UEO720528 TUS720520:TUS720528 TKW720520:TKW720528 TBA720520:TBA720528 SRE720520:SRE720528 SHI720520:SHI720528 RXM720520:RXM720528 RNQ720520:RNQ720528 RDU720520:RDU720528 QTY720520:QTY720528 QKC720520:QKC720528 QAG720520:QAG720528 PQK720520:PQK720528 PGO720520:PGO720528 OWS720520:OWS720528 OMW720520:OMW720528 ODA720520:ODA720528 NTE720520:NTE720528 NJI720520:NJI720528 MZM720520:MZM720528 MPQ720520:MPQ720528 MFU720520:MFU720528 LVY720520:LVY720528 LMC720520:LMC720528 LCG720520:LCG720528 KSK720520:KSK720528 KIO720520:KIO720528 JYS720520:JYS720528 JOW720520:JOW720528 JFA720520:JFA720528 IVE720520:IVE720528 ILI720520:ILI720528 IBM720520:IBM720528 HRQ720520:HRQ720528 HHU720520:HHU720528 GXY720520:GXY720528 GOC720520:GOC720528 GEG720520:GEG720528 FUK720520:FUK720528 FKO720520:FKO720528 FAS720520:FAS720528 EQW720520:EQW720528 EHA720520:EHA720528 DXE720520:DXE720528 DNI720520:DNI720528 DDM720520:DDM720528 CTQ720520:CTQ720528 CJU720520:CJU720528 BZY720520:BZY720528 BQC720520:BQC720528 BGG720520:BGG720528 AWK720520:AWK720528 AMO720520:AMO720528 ACS720520:ACS720528 SW720520:SW720528 JA720520:JA720528 G720520:G720528 WVM654984:WVM654992 WLQ654984:WLQ654992 WBU654984:WBU654992 VRY654984:VRY654992 VIC654984:VIC654992 UYG654984:UYG654992 UOK654984:UOK654992 UEO654984:UEO654992 TUS654984:TUS654992 TKW654984:TKW654992 TBA654984:TBA654992 SRE654984:SRE654992 SHI654984:SHI654992 RXM654984:RXM654992 RNQ654984:RNQ654992 RDU654984:RDU654992 QTY654984:QTY654992 QKC654984:QKC654992 QAG654984:QAG654992 PQK654984:PQK654992 PGO654984:PGO654992 OWS654984:OWS654992 OMW654984:OMW654992 ODA654984:ODA654992 NTE654984:NTE654992 NJI654984:NJI654992 MZM654984:MZM654992 MPQ654984:MPQ654992 MFU654984:MFU654992 LVY654984:LVY654992 LMC654984:LMC654992 LCG654984:LCG654992 KSK654984:KSK654992 KIO654984:KIO654992 JYS654984:JYS654992 JOW654984:JOW654992 JFA654984:JFA654992 IVE654984:IVE654992 ILI654984:ILI654992 IBM654984:IBM654992 HRQ654984:HRQ654992 HHU654984:HHU654992 GXY654984:GXY654992 GOC654984:GOC654992 GEG654984:GEG654992 FUK654984:FUK654992 FKO654984:FKO654992 FAS654984:FAS654992 EQW654984:EQW654992 EHA654984:EHA654992 DXE654984:DXE654992 DNI654984:DNI654992 DDM654984:DDM654992 CTQ654984:CTQ654992 CJU654984:CJU654992 BZY654984:BZY654992 BQC654984:BQC654992 BGG654984:BGG654992 AWK654984:AWK654992 AMO654984:AMO654992 ACS654984:ACS654992 SW654984:SW654992 JA654984:JA654992 G654984:G654992 WVM589448:WVM589456 WLQ589448:WLQ589456 WBU589448:WBU589456 VRY589448:VRY589456 VIC589448:VIC589456 UYG589448:UYG589456 UOK589448:UOK589456 UEO589448:UEO589456 TUS589448:TUS589456 TKW589448:TKW589456 TBA589448:TBA589456 SRE589448:SRE589456 SHI589448:SHI589456 RXM589448:RXM589456 RNQ589448:RNQ589456 RDU589448:RDU589456 QTY589448:QTY589456 QKC589448:QKC589456 QAG589448:QAG589456 PQK589448:PQK589456 PGO589448:PGO589456 OWS589448:OWS589456 OMW589448:OMW589456 ODA589448:ODA589456 NTE589448:NTE589456 NJI589448:NJI589456 MZM589448:MZM589456 MPQ589448:MPQ589456 MFU589448:MFU589456 LVY589448:LVY589456 LMC589448:LMC589456 LCG589448:LCG589456 KSK589448:KSK589456 KIO589448:KIO589456 JYS589448:JYS589456 JOW589448:JOW589456 JFA589448:JFA589456 IVE589448:IVE589456 ILI589448:ILI589456 IBM589448:IBM589456 HRQ589448:HRQ589456 HHU589448:HHU589456 GXY589448:GXY589456 GOC589448:GOC589456 GEG589448:GEG589456 FUK589448:FUK589456 FKO589448:FKO589456 FAS589448:FAS589456 EQW589448:EQW589456 EHA589448:EHA589456 DXE589448:DXE589456 DNI589448:DNI589456 DDM589448:DDM589456 CTQ589448:CTQ589456 CJU589448:CJU589456 BZY589448:BZY589456 BQC589448:BQC589456 BGG589448:BGG589456 AWK589448:AWK589456 AMO589448:AMO589456 ACS589448:ACS589456 SW589448:SW589456 JA589448:JA589456 G589448:G589456 WVM523912:WVM523920 WLQ523912:WLQ523920 WBU523912:WBU523920 VRY523912:VRY523920 VIC523912:VIC523920 UYG523912:UYG523920 UOK523912:UOK523920 UEO523912:UEO523920 TUS523912:TUS523920 TKW523912:TKW523920 TBA523912:TBA523920 SRE523912:SRE523920 SHI523912:SHI523920 RXM523912:RXM523920 RNQ523912:RNQ523920 RDU523912:RDU523920 QTY523912:QTY523920 QKC523912:QKC523920 QAG523912:QAG523920 PQK523912:PQK523920 PGO523912:PGO523920 OWS523912:OWS523920 OMW523912:OMW523920 ODA523912:ODA523920 NTE523912:NTE523920 NJI523912:NJI523920 MZM523912:MZM523920 MPQ523912:MPQ523920 MFU523912:MFU523920 LVY523912:LVY523920 LMC523912:LMC523920 LCG523912:LCG523920 KSK523912:KSK523920 KIO523912:KIO523920 JYS523912:JYS523920 JOW523912:JOW523920 JFA523912:JFA523920 IVE523912:IVE523920 ILI523912:ILI523920 IBM523912:IBM523920 HRQ523912:HRQ523920 HHU523912:HHU523920 GXY523912:GXY523920 GOC523912:GOC523920 GEG523912:GEG523920 FUK523912:FUK523920 FKO523912:FKO523920 FAS523912:FAS523920 EQW523912:EQW523920 EHA523912:EHA523920 DXE523912:DXE523920 DNI523912:DNI523920 DDM523912:DDM523920 CTQ523912:CTQ523920 CJU523912:CJU523920 BZY523912:BZY523920 BQC523912:BQC523920 BGG523912:BGG523920 AWK523912:AWK523920 AMO523912:AMO523920 ACS523912:ACS523920 SW523912:SW523920 JA523912:JA523920 G523912:G523920 WVM458376:WVM458384 WLQ458376:WLQ458384 WBU458376:WBU458384 VRY458376:VRY458384 VIC458376:VIC458384 UYG458376:UYG458384 UOK458376:UOK458384 UEO458376:UEO458384 TUS458376:TUS458384 TKW458376:TKW458384 TBA458376:TBA458384 SRE458376:SRE458384 SHI458376:SHI458384 RXM458376:RXM458384 RNQ458376:RNQ458384 RDU458376:RDU458384 QTY458376:QTY458384 QKC458376:QKC458384 QAG458376:QAG458384 PQK458376:PQK458384 PGO458376:PGO458384 OWS458376:OWS458384 OMW458376:OMW458384 ODA458376:ODA458384 NTE458376:NTE458384 NJI458376:NJI458384 MZM458376:MZM458384 MPQ458376:MPQ458384 MFU458376:MFU458384 LVY458376:LVY458384 LMC458376:LMC458384 LCG458376:LCG458384 KSK458376:KSK458384 KIO458376:KIO458384 JYS458376:JYS458384 JOW458376:JOW458384 JFA458376:JFA458384 IVE458376:IVE458384 ILI458376:ILI458384 IBM458376:IBM458384 HRQ458376:HRQ458384 HHU458376:HHU458384 GXY458376:GXY458384 GOC458376:GOC458384 GEG458376:GEG458384 FUK458376:FUK458384 FKO458376:FKO458384 FAS458376:FAS458384 EQW458376:EQW458384 EHA458376:EHA458384 DXE458376:DXE458384 DNI458376:DNI458384 DDM458376:DDM458384 CTQ458376:CTQ458384 CJU458376:CJU458384 BZY458376:BZY458384 BQC458376:BQC458384 BGG458376:BGG458384 AWK458376:AWK458384 AMO458376:AMO458384 ACS458376:ACS458384 SW458376:SW458384 JA458376:JA458384 G458376:G458384 WVM392840:WVM392848 WLQ392840:WLQ392848 WBU392840:WBU392848 VRY392840:VRY392848 VIC392840:VIC392848 UYG392840:UYG392848 UOK392840:UOK392848 UEO392840:UEO392848 TUS392840:TUS392848 TKW392840:TKW392848 TBA392840:TBA392848 SRE392840:SRE392848 SHI392840:SHI392848 RXM392840:RXM392848 RNQ392840:RNQ392848 RDU392840:RDU392848 QTY392840:QTY392848 QKC392840:QKC392848 QAG392840:QAG392848 PQK392840:PQK392848 PGO392840:PGO392848 OWS392840:OWS392848 OMW392840:OMW392848 ODA392840:ODA392848 NTE392840:NTE392848 NJI392840:NJI392848 MZM392840:MZM392848 MPQ392840:MPQ392848 MFU392840:MFU392848 LVY392840:LVY392848 LMC392840:LMC392848 LCG392840:LCG392848 KSK392840:KSK392848 KIO392840:KIO392848 JYS392840:JYS392848 JOW392840:JOW392848 JFA392840:JFA392848 IVE392840:IVE392848 ILI392840:ILI392848 IBM392840:IBM392848 HRQ392840:HRQ392848 HHU392840:HHU392848 GXY392840:GXY392848 GOC392840:GOC392848 GEG392840:GEG392848 FUK392840:FUK392848 FKO392840:FKO392848 FAS392840:FAS392848 EQW392840:EQW392848 EHA392840:EHA392848 DXE392840:DXE392848 DNI392840:DNI392848 DDM392840:DDM392848 CTQ392840:CTQ392848 CJU392840:CJU392848 BZY392840:BZY392848 BQC392840:BQC392848 BGG392840:BGG392848 AWK392840:AWK392848 AMO392840:AMO392848 ACS392840:ACS392848 SW392840:SW392848 JA392840:JA392848 G392840:G392848 WVM327304:WVM327312 WLQ327304:WLQ327312 WBU327304:WBU327312 VRY327304:VRY327312 VIC327304:VIC327312 UYG327304:UYG327312 UOK327304:UOK327312 UEO327304:UEO327312 TUS327304:TUS327312 TKW327304:TKW327312 TBA327304:TBA327312 SRE327304:SRE327312 SHI327304:SHI327312 RXM327304:RXM327312 RNQ327304:RNQ327312 RDU327304:RDU327312 QTY327304:QTY327312 QKC327304:QKC327312 QAG327304:QAG327312 PQK327304:PQK327312 PGO327304:PGO327312 OWS327304:OWS327312 OMW327304:OMW327312 ODA327304:ODA327312 NTE327304:NTE327312 NJI327304:NJI327312 MZM327304:MZM327312 MPQ327304:MPQ327312 MFU327304:MFU327312 LVY327304:LVY327312 LMC327304:LMC327312 LCG327304:LCG327312 KSK327304:KSK327312 KIO327304:KIO327312 JYS327304:JYS327312 JOW327304:JOW327312 JFA327304:JFA327312 IVE327304:IVE327312 ILI327304:ILI327312 IBM327304:IBM327312 HRQ327304:HRQ327312 HHU327304:HHU327312 GXY327304:GXY327312 GOC327304:GOC327312 GEG327304:GEG327312 FUK327304:FUK327312 FKO327304:FKO327312 FAS327304:FAS327312 EQW327304:EQW327312 EHA327304:EHA327312 DXE327304:DXE327312 DNI327304:DNI327312 DDM327304:DDM327312 CTQ327304:CTQ327312 CJU327304:CJU327312 BZY327304:BZY327312 BQC327304:BQC327312 BGG327304:BGG327312 AWK327304:AWK327312 AMO327304:AMO327312 ACS327304:ACS327312 SW327304:SW327312 JA327304:JA327312 G327304:G327312 WVM261768:WVM261776 WLQ261768:WLQ261776 WBU261768:WBU261776 VRY261768:VRY261776 VIC261768:VIC261776 UYG261768:UYG261776 UOK261768:UOK261776 UEO261768:UEO261776 TUS261768:TUS261776 TKW261768:TKW261776 TBA261768:TBA261776 SRE261768:SRE261776 SHI261768:SHI261776 RXM261768:RXM261776 RNQ261768:RNQ261776 RDU261768:RDU261776 QTY261768:QTY261776 QKC261768:QKC261776 QAG261768:QAG261776 PQK261768:PQK261776 PGO261768:PGO261776 OWS261768:OWS261776 OMW261768:OMW261776 ODA261768:ODA261776 NTE261768:NTE261776 NJI261768:NJI261776 MZM261768:MZM261776 MPQ261768:MPQ261776 MFU261768:MFU261776 LVY261768:LVY261776 LMC261768:LMC261776 LCG261768:LCG261776 KSK261768:KSK261776 KIO261768:KIO261776 JYS261768:JYS261776 JOW261768:JOW261776 JFA261768:JFA261776 IVE261768:IVE261776 ILI261768:ILI261776 IBM261768:IBM261776 HRQ261768:HRQ261776 HHU261768:HHU261776 GXY261768:GXY261776 GOC261768:GOC261776 GEG261768:GEG261776 FUK261768:FUK261776 FKO261768:FKO261776 FAS261768:FAS261776 EQW261768:EQW261776 EHA261768:EHA261776 DXE261768:DXE261776 DNI261768:DNI261776 DDM261768:DDM261776 CTQ261768:CTQ261776 CJU261768:CJU261776 BZY261768:BZY261776 BQC261768:BQC261776 BGG261768:BGG261776 AWK261768:AWK261776 AMO261768:AMO261776 ACS261768:ACS261776 SW261768:SW261776 JA261768:JA261776 G261768:G261776 WVM196232:WVM196240 WLQ196232:WLQ196240 WBU196232:WBU196240 VRY196232:VRY196240 VIC196232:VIC196240 UYG196232:UYG196240 UOK196232:UOK196240 UEO196232:UEO196240 TUS196232:TUS196240 TKW196232:TKW196240 TBA196232:TBA196240 SRE196232:SRE196240 SHI196232:SHI196240 RXM196232:RXM196240 RNQ196232:RNQ196240 RDU196232:RDU196240 QTY196232:QTY196240 QKC196232:QKC196240 QAG196232:QAG196240 PQK196232:PQK196240 PGO196232:PGO196240 OWS196232:OWS196240 OMW196232:OMW196240 ODA196232:ODA196240 NTE196232:NTE196240 NJI196232:NJI196240 MZM196232:MZM196240 MPQ196232:MPQ196240 MFU196232:MFU196240 LVY196232:LVY196240 LMC196232:LMC196240 LCG196232:LCG196240 KSK196232:KSK196240 KIO196232:KIO196240 JYS196232:JYS196240 JOW196232:JOW196240 JFA196232:JFA196240 IVE196232:IVE196240 ILI196232:ILI196240 IBM196232:IBM196240 HRQ196232:HRQ196240 HHU196232:HHU196240 GXY196232:GXY196240 GOC196232:GOC196240 GEG196232:GEG196240 FUK196232:FUK196240 FKO196232:FKO196240 FAS196232:FAS196240 EQW196232:EQW196240 EHA196232:EHA196240 DXE196232:DXE196240 DNI196232:DNI196240 DDM196232:DDM196240 CTQ196232:CTQ196240 CJU196232:CJU196240 BZY196232:BZY196240 BQC196232:BQC196240 BGG196232:BGG196240 AWK196232:AWK196240 AMO196232:AMO196240 ACS196232:ACS196240 SW196232:SW196240 JA196232:JA196240 G196232:G196240 WVM130696:WVM130704 WLQ130696:WLQ130704 WBU130696:WBU130704 VRY130696:VRY130704 VIC130696:VIC130704 UYG130696:UYG130704 UOK130696:UOK130704 UEO130696:UEO130704 TUS130696:TUS130704 TKW130696:TKW130704 TBA130696:TBA130704 SRE130696:SRE130704 SHI130696:SHI130704 RXM130696:RXM130704 RNQ130696:RNQ130704 RDU130696:RDU130704 QTY130696:QTY130704 QKC130696:QKC130704 QAG130696:QAG130704 PQK130696:PQK130704 PGO130696:PGO130704 OWS130696:OWS130704 OMW130696:OMW130704 ODA130696:ODA130704 NTE130696:NTE130704 NJI130696:NJI130704 MZM130696:MZM130704 MPQ130696:MPQ130704 MFU130696:MFU130704 LVY130696:LVY130704 LMC130696:LMC130704 LCG130696:LCG130704 KSK130696:KSK130704 KIO130696:KIO130704 JYS130696:JYS130704 JOW130696:JOW130704 JFA130696:JFA130704 IVE130696:IVE130704 ILI130696:ILI130704 IBM130696:IBM130704 HRQ130696:HRQ130704 HHU130696:HHU130704 GXY130696:GXY130704 GOC130696:GOC130704 GEG130696:GEG130704 FUK130696:FUK130704 FKO130696:FKO130704 FAS130696:FAS130704 EQW130696:EQW130704 EHA130696:EHA130704 DXE130696:DXE130704 DNI130696:DNI130704 DDM130696:DDM130704 CTQ130696:CTQ130704 CJU130696:CJU130704 BZY130696:BZY130704 BQC130696:BQC130704 BGG130696:BGG130704 AWK130696:AWK130704 AMO130696:AMO130704 ACS130696:ACS130704 SW130696:SW130704 JA130696:JA130704 G130696:G130704 WVM65160:WVM65168 WLQ65160:WLQ65168 WBU65160:WBU65168 VRY65160:VRY65168 VIC65160:VIC65168 UYG65160:UYG65168 UOK65160:UOK65168 UEO65160:UEO65168 TUS65160:TUS65168 TKW65160:TKW65168 TBA65160:TBA65168 SRE65160:SRE65168 SHI65160:SHI65168 RXM65160:RXM65168 RNQ65160:RNQ65168 RDU65160:RDU65168 QTY65160:QTY65168 QKC65160:QKC65168 QAG65160:QAG65168 PQK65160:PQK65168 PGO65160:PGO65168 OWS65160:OWS65168 OMW65160:OMW65168 ODA65160:ODA65168 NTE65160:NTE65168 NJI65160:NJI65168 MZM65160:MZM65168 MPQ65160:MPQ65168 MFU65160:MFU65168 LVY65160:LVY65168 LMC65160:LMC65168 LCG65160:LCG65168 KSK65160:KSK65168 KIO65160:KIO65168 JYS65160:JYS65168 JOW65160:JOW65168 JFA65160:JFA65168 IVE65160:IVE65168 ILI65160:ILI65168 IBM65160:IBM65168 HRQ65160:HRQ65168 HHU65160:HHU65168 GXY65160:GXY65168 GOC65160:GOC65168 GEG65160:GEG65168 FUK65160:FUK65168 FKO65160:FKO65168 FAS65160:FAS65168 EQW65160:EQW65168 EHA65160:EHA65168 DXE65160:DXE65168 DNI65160:DNI65168 DDM65160:DDM65168 CTQ65160:CTQ65168 CJU65160:CJU65168 BZY65160:BZY65168 BQC65160:BQC65168 BGG65160:BGG65168 AWK65160:AWK65168 AMO65160:AMO65168 ACS65160:ACS65168 SW65160:SW65168 JA65160:JA65168 G65160:G65168 IW21:IW36 SS21:SS36 ACO21:ACO36 AMK21:AMK36 AWG21:AWG36 BGC21:BGC36 BPY21:BPY36 BZU21:BZU36 CJQ21:CJQ36 CTM21:CTM36 DDI21:DDI36 DNE21:DNE36 DXA21:DXA36 EGW21:EGW36 EQS21:EQS36 FAO21:FAO36 FKK21:FKK36 FUG21:FUG36 GEC21:GEC36 GNY21:GNY36 GXU21:GXU36 HHQ21:HHQ36 HRM21:HRM36 IBI21:IBI36 ILE21:ILE36 IVA21:IVA36 JEW21:JEW36 JOS21:JOS36 JYO21:JYO36 KIK21:KIK36 KSG21:KSG36 LCC21:LCC36 LLY21:LLY36 LVU21:LVU36 MFQ21:MFQ36 MPM21:MPM36 MZI21:MZI36 NJE21:NJE36 NTA21:NTA36 OCW21:OCW36 OMS21:OMS36 OWO21:OWO36 PGK21:PGK36 PQG21:PQG36 QAC21:QAC36 QJY21:QJY36 QTU21:QTU36 RDQ21:RDQ36 RNM21:RNM36 RXI21:RXI36 SHE21:SHE36 SRA21:SRA36 TAW21:TAW36 TKS21:TKS36 TUO21:TUO36 UEK21:UEK36 UOG21:UOG36 UYC21:UYC36 VHY21:VHY36 VRU21:VRU36 WBQ21:WBQ36 WLM21:WLM36 WVI21:WVI36 WLQ982664:WLQ982672">
      <formula1>#REF!</formula1>
    </dataValidation>
    <dataValidation type="list" allowBlank="1" showInputMessage="1" showErrorMessage="1" prompt="z roletového menu vyberte príslušný spôsob vykonania prieskumu trhu" sqref="F21:F36 F76:F91 F131:F146">
      <formula1>$P$8:$P$10</formula1>
    </dataValidation>
    <dataValidation allowBlank="1" showInputMessage="1" showErrorMessage="1" prompt="Uveďte názov subjektu (žiadateľa alebo partnera), ktorý vykonal prieskum trhu " sqref="D67:G67 D122:G122 C122:C123 C67:C68 C12:C13 D12:G12"/>
  </dataValidation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1" manualBreakCount="1">
    <brk id="10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zoomScaleNormal="100" zoomScaleSheetLayoutView="40" workbookViewId="0">
      <selection activeCell="A4" sqref="A4"/>
    </sheetView>
  </sheetViews>
  <sheetFormatPr defaultColWidth="9.140625" defaultRowHeight="15" x14ac:dyDescent="0.25"/>
  <cols>
    <col min="1" max="1" width="45.42578125" style="1" customWidth="1"/>
    <col min="2" max="2" width="19" style="1" customWidth="1"/>
    <col min="3" max="3" width="20.140625" style="1" customWidth="1"/>
    <col min="4" max="4" width="12.7109375" style="1" customWidth="1"/>
    <col min="5" max="5" width="57.42578125" style="1" customWidth="1"/>
    <col min="6" max="7" width="9.140625" style="1" hidden="1" customWidth="1"/>
    <col min="8" max="8" width="48.140625" style="1" customWidth="1"/>
    <col min="9" max="12" width="9.140625" style="1" customWidth="1"/>
    <col min="13" max="16384" width="9.140625" style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525" t="s">
        <v>95</v>
      </c>
      <c r="B2" s="525"/>
      <c r="C2" s="525"/>
      <c r="D2" s="525"/>
      <c r="E2" s="525"/>
    </row>
    <row r="3" spans="1:5" x14ac:dyDescent="0.25">
      <c r="A3" s="146"/>
      <c r="B3" s="146"/>
      <c r="C3" s="146"/>
      <c r="D3" s="146"/>
      <c r="E3" s="146"/>
    </row>
    <row r="4" spans="1:5" x14ac:dyDescent="0.25">
      <c r="A4" s="146"/>
      <c r="B4" s="146"/>
      <c r="C4" s="146"/>
      <c r="D4" s="146"/>
      <c r="E4" s="146"/>
    </row>
    <row r="5" spans="1:5" x14ac:dyDescent="0.25">
      <c r="A5" s="146"/>
      <c r="B5" s="146"/>
      <c r="C5" s="146"/>
      <c r="D5" s="146"/>
      <c r="E5" s="146"/>
    </row>
    <row r="6" spans="1:5" x14ac:dyDescent="0.25">
      <c r="A6" s="147"/>
      <c r="B6" s="147"/>
      <c r="C6" s="147"/>
      <c r="D6" s="147"/>
      <c r="E6" s="147"/>
    </row>
    <row r="7" spans="1:5" x14ac:dyDescent="0.25">
      <c r="A7" s="147"/>
      <c r="B7" s="147"/>
      <c r="C7" s="147"/>
      <c r="D7" s="147"/>
      <c r="E7" s="147"/>
    </row>
    <row r="8" spans="1:5" x14ac:dyDescent="0.25">
      <c r="A8" s="305"/>
      <c r="B8" s="306"/>
      <c r="C8" s="306"/>
      <c r="D8" s="306"/>
      <c r="E8" s="306"/>
    </row>
    <row r="9" spans="1:5" ht="20.25" x14ac:dyDescent="0.25">
      <c r="A9" s="526" t="s">
        <v>219</v>
      </c>
      <c r="B9" s="526"/>
      <c r="C9" s="526"/>
      <c r="D9" s="526"/>
      <c r="E9" s="526"/>
    </row>
    <row r="10" spans="1:5" ht="15" customHeight="1" x14ac:dyDescent="0.25">
      <c r="A10" s="307"/>
      <c r="B10" s="307"/>
      <c r="C10" s="307"/>
      <c r="D10" s="307"/>
      <c r="E10" s="307"/>
    </row>
    <row r="11" spans="1:5" ht="15" customHeight="1" x14ac:dyDescent="0.25">
      <c r="A11" s="527"/>
      <c r="B11" s="527"/>
      <c r="C11" s="527"/>
      <c r="D11" s="527"/>
      <c r="E11" s="527"/>
    </row>
    <row r="12" spans="1:5" ht="20.25" customHeight="1" x14ac:dyDescent="0.25">
      <c r="A12" s="308" t="s">
        <v>0</v>
      </c>
      <c r="B12" s="528">
        <v>0</v>
      </c>
      <c r="C12" s="528"/>
      <c r="D12" s="528"/>
      <c r="E12" s="528"/>
    </row>
    <row r="13" spans="1:5" ht="20.25" customHeight="1" x14ac:dyDescent="0.25">
      <c r="A13" s="309" t="s">
        <v>1</v>
      </c>
      <c r="B13" s="528">
        <v>0</v>
      </c>
      <c r="C13" s="528"/>
      <c r="D13" s="528"/>
      <c r="E13" s="528"/>
    </row>
    <row r="14" spans="1:5" x14ac:dyDescent="0.25">
      <c r="A14" s="310"/>
      <c r="B14" s="310"/>
      <c r="C14" s="310"/>
      <c r="D14" s="310"/>
      <c r="E14" s="310"/>
    </row>
    <row r="15" spans="1:5" ht="21" customHeight="1" thickBot="1" x14ac:dyDescent="0.3">
      <c r="A15" s="524" t="s">
        <v>69</v>
      </c>
      <c r="B15" s="524"/>
      <c r="C15" s="524"/>
      <c r="D15" s="524"/>
      <c r="E15" s="524"/>
    </row>
    <row r="16" spans="1:5" x14ac:dyDescent="0.25">
      <c r="A16" s="532" t="s">
        <v>68</v>
      </c>
      <c r="B16" s="534" t="s">
        <v>69</v>
      </c>
      <c r="C16" s="535"/>
      <c r="D16" s="536"/>
      <c r="E16" s="540" t="s">
        <v>70</v>
      </c>
    </row>
    <row r="17" spans="1:9" x14ac:dyDescent="0.25">
      <c r="A17" s="533"/>
      <c r="B17" s="537"/>
      <c r="C17" s="538"/>
      <c r="D17" s="539"/>
      <c r="E17" s="541"/>
    </row>
    <row r="18" spans="1:9" ht="30" customHeight="1" x14ac:dyDescent="0.25">
      <c r="A18" s="311" t="s">
        <v>71</v>
      </c>
      <c r="B18" s="542" t="s">
        <v>72</v>
      </c>
      <c r="C18" s="543"/>
      <c r="D18" s="544"/>
      <c r="E18" s="312" t="s">
        <v>73</v>
      </c>
      <c r="G18" s="14">
        <v>425000</v>
      </c>
      <c r="I18" s="14"/>
    </row>
    <row r="19" spans="1:9" ht="30" customHeight="1" x14ac:dyDescent="0.25">
      <c r="A19" s="313" t="s">
        <v>74</v>
      </c>
      <c r="B19" s="542" t="s">
        <v>75</v>
      </c>
      <c r="C19" s="543"/>
      <c r="D19" s="544"/>
      <c r="E19" s="312" t="s">
        <v>73</v>
      </c>
      <c r="G19" s="14">
        <v>250000</v>
      </c>
      <c r="I19" s="14"/>
    </row>
    <row r="20" spans="1:9" ht="30" customHeight="1" x14ac:dyDescent="0.25">
      <c r="A20" s="311" t="s">
        <v>76</v>
      </c>
      <c r="B20" s="542" t="s">
        <v>77</v>
      </c>
      <c r="C20" s="543"/>
      <c r="D20" s="544"/>
      <c r="E20" s="312" t="s">
        <v>78</v>
      </c>
      <c r="G20" s="14">
        <v>560</v>
      </c>
    </row>
    <row r="21" spans="1:9" ht="30" customHeight="1" thickBot="1" x14ac:dyDescent="0.3">
      <c r="A21" s="314" t="s">
        <v>79</v>
      </c>
      <c r="B21" s="545" t="s">
        <v>80</v>
      </c>
      <c r="C21" s="546"/>
      <c r="D21" s="547"/>
      <c r="E21" s="315" t="s">
        <v>78</v>
      </c>
    </row>
    <row r="22" spans="1:9" x14ac:dyDescent="0.25">
      <c r="A22" s="548"/>
      <c r="B22" s="548"/>
      <c r="C22" s="548"/>
      <c r="D22" s="548"/>
      <c r="E22" s="548"/>
    </row>
    <row r="23" spans="1:9" ht="30" customHeight="1" thickBot="1" x14ac:dyDescent="0.3">
      <c r="A23" s="549"/>
      <c r="B23" s="549"/>
      <c r="C23" s="549"/>
      <c r="D23" s="549"/>
      <c r="E23" s="549"/>
    </row>
    <row r="24" spans="1:9" ht="42" customHeight="1" x14ac:dyDescent="0.25">
      <c r="A24" s="529" t="s">
        <v>220</v>
      </c>
      <c r="B24" s="530"/>
      <c r="C24" s="530"/>
      <c r="D24" s="530"/>
      <c r="E24" s="531"/>
    </row>
    <row r="25" spans="1:9" ht="27" customHeight="1" x14ac:dyDescent="0.25">
      <c r="A25" s="316" t="s">
        <v>68</v>
      </c>
      <c r="B25" s="553"/>
      <c r="C25" s="553"/>
      <c r="D25" s="553"/>
      <c r="E25" s="554"/>
    </row>
    <row r="26" spans="1:9" x14ac:dyDescent="0.25">
      <c r="A26" s="317" t="s">
        <v>81</v>
      </c>
      <c r="B26" s="555" t="e">
        <f>VLOOKUP(B25,A18:G19,5,FALSE)</f>
        <v>#N/A</v>
      </c>
      <c r="C26" s="555"/>
      <c r="D26" s="555"/>
      <c r="E26" s="556"/>
    </row>
    <row r="27" spans="1:9" ht="21" customHeight="1" x14ac:dyDescent="0.25">
      <c r="A27" s="318" t="s">
        <v>82</v>
      </c>
      <c r="B27" s="557" t="e">
        <f>VLOOKUP(B25,A18:G21,7,FALSE)</f>
        <v>#N/A</v>
      </c>
      <c r="C27" s="557"/>
      <c r="D27" s="557"/>
      <c r="E27" s="558"/>
    </row>
    <row r="28" spans="1:9" ht="30.6" customHeight="1" x14ac:dyDescent="0.25">
      <c r="A28" s="319" t="s">
        <v>126</v>
      </c>
      <c r="B28" s="550" t="b">
        <f>IF(OR(B25=A18,B25=A19),'Podrob. rozpočet projektu-starý'!F25-'Podrob. rozpočet projektu-starý'!F21-'Podrob. rozpočet projektu-starý'!F18)</f>
        <v>0</v>
      </c>
      <c r="C28" s="551"/>
      <c r="D28" s="551"/>
      <c r="E28" s="552"/>
    </row>
    <row r="29" spans="1:9" ht="21" customHeight="1" thickBot="1" x14ac:dyDescent="0.3">
      <c r="A29" s="320" t="s">
        <v>83</v>
      </c>
      <c r="B29" s="559"/>
      <c r="C29" s="559"/>
      <c r="D29" s="559"/>
      <c r="E29" s="560"/>
    </row>
    <row r="30" spans="1:9" ht="32.25" thickBot="1" x14ac:dyDescent="0.3">
      <c r="A30" s="321" t="s">
        <v>84</v>
      </c>
      <c r="B30" s="561" t="e">
        <f>B28/B29</f>
        <v>#DIV/0!</v>
      </c>
      <c r="C30" s="562"/>
      <c r="D30" s="562"/>
      <c r="E30" s="563"/>
      <c r="H30" s="15"/>
    </row>
    <row r="31" spans="1:9" ht="21" thickBot="1" x14ac:dyDescent="0.35">
      <c r="A31" s="564" t="e">
        <f>IF(B30&gt;B27,"Je potrebné zdôvodniť prekročenie benchmarku !","OK")</f>
        <v>#DIV/0!</v>
      </c>
      <c r="B31" s="565"/>
      <c r="C31" s="565"/>
      <c r="D31" s="565"/>
      <c r="E31" s="566"/>
    </row>
    <row r="32" spans="1:9" ht="9" customHeight="1" thickBot="1" x14ac:dyDescent="0.3">
      <c r="A32" s="322"/>
      <c r="B32" s="323"/>
      <c r="C32" s="323"/>
      <c r="D32" s="323"/>
      <c r="E32" s="324"/>
    </row>
    <row r="33" spans="1:5" ht="120" customHeight="1" x14ac:dyDescent="0.25">
      <c r="A33" s="567" t="s">
        <v>221</v>
      </c>
      <c r="B33" s="568"/>
      <c r="C33" s="568"/>
      <c r="D33" s="568"/>
      <c r="E33" s="569"/>
    </row>
    <row r="34" spans="1:5" ht="200.25" customHeight="1" thickBot="1" x14ac:dyDescent="0.3">
      <c r="A34" s="570"/>
      <c r="B34" s="571"/>
      <c r="C34" s="571"/>
      <c r="D34" s="571"/>
      <c r="E34" s="572"/>
    </row>
    <row r="35" spans="1:5" ht="30" customHeight="1" thickBot="1" x14ac:dyDescent="0.3">
      <c r="A35" s="573"/>
      <c r="B35" s="573"/>
      <c r="C35" s="573"/>
      <c r="D35" s="573"/>
      <c r="E35" s="573"/>
    </row>
    <row r="36" spans="1:5" ht="42" customHeight="1" x14ac:dyDescent="0.25">
      <c r="A36" s="574" t="s">
        <v>222</v>
      </c>
      <c r="B36" s="575"/>
      <c r="C36" s="575"/>
      <c r="D36" s="575"/>
      <c r="E36" s="576"/>
    </row>
    <row r="37" spans="1:5" ht="27" customHeight="1" x14ac:dyDescent="0.25">
      <c r="A37" s="316" t="s">
        <v>68</v>
      </c>
      <c r="B37" s="550" t="s">
        <v>85</v>
      </c>
      <c r="C37" s="551"/>
      <c r="D37" s="551"/>
      <c r="E37" s="552"/>
    </row>
    <row r="38" spans="1:5" x14ac:dyDescent="0.25">
      <c r="A38" s="317" t="s">
        <v>81</v>
      </c>
      <c r="B38" s="555" t="s">
        <v>86</v>
      </c>
      <c r="C38" s="555"/>
      <c r="D38" s="555"/>
      <c r="E38" s="556"/>
    </row>
    <row r="39" spans="1:5" ht="21" customHeight="1" x14ac:dyDescent="0.25">
      <c r="A39" s="318" t="s">
        <v>87</v>
      </c>
      <c r="B39" s="555">
        <v>560</v>
      </c>
      <c r="C39" s="555"/>
      <c r="D39" s="555"/>
      <c r="E39" s="556"/>
    </row>
    <row r="40" spans="1:5" ht="33" customHeight="1" x14ac:dyDescent="0.25">
      <c r="A40" s="319" t="s">
        <v>126</v>
      </c>
      <c r="B40" s="578">
        <f>'Podrob. rozpočet projektu-starý'!F39-'Podrob. rozpočet projektu-starý'!F35-'Podrob. rozpočet projektu-starý'!F31</f>
        <v>0</v>
      </c>
      <c r="C40" s="579"/>
      <c r="D40" s="579"/>
      <c r="E40" s="580"/>
    </row>
    <row r="41" spans="1:5" ht="21" customHeight="1" thickBot="1" x14ac:dyDescent="0.3">
      <c r="A41" s="320" t="s">
        <v>88</v>
      </c>
      <c r="B41" s="559"/>
      <c r="C41" s="559"/>
      <c r="D41" s="559"/>
      <c r="E41" s="560"/>
    </row>
    <row r="42" spans="1:5" ht="32.25" thickBot="1" x14ac:dyDescent="0.3">
      <c r="A42" s="321" t="s">
        <v>89</v>
      </c>
      <c r="B42" s="561" t="e">
        <f>B40/B41</f>
        <v>#DIV/0!</v>
      </c>
      <c r="C42" s="562"/>
      <c r="D42" s="562"/>
      <c r="E42" s="563"/>
    </row>
    <row r="43" spans="1:5" ht="21" thickBot="1" x14ac:dyDescent="0.35">
      <c r="A43" s="564" t="e">
        <f>IF(B42&gt;B39,"Je potrebné zdôvodniť prekročenie benchmarku !","OK")</f>
        <v>#DIV/0!</v>
      </c>
      <c r="B43" s="565"/>
      <c r="C43" s="565"/>
      <c r="D43" s="565"/>
      <c r="E43" s="566"/>
    </row>
    <row r="44" spans="1:5" ht="9" customHeight="1" thickBot="1" x14ac:dyDescent="0.3">
      <c r="A44" s="323"/>
      <c r="B44" s="323"/>
      <c r="C44" s="323"/>
      <c r="D44" s="323"/>
      <c r="E44" s="323"/>
    </row>
    <row r="45" spans="1:5" ht="120" customHeight="1" x14ac:dyDescent="0.25">
      <c r="A45" s="567" t="s">
        <v>221</v>
      </c>
      <c r="B45" s="568"/>
      <c r="C45" s="568"/>
      <c r="D45" s="568"/>
      <c r="E45" s="569"/>
    </row>
    <row r="46" spans="1:5" ht="200.25" customHeight="1" thickBot="1" x14ac:dyDescent="0.3">
      <c r="A46" s="570"/>
      <c r="B46" s="571"/>
      <c r="C46" s="571"/>
      <c r="D46" s="571"/>
      <c r="E46" s="572"/>
    </row>
    <row r="51" spans="3:5" x14ac:dyDescent="0.25">
      <c r="C51" s="16"/>
      <c r="D51" s="577"/>
      <c r="E51" s="577"/>
    </row>
  </sheetData>
  <sheetProtection formatCells="0" selectLockedCells="1"/>
  <mergeCells count="37">
    <mergeCell ref="A45:E45"/>
    <mergeCell ref="A46:E46"/>
    <mergeCell ref="D51:E51"/>
    <mergeCell ref="B38:E38"/>
    <mergeCell ref="B39:E39"/>
    <mergeCell ref="B40:E40"/>
    <mergeCell ref="B41:E41"/>
    <mergeCell ref="B42:E42"/>
    <mergeCell ref="A43:E43"/>
    <mergeCell ref="B37:E37"/>
    <mergeCell ref="B25:E25"/>
    <mergeCell ref="B26:E26"/>
    <mergeCell ref="B27:E27"/>
    <mergeCell ref="B28:E28"/>
    <mergeCell ref="B29:E29"/>
    <mergeCell ref="B30:E30"/>
    <mergeCell ref="A31:E31"/>
    <mergeCell ref="A33:E33"/>
    <mergeCell ref="A34:E34"/>
    <mergeCell ref="A35:E35"/>
    <mergeCell ref="A36:E36"/>
    <mergeCell ref="A24:E24"/>
    <mergeCell ref="A16:A17"/>
    <mergeCell ref="B16:D17"/>
    <mergeCell ref="E16:E17"/>
    <mergeCell ref="B18:D18"/>
    <mergeCell ref="B19:D19"/>
    <mergeCell ref="B20:D20"/>
    <mergeCell ref="B21:D21"/>
    <mergeCell ref="A22:E22"/>
    <mergeCell ref="A23:E23"/>
    <mergeCell ref="A15:E15"/>
    <mergeCell ref="A2:E2"/>
    <mergeCell ref="A9:E9"/>
    <mergeCell ref="A11:E11"/>
    <mergeCell ref="B12:E12"/>
    <mergeCell ref="B13:E13"/>
  </mergeCells>
  <conditionalFormatting sqref="A31:E31">
    <cfRule type="containsText" dxfId="5" priority="2" operator="containsText" text="benchmark">
      <formula>NOT(ISERROR(SEARCH("benchmark",A31)))</formula>
    </cfRule>
  </conditionalFormatting>
  <conditionalFormatting sqref="A43:E43">
    <cfRule type="containsText" dxfId="4" priority="1" operator="containsText" text="benchmark">
      <formula>NOT(ISERROR(SEARCH("benchmark",A43)))</formula>
    </cfRule>
  </conditionalFormatting>
  <dataValidations count="2">
    <dataValidation type="list" allowBlank="1" showInputMessage="1" showErrorMessage="1" prompt="Z roletového menu vyberte príslušný predmet projektu" sqref="B25:E25">
      <formula1>$A$18:$A$19</formula1>
    </dataValidation>
    <dataValidation allowBlank="1" showInputMessage="1" showErrorMessage="1" prompt="Uveďte cieľovú hodnotu merateľného ukazovateľa projektu, uvedenú vo formulári žiadosti o NFP." sqref="B29:E29 B41:E41"/>
  </dataValidations>
  <pageMargins left="0.39370078740157483" right="0.39370078740157483" top="0.39370078740157483" bottom="0.39370078740157483" header="0.31496062992125984" footer="0.31496062992125984"/>
  <pageSetup paperSize="9" scale="61" fitToHeight="0" orientation="portrait" r:id="rId1"/>
  <rowBreaks count="1" manualBreakCount="1">
    <brk id="34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3"/>
  <sheetViews>
    <sheetView zoomScaleNormal="100" workbookViewId="0">
      <selection activeCell="G1" sqref="G1:H1048576"/>
    </sheetView>
  </sheetViews>
  <sheetFormatPr defaultColWidth="9.140625" defaultRowHeight="15" x14ac:dyDescent="0.25"/>
  <cols>
    <col min="1" max="1" width="41" style="374" customWidth="1"/>
    <col min="2" max="3" width="22.7109375" style="374" customWidth="1"/>
    <col min="4" max="4" width="11.7109375" style="374" customWidth="1"/>
    <col min="5" max="5" width="10.85546875" style="374" customWidth="1"/>
    <col min="6" max="6" width="84.28515625" style="374" bestFit="1" customWidth="1"/>
    <col min="7" max="7" width="19.140625" style="374" hidden="1" customWidth="1"/>
    <col min="8" max="8" width="9.140625" style="374" hidden="1" customWidth="1"/>
    <col min="9" max="9" width="9.42578125" style="374" customWidth="1"/>
    <col min="10" max="10" width="26.42578125" style="374" customWidth="1"/>
    <col min="11" max="13" width="9.140625" style="374"/>
    <col min="14" max="14" width="12.42578125" style="374" customWidth="1"/>
    <col min="15" max="16" width="9.140625" style="374"/>
    <col min="17" max="17" width="73.7109375" style="374" hidden="1" customWidth="1"/>
    <col min="18" max="16384" width="9.140625" style="374"/>
  </cols>
  <sheetData>
    <row r="2" spans="1:18" ht="16.5" x14ac:dyDescent="0.25">
      <c r="A2" s="583" t="s">
        <v>95</v>
      </c>
      <c r="B2" s="583"/>
      <c r="C2" s="583"/>
      <c r="D2" s="583"/>
      <c r="E2" s="583"/>
      <c r="F2" s="583"/>
    </row>
    <row r="11" spans="1:18" ht="26.25" x14ac:dyDescent="0.4">
      <c r="A11" s="584" t="s">
        <v>12</v>
      </c>
      <c r="B11" s="584"/>
      <c r="C11" s="584"/>
      <c r="D11" s="584"/>
      <c r="E11" s="584"/>
      <c r="F11" s="584"/>
      <c r="G11" s="375"/>
      <c r="H11" s="375"/>
      <c r="I11" s="375"/>
      <c r="J11" s="375"/>
      <c r="K11" s="375"/>
      <c r="L11" s="375"/>
      <c r="M11" s="375"/>
      <c r="N11" s="375"/>
      <c r="O11" s="376"/>
      <c r="P11" s="376"/>
      <c r="Q11" s="376"/>
      <c r="R11" s="376"/>
    </row>
    <row r="12" spans="1:18" ht="14.25" customHeight="1" x14ac:dyDescent="0.4">
      <c r="A12" s="377"/>
      <c r="B12" s="377"/>
      <c r="C12" s="377"/>
      <c r="D12" s="377"/>
      <c r="E12" s="377"/>
      <c r="F12" s="377"/>
      <c r="G12" s="375"/>
      <c r="H12" s="375"/>
      <c r="I12" s="375"/>
      <c r="J12" s="375"/>
      <c r="K12" s="375"/>
      <c r="L12" s="375"/>
      <c r="M12" s="375"/>
      <c r="N12" s="375"/>
      <c r="O12" s="376"/>
      <c r="P12" s="376"/>
      <c r="Q12" s="376"/>
      <c r="R12" s="376"/>
    </row>
    <row r="13" spans="1:18" ht="14.25" customHeight="1" x14ac:dyDescent="0.4">
      <c r="A13" s="377"/>
      <c r="B13" s="377"/>
      <c r="C13" s="377"/>
      <c r="D13" s="377"/>
      <c r="E13" s="377"/>
      <c r="F13" s="377"/>
      <c r="G13" s="375"/>
      <c r="H13" s="375"/>
      <c r="I13" s="375"/>
      <c r="J13" s="375"/>
      <c r="K13" s="375"/>
      <c r="L13" s="375"/>
      <c r="M13" s="375"/>
      <c r="N13" s="375"/>
      <c r="O13" s="376"/>
      <c r="P13" s="376"/>
      <c r="Q13" s="376"/>
      <c r="R13" s="376"/>
    </row>
    <row r="14" spans="1:18" ht="20.25" customHeight="1" x14ac:dyDescent="0.4">
      <c r="A14" s="378" t="s">
        <v>0</v>
      </c>
      <c r="B14" s="585"/>
      <c r="C14" s="585"/>
      <c r="D14" s="585"/>
      <c r="E14" s="585"/>
      <c r="F14" s="585"/>
      <c r="G14" s="375"/>
      <c r="H14" s="375"/>
      <c r="I14" s="375"/>
      <c r="J14" s="375"/>
      <c r="K14" s="375"/>
      <c r="L14" s="375"/>
      <c r="M14" s="375"/>
      <c r="N14" s="375"/>
      <c r="O14" s="376"/>
      <c r="P14" s="376"/>
      <c r="Q14" s="376"/>
      <c r="R14" s="376"/>
    </row>
    <row r="15" spans="1:18" ht="20.25" customHeight="1" x14ac:dyDescent="0.4">
      <c r="A15" s="378" t="s">
        <v>1</v>
      </c>
      <c r="B15" s="585"/>
      <c r="C15" s="585"/>
      <c r="D15" s="585"/>
      <c r="E15" s="585"/>
      <c r="F15" s="585"/>
      <c r="G15" s="375"/>
      <c r="H15" s="375"/>
      <c r="I15" s="375"/>
      <c r="J15" s="375"/>
      <c r="K15" s="375"/>
      <c r="L15" s="375"/>
      <c r="M15" s="375"/>
      <c r="N15" s="375"/>
      <c r="O15" s="376"/>
      <c r="P15" s="376"/>
      <c r="Q15" s="376"/>
      <c r="R15" s="376"/>
    </row>
    <row r="17" spans="1:16" ht="71.099999999999994" customHeight="1" thickBot="1" x14ac:dyDescent="0.3">
      <c r="A17" s="586" t="s">
        <v>254</v>
      </c>
      <c r="B17" s="586"/>
      <c r="C17" s="586"/>
      <c r="D17" s="586"/>
      <c r="E17" s="586"/>
      <c r="F17" s="586"/>
      <c r="G17" s="379"/>
      <c r="H17" s="379"/>
      <c r="I17" s="379"/>
      <c r="J17" s="379"/>
      <c r="K17" s="379"/>
      <c r="L17" s="379"/>
      <c r="M17" s="379"/>
      <c r="N17" s="379"/>
      <c r="O17" s="379"/>
      <c r="P17" s="379"/>
    </row>
    <row r="18" spans="1:16" ht="63.6" customHeight="1" thickBot="1" x14ac:dyDescent="0.3">
      <c r="A18" s="380" t="s">
        <v>16</v>
      </c>
      <c r="B18" s="381" t="s">
        <v>245</v>
      </c>
      <c r="C18" s="381" t="s">
        <v>15</v>
      </c>
      <c r="D18" s="581" t="s">
        <v>92</v>
      </c>
      <c r="E18" s="582"/>
      <c r="F18" s="381" t="s">
        <v>11</v>
      </c>
      <c r="G18" s="382"/>
      <c r="H18" s="382"/>
      <c r="I18" s="382"/>
      <c r="J18" s="382"/>
      <c r="K18" s="382"/>
      <c r="L18" s="382"/>
      <c r="M18" s="382"/>
      <c r="N18" s="382"/>
      <c r="O18" s="379"/>
      <c r="P18" s="379"/>
    </row>
    <row r="19" spans="1:16" ht="18.95" customHeight="1" x14ac:dyDescent="0.25">
      <c r="A19" s="587" t="s">
        <v>90</v>
      </c>
      <c r="B19" s="383" t="s">
        <v>8</v>
      </c>
      <c r="C19" s="383">
        <v>5</v>
      </c>
      <c r="D19" s="590" t="s">
        <v>122</v>
      </c>
      <c r="E19" s="591"/>
      <c r="F19" s="592" t="s">
        <v>86</v>
      </c>
      <c r="G19" s="382"/>
      <c r="H19" s="382"/>
      <c r="I19" s="382"/>
      <c r="J19" s="382"/>
      <c r="K19" s="382"/>
      <c r="L19" s="382"/>
      <c r="M19" s="382"/>
      <c r="N19" s="382"/>
      <c r="O19" s="379"/>
      <c r="P19" s="379"/>
    </row>
    <row r="20" spans="1:16" ht="39" customHeight="1" x14ac:dyDescent="0.25">
      <c r="A20" s="588"/>
      <c r="B20" s="384" t="s">
        <v>9</v>
      </c>
      <c r="C20" s="384">
        <v>10</v>
      </c>
      <c r="D20" s="595" t="s">
        <v>255</v>
      </c>
      <c r="E20" s="596"/>
      <c r="F20" s="593"/>
      <c r="G20" s="382"/>
      <c r="H20" s="382"/>
      <c r="I20" s="382"/>
      <c r="J20" s="382"/>
      <c r="K20" s="382"/>
      <c r="L20" s="382"/>
      <c r="M20" s="382"/>
      <c r="N20" s="382"/>
      <c r="O20" s="379"/>
      <c r="P20" s="379"/>
    </row>
    <row r="21" spans="1:16" ht="18.95" customHeight="1" thickBot="1" x14ac:dyDescent="0.3">
      <c r="A21" s="589"/>
      <c r="B21" s="385" t="s">
        <v>10</v>
      </c>
      <c r="C21" s="385">
        <v>15</v>
      </c>
      <c r="D21" s="597" t="s">
        <v>93</v>
      </c>
      <c r="E21" s="598"/>
      <c r="F21" s="593"/>
      <c r="G21" s="382"/>
      <c r="H21" s="382"/>
      <c r="I21" s="382"/>
      <c r="J21" s="382"/>
      <c r="K21" s="382"/>
      <c r="L21" s="382"/>
      <c r="M21" s="382"/>
      <c r="N21" s="382"/>
      <c r="O21" s="379"/>
      <c r="P21" s="379"/>
    </row>
    <row r="22" spans="1:16" ht="18.95" customHeight="1" x14ac:dyDescent="0.25">
      <c r="A22" s="599" t="s">
        <v>91</v>
      </c>
      <c r="B22" s="383" t="s">
        <v>8</v>
      </c>
      <c r="C22" s="383">
        <v>5</v>
      </c>
      <c r="D22" s="590" t="s">
        <v>252</v>
      </c>
      <c r="E22" s="591"/>
      <c r="F22" s="593"/>
      <c r="G22" s="382"/>
      <c r="H22" s="382"/>
      <c r="I22" s="382"/>
      <c r="J22" s="382"/>
      <c r="K22" s="382"/>
      <c r="L22" s="382"/>
      <c r="M22" s="382"/>
      <c r="N22" s="382"/>
      <c r="O22" s="379"/>
      <c r="P22" s="379"/>
    </row>
    <row r="23" spans="1:16" ht="18.95" customHeight="1" x14ac:dyDescent="0.25">
      <c r="A23" s="600"/>
      <c r="B23" s="384" t="s">
        <v>9</v>
      </c>
      <c r="C23" s="384">
        <v>10</v>
      </c>
      <c r="D23" s="595" t="s">
        <v>253</v>
      </c>
      <c r="E23" s="596"/>
      <c r="F23" s="593"/>
      <c r="G23" s="382"/>
      <c r="H23" s="382"/>
      <c r="I23" s="382"/>
      <c r="J23" s="382"/>
      <c r="K23" s="382"/>
      <c r="L23" s="382"/>
      <c r="M23" s="382"/>
      <c r="N23" s="382"/>
      <c r="O23" s="379"/>
      <c r="P23" s="379"/>
    </row>
    <row r="24" spans="1:16" ht="18.95" customHeight="1" thickBot="1" x14ac:dyDescent="0.3">
      <c r="A24" s="601"/>
      <c r="B24" s="385" t="s">
        <v>10</v>
      </c>
      <c r="C24" s="385">
        <v>15</v>
      </c>
      <c r="D24" s="597" t="s">
        <v>94</v>
      </c>
      <c r="E24" s="598"/>
      <c r="F24" s="594"/>
      <c r="G24" s="382"/>
      <c r="H24" s="382"/>
      <c r="I24" s="382"/>
      <c r="J24" s="382"/>
      <c r="K24" s="382"/>
      <c r="L24" s="382"/>
      <c r="M24" s="382"/>
      <c r="N24" s="382"/>
      <c r="O24" s="379"/>
      <c r="P24" s="379"/>
    </row>
    <row r="25" spans="1:16" x14ac:dyDescent="0.25">
      <c r="A25" s="382"/>
      <c r="B25" s="382"/>
      <c r="C25" s="382"/>
      <c r="D25" s="382"/>
      <c r="E25" s="382"/>
      <c r="F25" s="382"/>
      <c r="G25" s="379"/>
      <c r="H25" s="379"/>
      <c r="I25" s="379"/>
      <c r="J25" s="379"/>
      <c r="K25" s="379"/>
      <c r="L25" s="379"/>
      <c r="M25" s="379"/>
      <c r="N25" s="379"/>
      <c r="O25" s="379"/>
      <c r="P25" s="379"/>
    </row>
    <row r="26" spans="1:16" ht="189" customHeight="1" x14ac:dyDescent="0.25">
      <c r="A26" s="606" t="s">
        <v>256</v>
      </c>
      <c r="B26" s="607"/>
      <c r="C26" s="607"/>
      <c r="D26" s="607"/>
      <c r="E26" s="607"/>
      <c r="F26" s="607"/>
      <c r="G26" s="379"/>
      <c r="H26" s="379"/>
      <c r="I26" s="379"/>
      <c r="J26" s="379"/>
      <c r="K26" s="379"/>
      <c r="L26" s="379"/>
      <c r="M26" s="379"/>
      <c r="N26" s="379"/>
      <c r="O26" s="379"/>
      <c r="P26" s="379"/>
    </row>
    <row r="27" spans="1:16" ht="30" customHeight="1" thickBot="1" x14ac:dyDescent="0.3">
      <c r="A27" s="608" t="s">
        <v>118</v>
      </c>
      <c r="B27" s="609"/>
      <c r="C27" s="609"/>
      <c r="D27" s="609"/>
      <c r="E27" s="609"/>
      <c r="F27" s="609"/>
      <c r="G27" s="379"/>
      <c r="H27" s="379"/>
      <c r="I27" s="379"/>
      <c r="J27" s="379"/>
      <c r="K27" s="379"/>
      <c r="L27" s="379"/>
      <c r="M27" s="379"/>
      <c r="N27" s="379"/>
      <c r="O27" s="379"/>
      <c r="P27" s="379"/>
    </row>
    <row r="28" spans="1:16" ht="33" customHeight="1" x14ac:dyDescent="0.25">
      <c r="A28" s="610" t="s">
        <v>251</v>
      </c>
      <c r="B28" s="611"/>
      <c r="C28" s="612">
        <f>'Podrob. rozpočet projektu-starý'!F25</f>
        <v>0</v>
      </c>
      <c r="D28" s="613"/>
      <c r="E28" s="613"/>
      <c r="F28" s="613"/>
      <c r="G28" s="379"/>
      <c r="H28" s="386"/>
      <c r="I28" s="379"/>
      <c r="J28" s="379"/>
      <c r="K28" s="379"/>
      <c r="L28" s="379"/>
      <c r="M28" s="379"/>
      <c r="N28" s="379"/>
      <c r="O28" s="379"/>
      <c r="P28" s="379"/>
    </row>
    <row r="29" spans="1:16" ht="34.5" customHeight="1" thickBot="1" x14ac:dyDescent="0.3">
      <c r="A29" s="602" t="s">
        <v>120</v>
      </c>
      <c r="B29" s="603"/>
      <c r="C29" s="604"/>
      <c r="D29" s="605"/>
      <c r="E29" s="605"/>
      <c r="F29" s="605"/>
      <c r="G29" s="379"/>
      <c r="H29" s="379"/>
      <c r="I29" s="379"/>
      <c r="J29" s="379"/>
      <c r="K29" s="379"/>
      <c r="L29" s="379"/>
      <c r="M29" s="379"/>
      <c r="N29" s="379"/>
      <c r="O29" s="379"/>
      <c r="P29" s="379"/>
    </row>
    <row r="30" spans="1:16" ht="33" customHeight="1" thickBot="1" x14ac:dyDescent="0.3">
      <c r="A30" s="614" t="s">
        <v>121</v>
      </c>
      <c r="B30" s="615"/>
      <c r="C30" s="616" t="e">
        <f>(C28/C29)</f>
        <v>#DIV/0!</v>
      </c>
      <c r="D30" s="617"/>
      <c r="E30" s="617"/>
      <c r="F30" s="617"/>
      <c r="G30" s="379" t="e">
        <f>IF(C30&lt;1600,15,IF(C30&lt;=2400,10,5))</f>
        <v>#DIV/0!</v>
      </c>
      <c r="H30" s="379"/>
      <c r="I30" s="379"/>
      <c r="J30" s="379"/>
      <c r="K30" s="379"/>
      <c r="L30" s="379"/>
      <c r="M30" s="379"/>
      <c r="N30" s="379"/>
      <c r="O30" s="379"/>
      <c r="P30" s="379"/>
    </row>
    <row r="31" spans="1:16" ht="15.75" customHeight="1" x14ac:dyDescent="0.25">
      <c r="E31" s="387"/>
      <c r="F31" s="387"/>
    </row>
    <row r="32" spans="1:16" ht="30" customHeight="1" thickBot="1" x14ac:dyDescent="0.3">
      <c r="A32" s="608" t="s">
        <v>119</v>
      </c>
      <c r="B32" s="609"/>
      <c r="C32" s="609"/>
      <c r="D32" s="609"/>
      <c r="E32" s="609"/>
      <c r="F32" s="609"/>
    </row>
    <row r="33" spans="1:11" ht="31.5" customHeight="1" x14ac:dyDescent="0.25">
      <c r="A33" s="610" t="s">
        <v>251</v>
      </c>
      <c r="B33" s="611"/>
      <c r="C33" s="612">
        <f>'Podrob. rozpočet projektu-starý'!F39</f>
        <v>0</v>
      </c>
      <c r="D33" s="613"/>
      <c r="E33" s="613"/>
      <c r="F33" s="613"/>
      <c r="G33" s="388"/>
      <c r="H33" s="388"/>
      <c r="I33" s="388"/>
      <c r="J33" s="388"/>
      <c r="K33" s="388"/>
    </row>
    <row r="34" spans="1:11" ht="30" customHeight="1" thickBot="1" x14ac:dyDescent="0.3">
      <c r="A34" s="602" t="s">
        <v>120</v>
      </c>
      <c r="B34" s="603"/>
      <c r="C34" s="604"/>
      <c r="D34" s="605"/>
      <c r="E34" s="605"/>
      <c r="F34" s="605"/>
      <c r="G34" s="388"/>
      <c r="H34" s="388"/>
      <c r="I34" s="388"/>
      <c r="J34" s="388"/>
      <c r="K34" s="388"/>
    </row>
    <row r="35" spans="1:11" ht="33.75" customHeight="1" thickBot="1" x14ac:dyDescent="0.3">
      <c r="A35" s="614" t="s">
        <v>121</v>
      </c>
      <c r="B35" s="615"/>
      <c r="C35" s="616" t="e">
        <f>(C33/C34)</f>
        <v>#DIV/0!</v>
      </c>
      <c r="D35" s="617"/>
      <c r="E35" s="617"/>
      <c r="F35" s="617"/>
      <c r="G35" s="374" t="e">
        <f>IF(C35&lt;500,15,IF(C35&lt;=800,10,5))</f>
        <v>#DIV/0!</v>
      </c>
    </row>
    <row r="36" spans="1:11" ht="15.75" thickBot="1" x14ac:dyDescent="0.3"/>
    <row r="37" spans="1:11" ht="15.75" customHeight="1" x14ac:dyDescent="0.25">
      <c r="A37" s="618" t="s">
        <v>123</v>
      </c>
      <c r="B37" s="619"/>
      <c r="C37" s="622" t="e">
        <f>IF(AND(C28&gt;0,C33=0),C30,C35)</f>
        <v>#DIV/0!</v>
      </c>
      <c r="D37" s="623"/>
      <c r="E37" s="623"/>
      <c r="F37" s="624"/>
    </row>
    <row r="38" spans="1:11" ht="15.75" thickBot="1" x14ac:dyDescent="0.3">
      <c r="A38" s="620"/>
      <c r="B38" s="621"/>
      <c r="C38" s="625"/>
      <c r="D38" s="626"/>
      <c r="E38" s="626"/>
      <c r="F38" s="627"/>
    </row>
    <row r="39" spans="1:11" x14ac:dyDescent="0.25">
      <c r="A39" s="618" t="s">
        <v>124</v>
      </c>
      <c r="B39" s="619"/>
      <c r="C39" s="622" t="e">
        <f>IF(AND(C28&gt;0,C33=0),G30,G35)</f>
        <v>#DIV/0!</v>
      </c>
      <c r="D39" s="623"/>
      <c r="E39" s="623"/>
      <c r="F39" s="624"/>
    </row>
    <row r="40" spans="1:11" ht="15.75" thickBot="1" x14ac:dyDescent="0.3">
      <c r="A40" s="620"/>
      <c r="B40" s="621"/>
      <c r="C40" s="625"/>
      <c r="D40" s="626"/>
      <c r="E40" s="626"/>
      <c r="F40" s="627"/>
    </row>
    <row r="43" spans="1:11" x14ac:dyDescent="0.25">
      <c r="A43" s="389"/>
      <c r="B43" s="389"/>
      <c r="C43" s="389"/>
      <c r="D43" s="389"/>
      <c r="E43" s="389"/>
      <c r="F43" s="389"/>
    </row>
  </sheetData>
  <mergeCells count="34">
    <mergeCell ref="A35:B35"/>
    <mergeCell ref="C35:F35"/>
    <mergeCell ref="A37:B38"/>
    <mergeCell ref="C37:F38"/>
    <mergeCell ref="A39:B40"/>
    <mergeCell ref="C39:F40"/>
    <mergeCell ref="A34:B34"/>
    <mergeCell ref="C34:F34"/>
    <mergeCell ref="A26:F26"/>
    <mergeCell ref="A27:F27"/>
    <mergeCell ref="A28:B28"/>
    <mergeCell ref="C28:F28"/>
    <mergeCell ref="A29:B29"/>
    <mergeCell ref="C29:F29"/>
    <mergeCell ref="A30:B30"/>
    <mergeCell ref="C30:F30"/>
    <mergeCell ref="A32:F32"/>
    <mergeCell ref="A33:B33"/>
    <mergeCell ref="C33:F33"/>
    <mergeCell ref="A19:A21"/>
    <mergeCell ref="D19:E19"/>
    <mergeCell ref="F19:F24"/>
    <mergeCell ref="D20:E20"/>
    <mergeCell ref="D21:E21"/>
    <mergeCell ref="A22:A24"/>
    <mergeCell ref="D22:E22"/>
    <mergeCell ref="D23:E23"/>
    <mergeCell ref="D24:E24"/>
    <mergeCell ref="D18:E18"/>
    <mergeCell ref="A2:F2"/>
    <mergeCell ref="A11:F11"/>
    <mergeCell ref="B14:F14"/>
    <mergeCell ref="B15:F15"/>
    <mergeCell ref="A17:F17"/>
  </mergeCells>
  <conditionalFormatting sqref="C28:F28">
    <cfRule type="containsText" dxfId="3" priority="2" operator="containsText" text="zvoľte status DPH">
      <formula>NOT(ISERROR(SEARCH("zvoľte status DPH",C28)))</formula>
    </cfRule>
  </conditionalFormatting>
  <conditionalFormatting sqref="C33:F33">
    <cfRule type="containsText" dxfId="2" priority="1" operator="containsText" text="zvoľte status DPH">
      <formula>NOT(ISERROR(SEARCH("zvoľte status DPH",C33)))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3"/>
  <sheetViews>
    <sheetView zoomScaleNormal="100" workbookViewId="0">
      <selection activeCell="A4" sqref="A4"/>
    </sheetView>
  </sheetViews>
  <sheetFormatPr defaultColWidth="9.140625" defaultRowHeight="16.5" x14ac:dyDescent="0.3"/>
  <cols>
    <col min="1" max="1" width="41" style="390" customWidth="1"/>
    <col min="2" max="3" width="22.7109375" style="390" customWidth="1"/>
    <col min="4" max="4" width="11.7109375" style="390" customWidth="1"/>
    <col min="5" max="5" width="10.85546875" style="390" customWidth="1"/>
    <col min="6" max="6" width="84.140625" style="390" customWidth="1"/>
    <col min="7" max="7" width="19.140625" style="390" hidden="1" customWidth="1"/>
    <col min="8" max="8" width="9.140625" style="390" hidden="1" customWidth="1"/>
    <col min="9" max="9" width="9.42578125" style="390" customWidth="1"/>
    <col min="10" max="10" width="26.42578125" style="390" customWidth="1"/>
    <col min="11" max="13" width="9.140625" style="390"/>
    <col min="14" max="14" width="12.42578125" style="390" customWidth="1"/>
    <col min="15" max="16" width="9.140625" style="390"/>
    <col min="17" max="17" width="73.7109375" style="390" hidden="1" customWidth="1"/>
    <col min="18" max="16384" width="9.140625" style="390"/>
  </cols>
  <sheetData>
    <row r="2" spans="1:18" x14ac:dyDescent="0.3">
      <c r="A2" s="630" t="s">
        <v>95</v>
      </c>
      <c r="B2" s="630"/>
      <c r="C2" s="630"/>
      <c r="D2" s="630"/>
      <c r="E2" s="630"/>
      <c r="F2" s="630"/>
    </row>
    <row r="11" spans="1:18" ht="25.5" x14ac:dyDescent="0.35">
      <c r="A11" s="631" t="s">
        <v>12</v>
      </c>
      <c r="B11" s="631"/>
      <c r="C11" s="631"/>
      <c r="D11" s="631"/>
      <c r="E11" s="631"/>
      <c r="F11" s="631"/>
      <c r="G11" s="391"/>
      <c r="H11" s="391"/>
      <c r="I11" s="391"/>
      <c r="J11" s="391"/>
      <c r="K11" s="391"/>
      <c r="L11" s="391"/>
      <c r="M11" s="391"/>
      <c r="N11" s="391"/>
      <c r="O11" s="392"/>
      <c r="P11" s="392"/>
      <c r="Q11" s="392"/>
      <c r="R11" s="392"/>
    </row>
    <row r="12" spans="1:18" ht="14.25" customHeight="1" x14ac:dyDescent="0.35">
      <c r="A12" s="393"/>
      <c r="B12" s="393"/>
      <c r="C12" s="393"/>
      <c r="D12" s="393"/>
      <c r="E12" s="393"/>
      <c r="F12" s="393"/>
      <c r="G12" s="391"/>
      <c r="H12" s="391"/>
      <c r="I12" s="391"/>
      <c r="J12" s="391"/>
      <c r="K12" s="391"/>
      <c r="L12" s="391"/>
      <c r="M12" s="391"/>
      <c r="N12" s="391"/>
      <c r="O12" s="392"/>
      <c r="P12" s="392"/>
      <c r="Q12" s="392"/>
      <c r="R12" s="392"/>
    </row>
    <row r="13" spans="1:18" ht="14.25" customHeight="1" x14ac:dyDescent="0.35">
      <c r="A13" s="393"/>
      <c r="B13" s="393"/>
      <c r="C13" s="393"/>
      <c r="D13" s="393"/>
      <c r="E13" s="393"/>
      <c r="F13" s="393"/>
      <c r="G13" s="391"/>
      <c r="H13" s="391"/>
      <c r="I13" s="391"/>
      <c r="J13" s="391"/>
      <c r="K13" s="391"/>
      <c r="L13" s="391"/>
      <c r="M13" s="391"/>
      <c r="N13" s="391"/>
      <c r="O13" s="392"/>
      <c r="P13" s="392"/>
      <c r="Q13" s="392"/>
      <c r="R13" s="392"/>
    </row>
    <row r="14" spans="1:18" ht="19.5" customHeight="1" x14ac:dyDescent="0.35">
      <c r="A14" s="394" t="s">
        <v>0</v>
      </c>
      <c r="B14" s="632"/>
      <c r="C14" s="632"/>
      <c r="D14" s="632"/>
      <c r="E14" s="632"/>
      <c r="F14" s="632"/>
      <c r="G14" s="391"/>
      <c r="H14" s="391"/>
      <c r="I14" s="391"/>
      <c r="J14" s="391"/>
      <c r="K14" s="391"/>
      <c r="L14" s="391"/>
      <c r="M14" s="391"/>
      <c r="N14" s="391"/>
      <c r="O14" s="392"/>
      <c r="P14" s="392"/>
      <c r="Q14" s="392"/>
      <c r="R14" s="392"/>
    </row>
    <row r="15" spans="1:18" ht="20.25" customHeight="1" x14ac:dyDescent="0.35">
      <c r="A15" s="394" t="s">
        <v>1</v>
      </c>
      <c r="B15" s="632"/>
      <c r="C15" s="632"/>
      <c r="D15" s="632"/>
      <c r="E15" s="632"/>
      <c r="F15" s="632"/>
      <c r="G15" s="391"/>
      <c r="H15" s="391"/>
      <c r="I15" s="391"/>
      <c r="J15" s="391"/>
      <c r="K15" s="391"/>
      <c r="L15" s="391"/>
      <c r="M15" s="391"/>
      <c r="N15" s="391"/>
      <c r="O15" s="392"/>
      <c r="P15" s="392"/>
      <c r="Q15" s="392"/>
      <c r="R15" s="392"/>
    </row>
    <row r="17" spans="1:16" ht="53.25" customHeight="1" thickBot="1" x14ac:dyDescent="0.35">
      <c r="A17" s="633" t="s">
        <v>244</v>
      </c>
      <c r="B17" s="633"/>
      <c r="C17" s="633"/>
      <c r="D17" s="633"/>
      <c r="E17" s="633"/>
      <c r="F17" s="633"/>
      <c r="G17" s="395"/>
      <c r="H17" s="395"/>
      <c r="I17" s="395"/>
      <c r="J17" s="395"/>
      <c r="K17" s="395"/>
      <c r="L17" s="395"/>
      <c r="M17" s="395"/>
      <c r="N17" s="395"/>
      <c r="O17" s="395"/>
      <c r="P17" s="395"/>
    </row>
    <row r="18" spans="1:16" ht="52.5" customHeight="1" thickBot="1" x14ac:dyDescent="0.35">
      <c r="A18" s="396" t="s">
        <v>16</v>
      </c>
      <c r="B18" s="397" t="s">
        <v>245</v>
      </c>
      <c r="C18" s="397" t="s">
        <v>15</v>
      </c>
      <c r="D18" s="628" t="s">
        <v>92</v>
      </c>
      <c r="E18" s="629"/>
      <c r="F18" s="397" t="s">
        <v>11</v>
      </c>
      <c r="G18" s="398"/>
      <c r="H18" s="398"/>
      <c r="I18" s="398"/>
      <c r="J18" s="398"/>
      <c r="K18" s="398"/>
      <c r="L18" s="398"/>
      <c r="M18" s="398"/>
      <c r="N18" s="398"/>
      <c r="O18" s="395"/>
      <c r="P18" s="395"/>
    </row>
    <row r="19" spans="1:16" ht="20.100000000000001" customHeight="1" x14ac:dyDescent="0.3">
      <c r="A19" s="634" t="s">
        <v>90</v>
      </c>
      <c r="B19" s="399" t="s">
        <v>8</v>
      </c>
      <c r="C19" s="399">
        <v>5</v>
      </c>
      <c r="D19" s="637" t="s">
        <v>246</v>
      </c>
      <c r="E19" s="638"/>
      <c r="F19" s="639" t="s">
        <v>86</v>
      </c>
      <c r="G19" s="398"/>
      <c r="H19" s="398"/>
      <c r="I19" s="398"/>
      <c r="J19" s="398"/>
      <c r="K19" s="398"/>
      <c r="L19" s="398"/>
      <c r="M19" s="398"/>
      <c r="N19" s="398"/>
      <c r="O19" s="395"/>
      <c r="P19" s="395"/>
    </row>
    <row r="20" spans="1:16" ht="20.100000000000001" customHeight="1" x14ac:dyDescent="0.3">
      <c r="A20" s="635"/>
      <c r="B20" s="400" t="s">
        <v>9</v>
      </c>
      <c r="C20" s="400">
        <v>10</v>
      </c>
      <c r="D20" s="642" t="s">
        <v>258</v>
      </c>
      <c r="E20" s="643"/>
      <c r="F20" s="640"/>
      <c r="G20" s="398"/>
      <c r="H20" s="398"/>
      <c r="I20" s="398"/>
      <c r="J20" s="398"/>
      <c r="K20" s="398"/>
      <c r="L20" s="398"/>
      <c r="M20" s="398"/>
      <c r="N20" s="398"/>
      <c r="O20" s="395"/>
      <c r="P20" s="395"/>
    </row>
    <row r="21" spans="1:16" ht="20.100000000000001" customHeight="1" thickBot="1" x14ac:dyDescent="0.35">
      <c r="A21" s="636"/>
      <c r="B21" s="401" t="s">
        <v>10</v>
      </c>
      <c r="C21" s="401">
        <v>15</v>
      </c>
      <c r="D21" s="644" t="s">
        <v>247</v>
      </c>
      <c r="E21" s="645"/>
      <c r="F21" s="640"/>
      <c r="G21" s="398"/>
      <c r="H21" s="398"/>
      <c r="I21" s="398"/>
      <c r="J21" s="398"/>
      <c r="K21" s="398"/>
      <c r="L21" s="398"/>
      <c r="M21" s="398"/>
      <c r="N21" s="398"/>
      <c r="O21" s="395"/>
      <c r="P21" s="395"/>
    </row>
    <row r="22" spans="1:16" ht="20.100000000000001" customHeight="1" x14ac:dyDescent="0.3">
      <c r="A22" s="646" t="s">
        <v>259</v>
      </c>
      <c r="B22" s="399" t="s">
        <v>8</v>
      </c>
      <c r="C22" s="399">
        <v>5</v>
      </c>
      <c r="D22" s="637" t="s">
        <v>248</v>
      </c>
      <c r="E22" s="638"/>
      <c r="F22" s="640"/>
      <c r="G22" s="398"/>
      <c r="H22" s="398"/>
      <c r="I22" s="398"/>
      <c r="J22" s="398"/>
      <c r="K22" s="398"/>
      <c r="L22" s="398"/>
      <c r="M22" s="398"/>
      <c r="N22" s="398"/>
      <c r="O22" s="395"/>
      <c r="P22" s="395"/>
    </row>
    <row r="23" spans="1:16" ht="20.100000000000001" customHeight="1" x14ac:dyDescent="0.3">
      <c r="A23" s="647"/>
      <c r="B23" s="400" t="s">
        <v>9</v>
      </c>
      <c r="C23" s="400">
        <v>10</v>
      </c>
      <c r="D23" s="642" t="s">
        <v>249</v>
      </c>
      <c r="E23" s="643"/>
      <c r="F23" s="640"/>
      <c r="G23" s="398"/>
      <c r="H23" s="398"/>
      <c r="I23" s="398"/>
      <c r="J23" s="398"/>
      <c r="K23" s="398"/>
      <c r="L23" s="398"/>
      <c r="M23" s="398"/>
      <c r="N23" s="398"/>
      <c r="O23" s="395"/>
      <c r="P23" s="395"/>
    </row>
    <row r="24" spans="1:16" ht="20.100000000000001" customHeight="1" thickBot="1" x14ac:dyDescent="0.35">
      <c r="A24" s="648"/>
      <c r="B24" s="401" t="s">
        <v>10</v>
      </c>
      <c r="C24" s="401">
        <v>15</v>
      </c>
      <c r="D24" s="644" t="s">
        <v>250</v>
      </c>
      <c r="E24" s="645"/>
      <c r="F24" s="641"/>
      <c r="G24" s="398"/>
      <c r="H24" s="398"/>
      <c r="I24" s="398"/>
      <c r="J24" s="398"/>
      <c r="K24" s="398"/>
      <c r="L24" s="398"/>
      <c r="M24" s="398"/>
      <c r="N24" s="398"/>
      <c r="O24" s="395"/>
      <c r="P24" s="395"/>
    </row>
    <row r="25" spans="1:16" x14ac:dyDescent="0.3">
      <c r="A25" s="398"/>
      <c r="B25" s="398"/>
      <c r="C25" s="398"/>
      <c r="D25" s="398"/>
      <c r="E25" s="398"/>
      <c r="F25" s="398"/>
      <c r="G25" s="395"/>
      <c r="H25" s="395"/>
      <c r="I25" s="395"/>
      <c r="J25" s="395"/>
      <c r="K25" s="395"/>
      <c r="L25" s="395"/>
      <c r="M25" s="395"/>
      <c r="N25" s="395"/>
      <c r="O25" s="395"/>
      <c r="P25" s="395"/>
    </row>
    <row r="26" spans="1:16" ht="189" customHeight="1" x14ac:dyDescent="0.3">
      <c r="A26" s="653" t="s">
        <v>261</v>
      </c>
      <c r="B26" s="654"/>
      <c r="C26" s="654"/>
      <c r="D26" s="654"/>
      <c r="E26" s="654"/>
      <c r="F26" s="654"/>
      <c r="G26" s="395"/>
      <c r="H26" s="395"/>
      <c r="I26" s="395"/>
      <c r="J26" s="395"/>
      <c r="K26" s="395"/>
      <c r="L26" s="395"/>
      <c r="M26" s="395"/>
      <c r="N26" s="395"/>
      <c r="O26" s="395"/>
      <c r="P26" s="395"/>
    </row>
    <row r="27" spans="1:16" ht="30" customHeight="1" thickBot="1" x14ac:dyDescent="0.35">
      <c r="A27" s="655" t="s">
        <v>118</v>
      </c>
      <c r="B27" s="656"/>
      <c r="C27" s="656"/>
      <c r="D27" s="656"/>
      <c r="E27" s="656"/>
      <c r="F27" s="656"/>
      <c r="G27" s="395"/>
      <c r="H27" s="395"/>
      <c r="I27" s="395"/>
      <c r="J27" s="395"/>
      <c r="K27" s="395"/>
      <c r="L27" s="395"/>
      <c r="M27" s="395"/>
      <c r="N27" s="395"/>
      <c r="O27" s="395"/>
      <c r="P27" s="395"/>
    </row>
    <row r="28" spans="1:16" ht="33" customHeight="1" x14ac:dyDescent="0.3">
      <c r="A28" s="657" t="s">
        <v>251</v>
      </c>
      <c r="B28" s="658"/>
      <c r="C28" s="659">
        <f>'Podrobný rozpočet projektu-nový'!F29</f>
        <v>0</v>
      </c>
      <c r="D28" s="660"/>
      <c r="E28" s="660"/>
      <c r="F28" s="660"/>
      <c r="G28" s="395"/>
      <c r="H28" s="402"/>
      <c r="I28" s="395"/>
      <c r="J28" s="395"/>
      <c r="K28" s="395"/>
      <c r="L28" s="395"/>
      <c r="M28" s="395"/>
      <c r="N28" s="395"/>
      <c r="O28" s="395"/>
      <c r="P28" s="395"/>
    </row>
    <row r="29" spans="1:16" ht="34.5" customHeight="1" thickBot="1" x14ac:dyDescent="0.35">
      <c r="A29" s="649" t="s">
        <v>120</v>
      </c>
      <c r="B29" s="650"/>
      <c r="C29" s="651"/>
      <c r="D29" s="652"/>
      <c r="E29" s="652"/>
      <c r="F29" s="652"/>
      <c r="G29" s="395"/>
      <c r="H29" s="395"/>
      <c r="I29" s="395"/>
      <c r="J29" s="395"/>
      <c r="K29" s="395"/>
      <c r="L29" s="395"/>
      <c r="M29" s="395"/>
      <c r="N29" s="395"/>
      <c r="O29" s="395"/>
      <c r="P29" s="395"/>
    </row>
    <row r="30" spans="1:16" ht="33" customHeight="1" thickBot="1" x14ac:dyDescent="0.35">
      <c r="A30" s="661" t="s">
        <v>121</v>
      </c>
      <c r="B30" s="662"/>
      <c r="C30" s="663" t="e">
        <f>(C28/C29)</f>
        <v>#DIV/0!</v>
      </c>
      <c r="D30" s="664"/>
      <c r="E30" s="664"/>
      <c r="F30" s="664"/>
      <c r="G30" s="395" t="e">
        <f>IF(C30&lt;4350,15,IF(C30&lt;=5050,10,5))</f>
        <v>#DIV/0!</v>
      </c>
      <c r="H30" s="395"/>
      <c r="I30" s="395"/>
      <c r="J30" s="395"/>
      <c r="K30" s="395"/>
      <c r="L30" s="395"/>
      <c r="M30" s="395"/>
      <c r="N30" s="395"/>
      <c r="O30" s="395"/>
      <c r="P30" s="395"/>
    </row>
    <row r="31" spans="1:16" ht="15.75" customHeight="1" x14ac:dyDescent="0.3">
      <c r="E31" s="403"/>
      <c r="F31" s="403"/>
    </row>
    <row r="32" spans="1:16" ht="30" customHeight="1" thickBot="1" x14ac:dyDescent="0.35">
      <c r="A32" s="655" t="s">
        <v>260</v>
      </c>
      <c r="B32" s="656"/>
      <c r="C32" s="656"/>
      <c r="D32" s="656"/>
      <c r="E32" s="656"/>
      <c r="F32" s="656"/>
    </row>
    <row r="33" spans="1:11" ht="31.5" customHeight="1" x14ac:dyDescent="0.3">
      <c r="A33" s="657" t="s">
        <v>251</v>
      </c>
      <c r="B33" s="658"/>
      <c r="C33" s="659">
        <f>'Podrobný rozpočet projektu-nový'!F44</f>
        <v>0</v>
      </c>
      <c r="D33" s="660"/>
      <c r="E33" s="660"/>
      <c r="F33" s="660"/>
      <c r="G33" s="404"/>
      <c r="H33" s="404"/>
      <c r="I33" s="404"/>
      <c r="J33" s="404"/>
      <c r="K33" s="404"/>
    </row>
    <row r="34" spans="1:11" ht="30" customHeight="1" thickBot="1" x14ac:dyDescent="0.35">
      <c r="A34" s="649" t="s">
        <v>120</v>
      </c>
      <c r="B34" s="650"/>
      <c r="C34" s="651"/>
      <c r="D34" s="652"/>
      <c r="E34" s="652"/>
      <c r="F34" s="652"/>
      <c r="G34" s="404"/>
      <c r="H34" s="404"/>
      <c r="I34" s="404"/>
      <c r="J34" s="404"/>
      <c r="K34" s="404"/>
    </row>
    <row r="35" spans="1:11" ht="33.75" customHeight="1" thickBot="1" x14ac:dyDescent="0.35">
      <c r="A35" s="661" t="s">
        <v>121</v>
      </c>
      <c r="B35" s="662"/>
      <c r="C35" s="663" t="e">
        <f>(C33/C34)</f>
        <v>#DIV/0!</v>
      </c>
      <c r="D35" s="664"/>
      <c r="E35" s="664"/>
      <c r="F35" s="664"/>
      <c r="G35" s="390" t="e">
        <f>IF(C35&lt;830,15,IF(C35&lt;=1100,10,5))</f>
        <v>#DIV/0!</v>
      </c>
    </row>
    <row r="36" spans="1:11" ht="17.25" thickBot="1" x14ac:dyDescent="0.35"/>
    <row r="37" spans="1:11" ht="15.75" customHeight="1" x14ac:dyDescent="0.3">
      <c r="A37" s="665" t="s">
        <v>123</v>
      </c>
      <c r="B37" s="666"/>
      <c r="C37" s="669" t="e">
        <f>IF(AND(C28&gt;0,C33=0),C30,C35)</f>
        <v>#DIV/0!</v>
      </c>
      <c r="D37" s="670"/>
      <c r="E37" s="670"/>
      <c r="F37" s="671"/>
    </row>
    <row r="38" spans="1:11" ht="17.25" thickBot="1" x14ac:dyDescent="0.35">
      <c r="A38" s="667"/>
      <c r="B38" s="668"/>
      <c r="C38" s="672"/>
      <c r="D38" s="673"/>
      <c r="E38" s="673"/>
      <c r="F38" s="674"/>
    </row>
    <row r="39" spans="1:11" x14ac:dyDescent="0.3">
      <c r="A39" s="665" t="s">
        <v>124</v>
      </c>
      <c r="B39" s="666"/>
      <c r="C39" s="669" t="e">
        <f>IF(AND(C28&gt;0,C33=0),G30,G35)</f>
        <v>#DIV/0!</v>
      </c>
      <c r="D39" s="670"/>
      <c r="E39" s="670"/>
      <c r="F39" s="671"/>
    </row>
    <row r="40" spans="1:11" ht="17.25" thickBot="1" x14ac:dyDescent="0.35">
      <c r="A40" s="667"/>
      <c r="B40" s="668"/>
      <c r="C40" s="672"/>
      <c r="D40" s="673"/>
      <c r="E40" s="673"/>
      <c r="F40" s="674"/>
    </row>
    <row r="43" spans="1:11" x14ac:dyDescent="0.3">
      <c r="A43" s="395"/>
      <c r="B43" s="395"/>
      <c r="C43" s="395"/>
      <c r="D43" s="395"/>
      <c r="E43" s="395"/>
      <c r="F43" s="395"/>
    </row>
  </sheetData>
  <mergeCells count="34">
    <mergeCell ref="A35:B35"/>
    <mergeCell ref="C35:F35"/>
    <mergeCell ref="A37:B38"/>
    <mergeCell ref="C37:F38"/>
    <mergeCell ref="A39:B40"/>
    <mergeCell ref="C39:F40"/>
    <mergeCell ref="A34:B34"/>
    <mergeCell ref="C34:F34"/>
    <mergeCell ref="A26:F26"/>
    <mergeCell ref="A27:F27"/>
    <mergeCell ref="A28:B28"/>
    <mergeCell ref="C28:F28"/>
    <mergeCell ref="A29:B29"/>
    <mergeCell ref="C29:F29"/>
    <mergeCell ref="A30:B30"/>
    <mergeCell ref="C30:F30"/>
    <mergeCell ref="A32:F32"/>
    <mergeCell ref="A33:B33"/>
    <mergeCell ref="C33:F33"/>
    <mergeCell ref="A19:A21"/>
    <mergeCell ref="D19:E19"/>
    <mergeCell ref="F19:F24"/>
    <mergeCell ref="D20:E20"/>
    <mergeCell ref="D21:E21"/>
    <mergeCell ref="A22:A24"/>
    <mergeCell ref="D22:E22"/>
    <mergeCell ref="D23:E23"/>
    <mergeCell ref="D24:E24"/>
    <mergeCell ref="D18:E18"/>
    <mergeCell ref="A2:F2"/>
    <mergeCell ref="A11:F11"/>
    <mergeCell ref="B14:F14"/>
    <mergeCell ref="B15:F15"/>
    <mergeCell ref="A17:F17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39370078740157483" right="0.39370078740157483" top="0.39370078740157483" bottom="0.39370078740157483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5</vt:i4>
      </vt:variant>
    </vt:vector>
  </HeadingPairs>
  <TitlesOfParts>
    <vt:vector size="12" baseType="lpstr">
      <vt:lpstr>Podrob. rozpočet projektu-starý</vt:lpstr>
      <vt:lpstr>Podrobný rozpočet projektu-nový</vt:lpstr>
      <vt:lpstr>Prieskum trhu-starý</vt:lpstr>
      <vt:lpstr>Prieskum trhu-nový</vt:lpstr>
      <vt:lpstr>Benchmarky-staré</vt:lpstr>
      <vt:lpstr>Value for Money-starý</vt:lpstr>
      <vt:lpstr>Value for Money-nový</vt:lpstr>
      <vt:lpstr>'Benchmarky-staré'!Oblasť_tlače</vt:lpstr>
      <vt:lpstr>'Podrob. rozpočet projektu-starý'!Oblasť_tlače</vt:lpstr>
      <vt:lpstr>'Podrobný rozpočet projektu-nový'!Oblasť_tlače</vt:lpstr>
      <vt:lpstr>'Prieskum trhu-starý'!Oblasť_tlače</vt:lpstr>
      <vt:lpstr>'Value for Money-nový'!Oblasť_tlače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2022-12-20T11:38:19Z</cp:lastPrinted>
  <dcterms:created xsi:type="dcterms:W3CDTF">2015-05-13T12:53:37Z</dcterms:created>
  <dcterms:modified xsi:type="dcterms:W3CDTF">2022-12-20T11:38:43Z</dcterms:modified>
</cp:coreProperties>
</file>