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Vyzvy\Vyzva 43_SC 1.2.1_B_kanal_a COV v ChVO_24,6M_120618\U3\priprava\zavesil som\"/>
    </mc:Choice>
  </mc:AlternateContent>
  <bookViews>
    <workbookView xWindow="-15" yWindow="-15" windowWidth="12885" windowHeight="12540"/>
  </bookViews>
  <sheets>
    <sheet name="Podrobný rozpočet projektu" sheetId="13" r:id="rId1"/>
    <sheet name="Prieskum trhu" sheetId="14" r:id="rId2"/>
    <sheet name="Value for Money" sheetId="17" r:id="rId3"/>
  </sheets>
  <definedNames>
    <definedName name="DPH" localSheetId="0">'Podrobný rozpočet projektu'!#REF!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projektu'!$A$1:$L$92</definedName>
    <definedName name="_xlnm.Print_Area" localSheetId="2">'Value for Money'!$A$1:$F$40</definedName>
    <definedName name="Rozpočet">#REF!</definedName>
    <definedName name="sadzba" localSheetId="0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G58" i="13" l="1"/>
  <c r="I58" i="13" s="1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7" i="13"/>
  <c r="I37" i="13" s="1"/>
  <c r="G36" i="13"/>
  <c r="I36" i="13" s="1"/>
  <c r="G35" i="13"/>
  <c r="I35" i="13" s="1"/>
  <c r="G34" i="13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F58" i="13"/>
  <c r="H58" i="13" s="1"/>
  <c r="F57" i="13"/>
  <c r="H57" i="13" s="1"/>
  <c r="F56" i="13"/>
  <c r="H56" i="13" s="1"/>
  <c r="F55" i="13"/>
  <c r="H55" i="13" s="1"/>
  <c r="F54" i="13"/>
  <c r="H54" i="13" s="1"/>
  <c r="F53" i="13"/>
  <c r="H53" i="13" s="1"/>
  <c r="F52" i="13"/>
  <c r="H52" i="13" s="1"/>
  <c r="F51" i="13"/>
  <c r="H51" i="13" s="1"/>
  <c r="F50" i="13"/>
  <c r="H50" i="13" s="1"/>
  <c r="F49" i="13"/>
  <c r="H49" i="13" s="1"/>
  <c r="F43" i="13"/>
  <c r="H43" i="13" s="1"/>
  <c r="F42" i="13"/>
  <c r="H42" i="13" s="1"/>
  <c r="F41" i="13"/>
  <c r="H41" i="13" s="1"/>
  <c r="F40" i="13"/>
  <c r="H40" i="13" s="1"/>
  <c r="F39" i="13"/>
  <c r="H39" i="13" s="1"/>
  <c r="F38" i="13"/>
  <c r="H38" i="13" s="1"/>
  <c r="F37" i="13"/>
  <c r="H37" i="13" s="1"/>
  <c r="F36" i="13"/>
  <c r="H36" i="13" s="1"/>
  <c r="F35" i="13"/>
  <c r="H35" i="13" s="1"/>
  <c r="F34" i="13"/>
  <c r="H34" i="13" s="1"/>
  <c r="F28" i="13"/>
  <c r="H28" i="13" s="1"/>
  <c r="F27" i="13"/>
  <c r="H27" i="13" s="1"/>
  <c r="F26" i="13"/>
  <c r="H26" i="13" s="1"/>
  <c r="F25" i="13"/>
  <c r="H25" i="13" s="1"/>
  <c r="F24" i="13"/>
  <c r="H24" i="13" s="1"/>
  <c r="F23" i="13"/>
  <c r="H23" i="13" s="1"/>
  <c r="F22" i="13"/>
  <c r="H22" i="13" s="1"/>
  <c r="F21" i="13"/>
  <c r="H21" i="13" s="1"/>
  <c r="F20" i="13"/>
  <c r="H20" i="13" s="1"/>
  <c r="F19" i="13"/>
  <c r="H19" i="13" s="1"/>
  <c r="G59" i="13" l="1"/>
  <c r="H59" i="13"/>
  <c r="F59" i="13"/>
  <c r="G44" i="13"/>
  <c r="I34" i="13"/>
  <c r="F44" i="13"/>
  <c r="G29" i="13"/>
  <c r="F29" i="13"/>
  <c r="I19" i="13"/>
  <c r="I29" i="13" s="1"/>
  <c r="H44" i="13"/>
  <c r="I59" i="13"/>
  <c r="H29" i="13"/>
  <c r="I44" i="13"/>
  <c r="G60" i="13" l="1"/>
  <c r="H60" i="13"/>
  <c r="F60" i="13"/>
  <c r="I60" i="13"/>
  <c r="C28" i="17" l="1"/>
  <c r="C123" i="14"/>
  <c r="C122" i="14"/>
  <c r="C68" i="14"/>
  <c r="C67" i="14"/>
  <c r="B15" i="17"/>
  <c r="C13" i="14"/>
  <c r="B14" i="17"/>
  <c r="C12" i="14"/>
  <c r="D153" i="14" l="1"/>
  <c r="D152" i="14"/>
  <c r="D151" i="14"/>
  <c r="D98" i="14"/>
  <c r="D97" i="14"/>
  <c r="D96" i="14"/>
  <c r="D43" i="14"/>
  <c r="D42" i="14"/>
  <c r="D41" i="14"/>
  <c r="H71" i="13" l="1"/>
  <c r="F71" i="13"/>
  <c r="H70" i="13"/>
  <c r="F70" i="13"/>
  <c r="H69" i="13"/>
  <c r="F69" i="13"/>
  <c r="H68" i="13"/>
  <c r="F68" i="13"/>
  <c r="H67" i="13"/>
  <c r="F67" i="13"/>
  <c r="H66" i="13"/>
  <c r="F66" i="13"/>
  <c r="H65" i="13"/>
  <c r="F65" i="13"/>
  <c r="C33" i="17"/>
  <c r="C30" i="17"/>
  <c r="G30" i="17" s="1"/>
  <c r="F72" i="13" l="1"/>
  <c r="F73" i="13" s="1"/>
  <c r="H72" i="13"/>
  <c r="H73" i="13" s="1"/>
  <c r="C35" i="17"/>
  <c r="C37" i="17"/>
  <c r="G35" i="17" l="1"/>
  <c r="C39" i="17" s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<sst xmlns="http://schemas.openxmlformats.org/spreadsheetml/2006/main" count="368" uniqueCount="160">
  <si>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</si>
  <si>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</si>
  <si>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</si>
  <si>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</si>
  <si>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</si>
  <si>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</si>
  <si>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</si>
  <si>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</si>
  <si>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</si>
  <si>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</si>
  <si>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</si>
  <si>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</si>
  <si>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</si>
  <si>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</si>
  <si>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Počet bodov 
v odbornom hodnotení 
za kritérium 1.2</t>
  </si>
  <si>
    <t>Hlavná aktivita projektu</t>
  </si>
  <si>
    <t>áno</t>
  </si>
  <si>
    <t>nie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</si>
  <si>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</si>
  <si>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</si>
  <si>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</si>
  <si>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</si>
  <si>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</si>
  <si>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</si>
  <si>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</si>
  <si>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</si>
  <si>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</si>
  <si>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</si>
  <si>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Merná jednotka</t>
  </si>
  <si>
    <t>Počet jednotiek</t>
  </si>
  <si>
    <t>Vecný popis výdavku</t>
  </si>
  <si>
    <t>mesiac</t>
  </si>
  <si>
    <t>hodina</t>
  </si>
  <si>
    <t>ks</t>
  </si>
  <si>
    <t>Stála tabuľa</t>
  </si>
  <si>
    <t>Plagát</t>
  </si>
  <si>
    <t xml:space="preserve">Publikovanie článku o projekte </t>
  </si>
  <si>
    <t>Opis predmetu zákazky + parametre</t>
  </si>
  <si>
    <t>Projektová dokumentácia</t>
  </si>
  <si>
    <t>Stavebné práce</t>
  </si>
  <si>
    <t>Stavebný dozor</t>
  </si>
  <si>
    <t>Rezerva na nepredvídané výdavky súvisiace so stavebnými prácami</t>
  </si>
  <si>
    <t>Podporné aktivity projektu</t>
  </si>
  <si>
    <t>Zvýšený počet obyvateľov so zlepšeným čistením komunálnych odpadových vôd</t>
  </si>
  <si>
    <t>Stoková sieť</t>
  </si>
  <si>
    <t>Limitné hodnoty
(EUR/EO)</t>
  </si>
  <si>
    <t>Príloha č. 6 ŽoNFP - Podporná dokumentácia k oprávnenosti výdavkov</t>
  </si>
  <si>
    <t>Podrobný rozpočet projektu</t>
  </si>
  <si>
    <t>Nákup pozemkov</t>
  </si>
  <si>
    <t>Dočasný (veľkoplošný) pútač</t>
  </si>
  <si>
    <t>Projektový manažér - externý</t>
  </si>
  <si>
    <t>Projektový manažér - interný (pracovná zmluva)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</si>
  <si>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</si>
  <si>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</si>
  <si>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</si>
  <si>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</si>
  <si>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</si>
  <si>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Nákup stavieb</t>
  </si>
  <si>
    <t>Výpočet hodnoty Value for Money - Stoková sieť</t>
  </si>
  <si>
    <t>Cieľová hodnota merateľného ukazovateľa projektu (EO)</t>
  </si>
  <si>
    <t>Vypočítaná hodnota Value for Money (EUR/EO)</t>
  </si>
  <si>
    <t>Výsledné hodnotenie projektu - Value for Money (EUR/EO)</t>
  </si>
  <si>
    <t>Výsledné hodnotenie projektu - hodnotiace kritérium 1.2</t>
  </si>
  <si>
    <t>Inštrukcie k vyplneniu Podrobného rozpočtu projektu</t>
  </si>
  <si>
    <t xml:space="preserve">013 - Softvér </t>
  </si>
  <si>
    <t xml:space="preserve">014 - Oceniteľné práva </t>
  </si>
  <si>
    <t>Víťazná cenová ponuka alebo návrh zmluvy</t>
  </si>
  <si>
    <t>021 - Stavby</t>
  </si>
  <si>
    <t>022 - Samostatné hnuteľné veci a súbory hnuteľných vecí</t>
  </si>
  <si>
    <t>Stavebný rozpočet/rozpočet vypracovaný oprávnenou osobou</t>
  </si>
  <si>
    <t>027 - Pozemky</t>
  </si>
  <si>
    <t>Kúpna zmluva na kúpu nehnuteľnosti, resp. zmluva o budúcej kúpnej zmluve a znalecký posudok, pri rešpektovaní percentuálneho limitu stanoveného RO</t>
  </si>
  <si>
    <t>518 - Ostatné služby</t>
  </si>
  <si>
    <t>Znalecký posudok, pri rešpektovaní percentuálneho limitu stanoveného RO</t>
  </si>
  <si>
    <t>Percentuálny limit stanovený RO</t>
  </si>
  <si>
    <t>Iný spôsob</t>
  </si>
  <si>
    <t>Metóda zohľadnenia čistého príjmu:</t>
  </si>
  <si>
    <t>paušálna sadzba</t>
  </si>
  <si>
    <t>Miera finančnej medzery</t>
  </si>
  <si>
    <t>individuálny výpočet</t>
  </si>
  <si>
    <t>Hlavná aktivita projektu - Stoková sieť</t>
  </si>
  <si>
    <t>Jednotková cena bez DPH
(EUR)</t>
  </si>
  <si>
    <t>Oprávnený výdavok</t>
  </si>
  <si>
    <t>Oprávnený výdavok po zohľadnení miery finančnej medzery</t>
  </si>
  <si>
    <t>bez DPH
(EUR)</t>
  </si>
  <si>
    <t>s DPH
(EUR)</t>
  </si>
  <si>
    <t>N/A (vecný popis výdavku predstavuje predložený stavebný rozpočet)</t>
  </si>
  <si>
    <t>930 - Rezerva na nepredvídané výdavky</t>
  </si>
  <si>
    <t>%</t>
  </si>
  <si>
    <t>N/A</t>
  </si>
  <si>
    <t>Rezerva na nepredvídané výdavky súvisiace s výrazným nárastom cien výdavkov realizovaných dodávateľsky</t>
  </si>
  <si>
    <t>ďalší oprávnený výdavok</t>
  </si>
  <si>
    <t>SPOLU hlavná aktivita projektu - Stoková sieť</t>
  </si>
  <si>
    <t>Hlavná aktivita projektu - Čistiareň odpadových vôd</t>
  </si>
  <si>
    <t>SPOLU hlavná aktivita projektu - Čistiareň odpadových vôd</t>
  </si>
  <si>
    <t>Jednotková cena bez DPH/celková cena práce
(EUR)</t>
  </si>
  <si>
    <t>521 - Mzdové výdavky</t>
  </si>
  <si>
    <t>Finančný a percentuálny limit stanovený RO</t>
  </si>
  <si>
    <t>Projektový manažér - interný (dohoda o práci vykonáv. mimo prac. pomeru)</t>
  </si>
  <si>
    <t>Metóda zohľadnenia čistého príjmu</t>
  </si>
  <si>
    <t>Miera finančnej medzery (MFM) predstavuje tú časť hodnoty oprávnených výdavkov hlavnej/-ých aktivity/-ít projektu (HAP), ktorá je oprávnená na financovanie po zohľadnení čistého príjmu.
V prípade aplikácie paušálnej sadzby čistého príjmu, žiadateľ uvedie hodnotu MFM z bunky C3 (75 %), hárku "Paušálne sadzby", prílohy č. 8 ŽoNFP - Finančná analýza projektu, ako rozdiel hodnoty 100 % a 25 %-nej paušálnej sadzby relevantnej pre budovanie verejných kanalizácií a čistiarní odpadových vôd.
V prípade individuálneho výpočtu čistého príjmu, žiadateľ uvedie hodnotu MFM z bunky B67, hárku "Peňažné toky", prílohy č. 8 ŽoNFP - Finančná analýza projektu.
Žiadateľ uvedie príslušnú hodnotu MFM do bunky B14 Podrobného rozpočtu projektu.</t>
  </si>
  <si>
    <t>Jednotková cena bez DPH (EUR)
Jednotková cena bez DPH/celková cena práce (EUR)</t>
  </si>
  <si>
    <t>Oprávnený výdavok bez/s DPH (EUR)</t>
  </si>
  <si>
    <t>Oprávnený výdavok po zohľadnení miery finančnej medzery bez/s DPH (EUR)</t>
  </si>
  <si>
    <t>Z roletového menu vyberte príslušnú skupinu oprávnených výdavkov v súlade s prílohou č. 4 výzvy - Osobitné podmienky oprávnenosti výdavkov.</t>
  </si>
  <si>
    <t>Mernú jednotku žiadateľ stanoví s ohľadom na typ výdavku.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</si>
  <si>
    <t>predloženie cenových ponúk od potenciálnych dodávateľov (písomne, elektronicky)</t>
  </si>
  <si>
    <t>Záznam z vyhodnotenia prieskumu trhu č. 1</t>
  </si>
  <si>
    <t xml:space="preserve">prieskum cien v cenníkoch verejne dostupných na internete </t>
  </si>
  <si>
    <t>iný spôsob</t>
  </si>
  <si>
    <t>Názov subjektu:</t>
  </si>
  <si>
    <t>Názov zákazky, resp. časti zákazky (samostatného funkčného celku) v zmysle Opisu predmetu zákazky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</si>
  <si>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</si>
  <si>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</si>
  <si>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</si>
  <si>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</si>
  <si>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</si>
  <si>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Informácie z víťaznej cenovej ponuky ku každému funkčnému celku (ak bol predmet zákazky rozdelený na viacero častí)</t>
  </si>
  <si>
    <t>Názov zákazky, resp. časti zákazky (samostatného funkčného celku)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</si>
  <si>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</si>
  <si>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</si>
  <si>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</si>
  <si>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</si>
  <si>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Ceny uvádzajte s presnosťou na dve desatinné miesta.</t>
  </si>
  <si>
    <t>Záznam z vyhodnotenia prieskumu trhu č. 2</t>
  </si>
  <si>
    <t>Záznam z vyhodnotenia prieskumu trhu č. n</t>
  </si>
  <si>
    <t>RO v procese odborného hodnotenia ŽoNFP (hodnotiace kritérium 1.2) posudzuje príspevok projektu k špecifickému cieľu 1.2.1 OP KŽP na základe princípu Value for Money. Uvedené znamená, že RO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merateľného ukazovateľa projektu vzťahujúceho sa na špecifický cieľ 1.2.1 OP KŽP.</t>
  </si>
  <si>
    <t>Miera príspevku projektu 
k špecifickému cieľu OP KŽP</t>
  </si>
  <si>
    <t>viac ako 5 050</t>
  </si>
  <si>
    <t xml:space="preserve">menej ako 4 350 </t>
  </si>
  <si>
    <t xml:space="preserve">viac ako 1 100 </t>
  </si>
  <si>
    <t>830 - 1 100</t>
  </si>
  <si>
    <t>menej ako 830</t>
  </si>
  <si>
    <t>Celkové oprávnené výdavky na hlavnú aktivitu projektu bez DPH (EUR)</t>
  </si>
  <si>
    <r>
      <t xml:space="preserve">SPOLU hlavné aktivity projektu </t>
    </r>
    <r>
      <rPr>
        <i/>
        <sz val="13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</si>
  <si>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</si>
  <si>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</si>
  <si>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uplatnením paušálnej sadzby čistého príjmu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na základe individuálneho výpočtu čistého príjmu. 
Z roletového menu v bunke B13 vyberte </t>
    </r>
    <r>
      <rPr>
        <u/>
        <sz val="12"/>
        <rFont val="Arial Narrow"/>
        <family val="2"/>
        <charset val="238"/>
      </rPr>
      <t>relevantnú</t>
    </r>
    <r>
      <rPr>
        <sz val="12"/>
        <rFont val="Arial Narrow"/>
        <family val="2"/>
        <charset val="238"/>
      </rPr>
      <t xml:space="preserve"> metódu zohľadnenia čistého príjmu:
a) paušálna sadzba,
b) individuálny výpočet.</t>
    </r>
  </si>
  <si>
    <r>
      <t xml:space="preserve">Pomenovanie výdavku závisí od spôsobu stanovenia výšky výdavku.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</si>
  <si>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Žiadateľ uvedie počet jednotiek pre všetky </t>
    </r>
    <r>
      <rPr>
        <u/>
        <sz val="12"/>
        <rFont val="Arial Narrow"/>
        <family val="2"/>
        <charset val="238"/>
      </rPr>
      <t>relevantné</t>
    </r>
    <r>
      <rPr>
        <sz val="12"/>
        <rFont val="Arial Narrow"/>
        <family val="2"/>
        <charset val="238"/>
      </rPr>
      <t xml:space="preserve"> oprávnené výdavky projektu.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</si>
  <si>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</si>
  <si>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 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výdavkov "stavebný dozor" a "odborný autorský dohľad"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</si>
  <si>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sa na príslušný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ako aj výpočet tejto pomernej časti výdavku z celku;
- je predmetom ŽoNFP nákup pozemku,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zamestnanec/osoba pracujúca na dohodu vykonávať v rámci riadenia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túto pracovnú pozíciu.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</si>
  <si>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</si>
  <si>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</si>
  <si>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</si>
  <si>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Názov funkčného celku v zmysle predloženej </t>
    </r>
    <r>
      <rPr>
        <b/>
        <sz val="12"/>
        <rFont val="Arial Narrow"/>
        <family val="2"/>
        <charset val="238"/>
      </rPr>
      <t>cenovej ponuky</t>
    </r>
  </si>
  <si>
    <r>
      <t xml:space="preserve">4 350 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 5 050</t>
    </r>
  </si>
  <si>
    <t>Čistiareň odpadových vôd</t>
  </si>
  <si>
    <t>Výpočet hodnoty Value for Money - Čistiareň odpadových vôd</t>
  </si>
  <si>
    <r>
      <rPr>
        <b/>
        <u/>
        <sz val="12"/>
        <rFont val="Arial Narrow"/>
        <family val="2"/>
        <charset val="238"/>
      </rPr>
      <t xml:space="preserve">Výpočet hodnoty Value for Money 
</t>
    </r>
    <r>
      <rPr>
        <sz val="12"/>
        <rFont val="Arial Narrow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- Zvýšený počet obyvateľov so zlepšeným čistením komunálnych odpadových vôd (EO).
Do výpočtu nevstupujú nepriame výdavky vzťahujúce sa na podporné aktivity projektu (riadenie projektu, informovanie, komunikácia a viditeľnosť).
V prípade projektu, predmetom ktorého je kombinácia stokovej siete a čistiarne odpadových vôd (ČOV) sa hodnota príspevku projektu k príslušnému špecifickému cieľu OP KŽP vypočítava iba pre ČOV, a to ako pomer celkových oprávnených výdavkov prislúchajúcich k ČOV a deklarovanej cieľovej hodnoty merateľného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</si>
  <si>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Hlavná aktivita projektu - Verejný vodovod</t>
  </si>
  <si>
    <t>SPOLU hlavná aktivita projektu - Verejný vodovod</t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</si>
  <si>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B14).
MFM určená na základe </t>
    </r>
    <r>
      <rPr>
        <u/>
        <sz val="12"/>
        <rFont val="Arial Narrow"/>
        <family val="2"/>
        <charset val="238"/>
      </rPr>
      <t>individuálneho výpočtu</t>
    </r>
    <r>
      <rPr>
        <sz val="12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rFont val="Arial Narrow"/>
        <family val="2"/>
        <charset val="238"/>
      </rPr>
      <t>paušálnej sadzby</t>
    </r>
    <r>
      <rPr>
        <sz val="12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25 % automaticky zohľadnený tým, že už bol ex ante započítaný v Podrobnom rozpočte projektu.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PAP.</t>
    </r>
  </si>
  <si>
    <t>Žiadateľ je zdaniteľná osoba v rozsahu projektu:</t>
  </si>
  <si>
    <t>Žiadateľ je zdaniteľná osoba v rozsahu projektu</t>
  </si>
  <si>
    <t>Z roletového menu v bunke B12 vyberte možnosť: áno/nie.</t>
  </si>
  <si>
    <r>
      <t xml:space="preserve">Ide o sumu celkových oprávnených výdavkov projektu bez/s DPH (v prípade HAP </t>
    </r>
    <r>
      <rPr>
        <u/>
        <sz val="12"/>
        <rFont val="Arial Narrow"/>
        <family val="2"/>
        <charset val="238"/>
      </rPr>
      <t>po zohľadnení</t>
    </r>
    <r>
      <rPr>
        <sz val="12"/>
        <rFont val="Arial Narrow"/>
        <family val="2"/>
        <charset val="238"/>
      </rPr>
      <t xml:space="preserve"> MFM).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</si>
  <si>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DPH je oprávneným výdavkom v prípade, ak žiadateľ vybral v roletovom menu bunky B12,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mzdových výdavkov podporných aktivít projektu (PAP), na ktoré sa DPH neaplikuje, je hodnota v stĺpci H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G19=F19).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</si>
  <si>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Žiadateľ </t>
    </r>
    <r>
      <rPr>
        <b/>
        <sz val="12"/>
        <rFont val="Arial Narrow"/>
        <family val="2"/>
        <charset val="238"/>
      </rPr>
      <t>vyplní iba bielo podfarbené polia/bunky</t>
    </r>
    <r>
      <rPr>
        <sz val="12"/>
        <rFont val="Arial Narrow"/>
        <family val="2"/>
        <charset val="238"/>
      </rPr>
      <t xml:space="preserve"> (s výnimkou osobitných prípadov súvisiacich s DPH, uvedených v riadku 86) a pre každý oprávnený výdavok uvedie, resp. z roletového menu vyberie, príslušné požadované údaje.
Preddefinované, najčastejšie sa vyskytujúce typy oprávnených výdavkov v rámci tejto výzvy, sú v Podrobnom rozpočte projektu </t>
    </r>
    <r>
      <rPr>
        <u/>
        <sz val="12"/>
        <rFont val="Arial Narrow"/>
        <family val="2"/>
        <charset val="238"/>
      </rPr>
      <t>podfarbené šedo</t>
    </r>
    <r>
      <rPr>
        <sz val="12"/>
        <rFont val="Arial Narrow"/>
        <family val="2"/>
        <charset val="238"/>
      </rPr>
      <t xml:space="preserve">. Žiadateľ uvedie, resp. z roletového menu vyberie, údaje </t>
    </r>
    <r>
      <rPr>
        <u/>
        <sz val="12"/>
        <rFont val="Arial Narrow"/>
        <family val="2"/>
        <charset val="238"/>
      </rPr>
      <t>iba pre tie</t>
    </r>
    <r>
      <rPr>
        <sz val="12"/>
        <rFont val="Arial Narrow"/>
        <family val="2"/>
        <charset val="238"/>
      </rPr>
      <t xml:space="preserve"> preddefinované oprávnené výdavky, ktoré </t>
    </r>
    <r>
      <rPr>
        <u/>
        <sz val="12"/>
        <rFont val="Arial Narrow"/>
        <family val="2"/>
        <charset val="238"/>
      </rPr>
      <t>sú predmetom</t>
    </r>
    <r>
      <rPr>
        <sz val="12"/>
        <rFont val="Arial Narrow"/>
        <family val="2"/>
        <charset val="238"/>
      </rPr>
      <t xml:space="preserve"> jeho ŽoNFP/projektu. Irelevantné preddefinované výdavky žiadateľ </t>
    </r>
    <r>
      <rPr>
        <b/>
        <sz val="12"/>
        <rFont val="Arial Narrow"/>
        <family val="2"/>
        <charset val="238"/>
      </rPr>
      <t>nevypĺňa</t>
    </r>
    <r>
      <rPr>
        <sz val="12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</si>
</sst>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_€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trike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4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u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8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name val="Arial Narrow"/>
      <family val="2"/>
    </font>
    <font>
      <sz val="11"/>
      <name val="Calibri"/>
      <family val="2"/>
      <charset val="238"/>
      <scheme val="minor"/>
    </font>
    <font>
      <b/>
      <i/>
      <sz val="12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strike/>
      <sz val="11"/>
      <color theme="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6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Border="1" applyProtection="1"/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center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6" fillId="0" borderId="0" xfId="0" applyFont="1" applyFill="1" applyBorder="1" applyAlignment="1" applyProtection="1">
      <alignment horizontal="left" vertical="center"/>
    </xf>
    <xf numFmtId="0" fontId="6" fillId="2" borderId="0" xfId="0" applyFont="1" applyFill="1" applyProtection="1"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/>
    </xf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4" fontId="1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Protection="1">
      <protection locked="0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165" fontId="6" fillId="0" borderId="0" xfId="0" applyNumberFormat="1" applyFont="1" applyAlignment="1" applyProtection="1">
      <alignment horizontal="right"/>
      <protection locked="0"/>
    </xf>
    <xf numFmtId="165" fontId="6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165" fontId="6" fillId="0" borderId="0" xfId="0" applyNumberFormat="1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/>
    <xf numFmtId="165" fontId="6" fillId="0" borderId="0" xfId="0" applyNumberFormat="1" applyFont="1" applyAlignment="1">
      <alignment wrapText="1"/>
    </xf>
    <xf numFmtId="0" fontId="1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9" fillId="0" borderId="0" xfId="0" applyFont="1" applyAlignment="1" applyProtection="1">
      <protection hidden="1"/>
    </xf>
    <xf numFmtId="0" fontId="10" fillId="0" borderId="0" xfId="0" applyFont="1" applyAlignme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vertical="top" wrapText="1"/>
      <protection hidden="1"/>
    </xf>
    <xf numFmtId="0" fontId="6" fillId="0" borderId="0" xfId="0" applyFont="1" applyAlignment="1" applyProtection="1">
      <alignment horizontal="justify" vertical="top" wrapText="1"/>
      <protection hidden="1"/>
    </xf>
    <xf numFmtId="4" fontId="6" fillId="0" borderId="0" xfId="0" applyNumberFormat="1" applyFont="1" applyAlignment="1" applyProtection="1">
      <alignment vertical="top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Border="1" applyProtection="1">
      <protection hidden="1"/>
    </xf>
    <xf numFmtId="0" fontId="25" fillId="8" borderId="1" xfId="0" applyFont="1" applyFill="1" applyBorder="1" applyAlignment="1" applyProtection="1">
      <alignment horizontal="left" vertical="center"/>
    </xf>
    <xf numFmtId="0" fontId="25" fillId="7" borderId="1" xfId="0" applyFont="1" applyFill="1" applyBorder="1" applyAlignment="1" applyProtection="1">
      <alignment horizontal="center" vertical="center" wrapText="1"/>
    </xf>
    <xf numFmtId="0" fontId="3" fillId="12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28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" borderId="1" xfId="0" applyFont="1" applyFill="1" applyBorder="1" applyAlignment="1">
      <alignment horizontal="center" vertical="center" wrapText="1"/>
    </xf>
    <xf numFmtId="0" fontId="3" fillId="0" borderId="36" xfId="0" applyNumberFormat="1" applyFont="1" applyBorder="1" applyAlignment="1" applyProtection="1">
      <alignment horizontal="center" vertical="center" wrapText="1"/>
      <protection locked="0"/>
    </xf>
    <xf numFmtId="0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6" xfId="0" applyNumberFormat="1" applyFont="1" applyBorder="1" applyAlignment="1" applyProtection="1">
      <alignment horizontal="center" vertical="center" wrapText="1"/>
      <protection locked="0"/>
    </xf>
    <xf numFmtId="0" fontId="3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4" fontId="3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4" fontId="28" fillId="10" borderId="7" xfId="0" applyNumberFormat="1" applyFont="1" applyFill="1" applyBorder="1" applyAlignment="1" applyProtection="1">
      <alignment horizontal="right" vertical="center" wrapText="1"/>
      <protection locked="0"/>
    </xf>
    <xf numFmtId="4" fontId="28" fillId="10" borderId="32" xfId="0" applyNumberFormat="1" applyFont="1" applyFill="1" applyBorder="1" applyAlignment="1" applyProtection="1">
      <alignment horizontal="right" vertical="center" wrapText="1"/>
      <protection locked="0"/>
    </xf>
    <xf numFmtId="4" fontId="28" fillId="10" borderId="41" xfId="0" applyNumberFormat="1" applyFont="1" applyFill="1" applyBorder="1" applyAlignment="1" applyProtection="1">
      <alignment horizontal="right" vertical="center" wrapText="1"/>
      <protection locked="0"/>
    </xf>
    <xf numFmtId="4" fontId="29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12" borderId="12" xfId="0" applyFont="1" applyFill="1" applyBorder="1" applyAlignment="1" applyProtection="1">
      <alignment horizontal="left" vertical="center" wrapText="1"/>
    </xf>
    <xf numFmtId="0" fontId="3" fillId="12" borderId="1" xfId="0" applyFont="1" applyFill="1" applyBorder="1" applyAlignment="1" applyProtection="1">
      <alignment horizontal="left" vertical="center" wrapText="1"/>
    </xf>
    <xf numFmtId="0" fontId="3" fillId="12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3" fillId="12" borderId="9" xfId="0" applyFont="1" applyFill="1" applyBorder="1" applyAlignment="1" applyProtection="1">
      <alignment horizontal="left" vertical="center" wrapText="1"/>
    </xf>
    <xf numFmtId="0" fontId="3" fillId="12" borderId="10" xfId="0" applyFont="1" applyFill="1" applyBorder="1" applyAlignment="1" applyProtection="1">
      <alignment horizontal="left" vertical="center" wrapText="1"/>
    </xf>
    <xf numFmtId="0" fontId="3" fillId="12" borderId="10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left" vertical="center" wrapText="1"/>
    </xf>
    <xf numFmtId="0" fontId="3" fillId="2" borderId="0" xfId="0" applyFont="1" applyFill="1" applyProtection="1">
      <protection locked="0"/>
    </xf>
    <xf numFmtId="0" fontId="32" fillId="12" borderId="26" xfId="0" applyFont="1" applyFill="1" applyBorder="1" applyAlignment="1">
      <alignment horizontal="center" vertical="center" wrapText="1"/>
    </xf>
    <xf numFmtId="0" fontId="32" fillId="12" borderId="27" xfId="0" applyFont="1" applyFill="1" applyBorder="1" applyAlignment="1">
      <alignment horizontal="center" vertical="center" wrapText="1"/>
    </xf>
    <xf numFmtId="165" fontId="32" fillId="12" borderId="27" xfId="0" applyNumberFormat="1" applyFont="1" applyFill="1" applyBorder="1" applyAlignment="1">
      <alignment horizontal="center" vertical="center" wrapText="1"/>
    </xf>
    <xf numFmtId="0" fontId="32" fillId="12" borderId="32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wrapText="1"/>
    </xf>
    <xf numFmtId="165" fontId="3" fillId="0" borderId="31" xfId="0" applyNumberFormat="1" applyFont="1" applyBorder="1"/>
    <xf numFmtId="14" fontId="3" fillId="0" borderId="8" xfId="0" applyNumberFormat="1" applyFont="1" applyBorder="1" applyAlignment="1">
      <alignment wrapText="1"/>
    </xf>
    <xf numFmtId="0" fontId="3" fillId="0" borderId="4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/>
    <xf numFmtId="14" fontId="3" fillId="0" borderId="1" xfId="0" applyNumberFormat="1" applyFont="1" applyBorder="1" applyAlignment="1">
      <alignment wrapText="1"/>
    </xf>
    <xf numFmtId="0" fontId="3" fillId="0" borderId="13" xfId="0" applyFont="1" applyBorder="1"/>
    <xf numFmtId="0" fontId="3" fillId="0" borderId="16" xfId="0" applyFont="1" applyBorder="1" applyAlignment="1">
      <alignment horizontal="center" vertical="center" wrapText="1"/>
    </xf>
    <xf numFmtId="165" fontId="3" fillId="0" borderId="16" xfId="0" applyNumberFormat="1" applyFont="1" applyBorder="1"/>
    <xf numFmtId="0" fontId="3" fillId="0" borderId="36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165" fontId="3" fillId="0" borderId="10" xfId="0" applyNumberFormat="1" applyFont="1" applyBorder="1"/>
    <xf numFmtId="14" fontId="3" fillId="0" borderId="16" xfId="0" applyNumberFormat="1" applyFont="1" applyBorder="1" applyAlignment="1">
      <alignment wrapText="1"/>
    </xf>
    <xf numFmtId="0" fontId="3" fillId="0" borderId="11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165" fontId="3" fillId="0" borderId="8" xfId="0" applyNumberFormat="1" applyFont="1" applyBorder="1"/>
    <xf numFmtId="0" fontId="3" fillId="0" borderId="34" xfId="0" applyFont="1" applyBorder="1"/>
    <xf numFmtId="14" fontId="3" fillId="0" borderId="10" xfId="0" applyNumberFormat="1" applyFont="1" applyBorder="1" applyAlignment="1">
      <alignment wrapText="1"/>
    </xf>
    <xf numFmtId="14" fontId="3" fillId="0" borderId="31" xfId="0" applyNumberFormat="1" applyFont="1" applyBorder="1" applyAlignment="1">
      <alignment wrapText="1"/>
    </xf>
    <xf numFmtId="0" fontId="32" fillId="12" borderId="1" xfId="0" applyFont="1" applyFill="1" applyBorder="1" applyAlignment="1">
      <alignment horizontal="center" vertical="center" wrapText="1"/>
    </xf>
    <xf numFmtId="2" fontId="3" fillId="0" borderId="1" xfId="1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5" fontId="38" fillId="0" borderId="15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27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left" wrapText="1"/>
    </xf>
    <xf numFmtId="0" fontId="27" fillId="0" borderId="1" xfId="0" applyFont="1" applyBorder="1" applyAlignment="1">
      <alignment horizontal="left" vertical="center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5" fillId="8" borderId="1" xfId="0" applyFont="1" applyFill="1" applyBorder="1" applyAlignment="1" applyProtection="1">
      <alignment horizontal="left" vertical="center"/>
      <protection hidden="1"/>
    </xf>
    <xf numFmtId="0" fontId="25" fillId="6" borderId="17" xfId="0" applyFont="1" applyFill="1" applyBorder="1" applyAlignment="1" applyProtection="1">
      <alignment horizontal="center" vertical="center" wrapText="1"/>
      <protection hidden="1"/>
    </xf>
    <xf numFmtId="0" fontId="25" fillId="6" borderId="18" xfId="0" applyFont="1" applyFill="1" applyBorder="1" applyAlignment="1" applyProtection="1">
      <alignment horizontal="center" vertical="center" wrapText="1"/>
      <protection hidden="1"/>
    </xf>
    <xf numFmtId="0" fontId="3" fillId="9" borderId="8" xfId="0" applyFont="1" applyFill="1" applyBorder="1" applyAlignment="1" applyProtection="1">
      <alignment horizontal="center" vertical="center" wrapText="1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3" fillId="9" borderId="1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25" fillId="7" borderId="1" xfId="0" applyFont="1" applyFill="1" applyBorder="1" applyAlignment="1" applyProtection="1">
      <alignment horizontal="center" vertical="center" wrapText="1"/>
    </xf>
    <xf numFmtId="0" fontId="25" fillId="8" borderId="1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49" fontId="32" fillId="0" borderId="1" xfId="0" applyNumberFormat="1" applyFont="1" applyFill="1" applyBorder="1" applyAlignment="1" applyProtection="1">
      <alignment horizontal="left" vertical="center" wrapText="1"/>
    </xf>
    <xf numFmtId="0" fontId="26" fillId="14" borderId="6" xfId="0" applyFont="1" applyFill="1" applyBorder="1" applyAlignment="1" applyProtection="1">
      <alignment horizontal="left" vertical="center" wrapText="1"/>
    </xf>
    <xf numFmtId="0" fontId="26" fillId="13" borderId="26" xfId="0" applyFont="1" applyFill="1" applyBorder="1" applyAlignment="1" applyProtection="1">
      <alignment horizontal="left" vertical="center" wrapText="1"/>
      <protection locked="0"/>
    </xf>
    <xf numFmtId="0" fontId="26" fillId="13" borderId="27" xfId="0" applyFont="1" applyFill="1" applyBorder="1" applyAlignment="1" applyProtection="1">
      <alignment horizontal="left" vertical="center" wrapText="1"/>
      <protection locked="0"/>
    </xf>
    <xf numFmtId="0" fontId="26" fillId="13" borderId="40" xfId="0" applyFont="1" applyFill="1" applyBorder="1" applyAlignment="1" applyProtection="1">
      <alignment horizontal="left" vertical="center" wrapText="1"/>
      <protection locked="0"/>
    </xf>
    <xf numFmtId="4" fontId="26" fillId="13" borderId="3" xfId="0" applyNumberFormat="1" applyFont="1" applyFill="1" applyBorder="1" applyAlignment="1" applyProtection="1">
      <alignment horizontal="right" vertical="center" wrapText="1"/>
      <protection locked="0"/>
    </xf>
    <xf numFmtId="4" fontId="26" fillId="13" borderId="32" xfId="0" applyNumberFormat="1" applyFont="1" applyFill="1" applyBorder="1" applyAlignment="1" applyProtection="1">
      <alignment horizontal="right" vertical="center" wrapText="1"/>
      <protection locked="0"/>
    </xf>
    <xf numFmtId="4" fontId="3" fillId="12" borderId="1" xfId="0" applyNumberFormat="1" applyFont="1" applyFill="1" applyBorder="1" applyAlignment="1" applyProtection="1">
      <alignment horizontal="right" vertical="center" wrapText="1"/>
    </xf>
    <xf numFmtId="4" fontId="3" fillId="12" borderId="10" xfId="0" applyNumberFormat="1" applyFont="1" applyFill="1" applyBorder="1" applyAlignment="1" applyProtection="1">
      <alignment horizontal="right" vertical="center" wrapText="1"/>
    </xf>
    <xf numFmtId="0" fontId="29" fillId="3" borderId="26" xfId="0" applyFont="1" applyFill="1" applyBorder="1" applyAlignment="1" applyProtection="1">
      <alignment horizontal="left" vertical="center" wrapText="1"/>
      <protection locked="0"/>
    </xf>
    <xf numFmtId="0" fontId="29" fillId="3" borderId="27" xfId="0" applyFont="1" applyFill="1" applyBorder="1" applyAlignment="1" applyProtection="1">
      <alignment horizontal="left" vertical="center" wrapText="1"/>
      <protection locked="0"/>
    </xf>
    <xf numFmtId="0" fontId="29" fillId="3" borderId="40" xfId="0" applyFont="1" applyFill="1" applyBorder="1" applyAlignment="1" applyProtection="1">
      <alignment horizontal="left" vertical="center" wrapText="1"/>
      <protection locked="0"/>
    </xf>
    <xf numFmtId="4" fontId="29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29" fillId="3" borderId="32" xfId="0" applyNumberFormat="1" applyFont="1" applyFill="1" applyBorder="1" applyAlignment="1" applyProtection="1">
      <alignment horizontal="right" vertical="center" wrapText="1"/>
      <protection locked="0"/>
    </xf>
    <xf numFmtId="0" fontId="3" fillId="12" borderId="16" xfId="0" applyFont="1" applyFill="1" applyBorder="1" applyAlignment="1">
      <alignment horizontal="center" vertical="center" wrapText="1"/>
    </xf>
    <xf numFmtId="0" fontId="3" fillId="12" borderId="49" xfId="0" applyFont="1" applyFill="1" applyBorder="1" applyAlignment="1">
      <alignment horizontal="center" vertical="center" wrapText="1"/>
    </xf>
    <xf numFmtId="0" fontId="3" fillId="12" borderId="35" xfId="0" applyFont="1" applyFill="1" applyBorder="1" applyAlignment="1">
      <alignment horizontal="center" vertical="center" wrapText="1"/>
    </xf>
    <xf numFmtId="0" fontId="28" fillId="10" borderId="26" xfId="0" applyFont="1" applyFill="1" applyBorder="1" applyAlignment="1" applyProtection="1">
      <alignment horizontal="left" vertical="center" wrapText="1"/>
      <protection locked="0"/>
    </xf>
    <xf numFmtId="0" fontId="28" fillId="10" borderId="27" xfId="0" applyFont="1" applyFill="1" applyBorder="1" applyAlignment="1" applyProtection="1">
      <alignment horizontal="left" vertical="center" wrapText="1"/>
      <protection locked="0"/>
    </xf>
    <xf numFmtId="0" fontId="28" fillId="10" borderId="40" xfId="0" applyFont="1" applyFill="1" applyBorder="1" applyAlignment="1" applyProtection="1">
      <alignment horizontal="left" vertical="center" wrapText="1"/>
      <protection locked="0"/>
    </xf>
    <xf numFmtId="0" fontId="26" fillId="4" borderId="37" xfId="0" applyFont="1" applyFill="1" applyBorder="1" applyAlignment="1" applyProtection="1">
      <alignment horizontal="left" vertical="center"/>
    </xf>
    <xf numFmtId="0" fontId="26" fillId="4" borderId="43" xfId="0" applyFont="1" applyFill="1" applyBorder="1" applyAlignment="1" applyProtection="1">
      <alignment horizontal="left" vertical="center"/>
    </xf>
    <xf numFmtId="0" fontId="26" fillId="4" borderId="44" xfId="0" applyFont="1" applyFill="1" applyBorder="1" applyAlignment="1" applyProtection="1">
      <alignment horizontal="left" vertical="center"/>
    </xf>
    <xf numFmtId="0" fontId="25" fillId="7" borderId="12" xfId="0" applyFont="1" applyFill="1" applyBorder="1" applyAlignment="1" applyProtection="1">
      <alignment horizontal="center" vertical="center" wrapText="1"/>
    </xf>
    <xf numFmtId="0" fontId="25" fillId="7" borderId="1" xfId="0" applyFont="1" applyFill="1" applyBorder="1" applyAlignment="1" applyProtection="1">
      <alignment horizontal="center" vertical="center" wrapText="1"/>
    </xf>
    <xf numFmtId="0" fontId="25" fillId="7" borderId="13" xfId="0" applyFont="1" applyFill="1" applyBorder="1" applyAlignment="1" applyProtection="1">
      <alignment horizontal="center" vertical="center" wrapText="1"/>
    </xf>
    <xf numFmtId="0" fontId="26" fillId="4" borderId="33" xfId="0" applyFont="1" applyFill="1" applyBorder="1" applyAlignment="1" applyProtection="1">
      <alignment horizontal="left" vertical="center" wrapText="1"/>
    </xf>
    <xf numFmtId="0" fontId="26" fillId="4" borderId="8" xfId="0" applyFont="1" applyFill="1" applyBorder="1" applyAlignment="1" applyProtection="1">
      <alignment horizontal="left" vertical="center" wrapText="1"/>
    </xf>
    <xf numFmtId="0" fontId="26" fillId="4" borderId="34" xfId="0" applyFont="1" applyFill="1" applyBorder="1" applyAlignment="1" applyProtection="1">
      <alignment horizontal="left" vertical="center" wrapText="1"/>
    </xf>
    <xf numFmtId="0" fontId="25" fillId="7" borderId="28" xfId="0" applyFont="1" applyFill="1" applyBorder="1" applyAlignment="1" applyProtection="1">
      <alignment horizontal="center" vertical="center" wrapText="1"/>
    </xf>
    <xf numFmtId="0" fontId="25" fillId="7" borderId="29" xfId="0" applyFont="1" applyFill="1" applyBorder="1" applyAlignment="1" applyProtection="1">
      <alignment horizontal="center" vertical="center" wrapText="1"/>
    </xf>
    <xf numFmtId="0" fontId="25" fillId="7" borderId="16" xfId="0" applyFont="1" applyFill="1" applyBorder="1" applyAlignment="1" applyProtection="1">
      <alignment horizontal="center" vertical="center" wrapText="1"/>
    </xf>
    <xf numFmtId="0" fontId="25" fillId="7" borderId="31" xfId="0" applyFont="1" applyFill="1" applyBorder="1" applyAlignment="1" applyProtection="1">
      <alignment horizontal="center" vertical="center" wrapText="1"/>
    </xf>
    <xf numFmtId="0" fontId="25" fillId="7" borderId="2" xfId="0" applyFont="1" applyFill="1" applyBorder="1" applyAlignment="1" applyProtection="1">
      <alignment horizontal="center" vertical="center" wrapText="1"/>
    </xf>
    <xf numFmtId="0" fontId="25" fillId="7" borderId="5" xfId="0" applyFont="1" applyFill="1" applyBorder="1" applyAlignment="1" applyProtection="1">
      <alignment horizontal="center" vertical="center" wrapText="1"/>
    </xf>
    <xf numFmtId="0" fontId="42" fillId="7" borderId="1" xfId="0" applyFont="1" applyFill="1" applyBorder="1" applyAlignment="1" applyProtection="1">
      <alignment horizontal="center" vertical="center" wrapText="1"/>
    </xf>
    <xf numFmtId="0" fontId="25" fillId="7" borderId="36" xfId="0" applyFont="1" applyFill="1" applyBorder="1" applyAlignment="1" applyProtection="1">
      <alignment horizontal="center" vertical="center" wrapText="1"/>
    </xf>
    <xf numFmtId="0" fontId="25" fillId="7" borderId="42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6" fillId="4" borderId="17" xfId="0" applyFont="1" applyFill="1" applyBorder="1" applyAlignment="1" applyProtection="1">
      <alignment horizontal="left" vertical="center" wrapText="1"/>
    </xf>
    <xf numFmtId="0" fontId="26" fillId="4" borderId="18" xfId="0" applyFont="1" applyFill="1" applyBorder="1" applyAlignment="1" applyProtection="1">
      <alignment horizontal="left" vertical="center" wrapText="1"/>
    </xf>
    <xf numFmtId="0" fontId="26" fillId="4" borderId="45" xfId="0" applyFont="1" applyFill="1" applyBorder="1" applyAlignment="1" applyProtection="1">
      <alignment horizontal="left" vertical="center" wrapText="1"/>
    </xf>
    <xf numFmtId="0" fontId="35" fillId="8" borderId="1" xfId="0" applyFont="1" applyFill="1" applyBorder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4" xfId="0" applyFont="1" applyFill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37" fillId="6" borderId="0" xfId="0" applyFont="1" applyFill="1" applyAlignment="1">
      <alignment horizontal="left"/>
    </xf>
    <xf numFmtId="0" fontId="23" fillId="0" borderId="33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37" fillId="6" borderId="6" xfId="0" applyFont="1" applyFill="1" applyBorder="1" applyAlignment="1">
      <alignment horizontal="left"/>
    </xf>
    <xf numFmtId="0" fontId="23" fillId="0" borderId="0" xfId="0" applyFont="1" applyAlignment="1">
      <alignment horizontal="right" vertical="center"/>
    </xf>
    <xf numFmtId="0" fontId="36" fillId="0" borderId="0" xfId="0" applyFont="1" applyAlignment="1" applyProtection="1">
      <alignment horizontal="center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28" fillId="12" borderId="22" xfId="0" applyFont="1" applyFill="1" applyBorder="1" applyAlignment="1">
      <alignment horizontal="center" vertical="center" wrapText="1"/>
    </xf>
    <xf numFmtId="0" fontId="28" fillId="12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3" fillId="0" borderId="16" xfId="0" applyFont="1" applyBorder="1" applyAlignment="1">
      <alignment horizontal="left" wrapText="1"/>
    </xf>
    <xf numFmtId="0" fontId="39" fillId="0" borderId="16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5" fillId="6" borderId="24" xfId="0" applyFont="1" applyFill="1" applyBorder="1" applyAlignment="1" applyProtection="1">
      <alignment horizontal="center" vertical="center" wrapText="1"/>
      <protection hidden="1"/>
    </xf>
    <xf numFmtId="0" fontId="25" fillId="6" borderId="25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right"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32" fillId="0" borderId="1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left" vertical="center" wrapText="1"/>
      <protection hidden="1"/>
    </xf>
    <xf numFmtId="0" fontId="40" fillId="4" borderId="33" xfId="0" applyFont="1" applyFill="1" applyBorder="1" applyAlignment="1" applyProtection="1">
      <alignment vertical="center" wrapText="1"/>
      <protection hidden="1"/>
    </xf>
    <xf numFmtId="0" fontId="40" fillId="4" borderId="12" xfId="0" applyFont="1" applyFill="1" applyBorder="1" applyAlignment="1" applyProtection="1">
      <alignment vertical="center" wrapText="1"/>
      <protection hidden="1"/>
    </xf>
    <xf numFmtId="0" fontId="40" fillId="4" borderId="9" xfId="0" applyFont="1" applyFill="1" applyBorder="1" applyAlignment="1" applyProtection="1">
      <alignment vertical="center" wrapText="1"/>
      <protection hidden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27" fillId="0" borderId="38" xfId="0" applyFont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 wrapText="1"/>
      <protection hidden="1"/>
    </xf>
    <xf numFmtId="0" fontId="27" fillId="0" borderId="51" xfId="0" applyFont="1" applyBorder="1" applyAlignment="1" applyProtection="1">
      <alignment horizontal="center" vertical="center" wrapText="1"/>
      <protection hidden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 applyProtection="1">
      <alignment vertical="center" wrapText="1"/>
      <protection hidden="1"/>
    </xf>
    <xf numFmtId="0" fontId="40" fillId="4" borderId="19" xfId="0" applyFont="1" applyFill="1" applyBorder="1" applyAlignment="1" applyProtection="1">
      <alignment vertical="center" wrapText="1"/>
      <protection hidden="1"/>
    </xf>
    <xf numFmtId="0" fontId="40" fillId="4" borderId="21" xfId="0" applyFont="1" applyFill="1" applyBorder="1" applyAlignment="1" applyProtection="1">
      <alignment vertical="center" wrapText="1"/>
      <protection hidden="1"/>
    </xf>
    <xf numFmtId="3" fontId="32" fillId="5" borderId="12" xfId="0" applyNumberFormat="1" applyFont="1" applyFill="1" applyBorder="1" applyAlignment="1" applyProtection="1">
      <alignment horizontal="left" vertical="center" wrapText="1"/>
      <protection hidden="1"/>
    </xf>
    <xf numFmtId="3" fontId="32" fillId="5" borderId="2" xfId="0" applyNumberFormat="1" applyFont="1" applyFill="1" applyBorder="1" applyAlignment="1" applyProtection="1">
      <alignment horizontal="left" vertical="center"/>
      <protection hidden="1"/>
    </xf>
    <xf numFmtId="4" fontId="32" fillId="2" borderId="28" xfId="0" applyNumberFormat="1" applyFont="1" applyFill="1" applyBorder="1" applyAlignment="1" applyProtection="1">
      <alignment horizontal="center" vertical="center"/>
      <protection locked="0"/>
    </xf>
    <xf numFmtId="4" fontId="32" fillId="2" borderId="16" xfId="0" applyNumberFormat="1" applyFont="1" applyFill="1" applyBorder="1" applyAlignment="1" applyProtection="1">
      <alignment horizontal="center" vertical="center"/>
      <protection locked="0"/>
    </xf>
    <xf numFmtId="0" fontId="28" fillId="0" borderId="23" xfId="0" applyFont="1" applyFill="1" applyBorder="1" applyAlignment="1" applyProtection="1">
      <alignment horizontal="justify" vertical="top" wrapText="1"/>
      <protection hidden="1"/>
    </xf>
    <xf numFmtId="0" fontId="28" fillId="0" borderId="0" xfId="0" applyFont="1" applyFill="1" applyBorder="1" applyAlignment="1" applyProtection="1">
      <alignment horizontal="justify" vertical="top" wrapText="1"/>
      <protection hidden="1"/>
    </xf>
    <xf numFmtId="0" fontId="37" fillId="8" borderId="21" xfId="0" applyFont="1" applyFill="1" applyBorder="1" applyAlignment="1" applyProtection="1">
      <alignment horizontal="left" vertical="center" wrapText="1"/>
      <protection hidden="1"/>
    </xf>
    <xf numFmtId="0" fontId="37" fillId="8" borderId="35" xfId="0" applyFont="1" applyFill="1" applyBorder="1" applyAlignment="1" applyProtection="1">
      <alignment horizontal="left" vertical="center" wrapText="1"/>
      <protection hidden="1"/>
    </xf>
    <xf numFmtId="3" fontId="32" fillId="5" borderId="29" xfId="0" applyNumberFormat="1" applyFont="1" applyFill="1" applyBorder="1" applyAlignment="1" applyProtection="1">
      <alignment horizontal="left" vertical="center" wrapText="1"/>
      <protection hidden="1"/>
    </xf>
    <xf numFmtId="3" fontId="32" fillId="5" borderId="30" xfId="0" applyNumberFormat="1" applyFont="1" applyFill="1" applyBorder="1" applyAlignment="1" applyProtection="1">
      <alignment horizontal="left" vertical="center" wrapText="1"/>
      <protection hidden="1"/>
    </xf>
    <xf numFmtId="4" fontId="32" fillId="11" borderId="29" xfId="0" applyNumberFormat="1" applyFont="1" applyFill="1" applyBorder="1" applyAlignment="1" applyProtection="1">
      <alignment horizontal="center" vertical="center"/>
      <protection hidden="1"/>
    </xf>
    <xf numFmtId="4" fontId="32" fillId="11" borderId="31" xfId="0" applyNumberFormat="1" applyFont="1" applyFill="1" applyBorder="1" applyAlignment="1" applyProtection="1">
      <alignment horizontal="center" vertical="center"/>
      <protection hidden="1"/>
    </xf>
    <xf numFmtId="3" fontId="28" fillId="10" borderId="9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14" xfId="0" applyNumberFormat="1" applyFont="1" applyFill="1" applyBorder="1" applyAlignment="1" applyProtection="1">
      <alignment horizontal="left" vertical="center" wrapText="1"/>
      <protection hidden="1"/>
    </xf>
    <xf numFmtId="4" fontId="28" fillId="3" borderId="26" xfId="0" applyNumberFormat="1" applyFont="1" applyFill="1" applyBorder="1" applyAlignment="1" applyProtection="1">
      <alignment horizontal="center" vertical="center"/>
      <protection hidden="1"/>
    </xf>
    <xf numFmtId="4" fontId="28" fillId="3" borderId="27" xfId="0" applyNumberFormat="1" applyFont="1" applyFill="1" applyBorder="1" applyAlignment="1" applyProtection="1">
      <alignment horizontal="center" vertical="center"/>
      <protection hidden="1"/>
    </xf>
    <xf numFmtId="3" fontId="28" fillId="10" borderId="37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4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6" xfId="0" applyNumberFormat="1" applyFont="1" applyFill="1" applyBorder="1" applyAlignment="1" applyProtection="1">
      <alignment horizontal="left" vertical="center" wrapText="1"/>
      <protection hidden="1"/>
    </xf>
    <xf numFmtId="3" fontId="28" fillId="10" borderId="47" xfId="0" applyNumberFormat="1" applyFont="1" applyFill="1" applyBorder="1" applyAlignment="1" applyProtection="1">
      <alignment horizontal="left" vertical="center" wrapText="1"/>
      <protection hidden="1"/>
    </xf>
    <xf numFmtId="4" fontId="28" fillId="3" borderId="37" xfId="0" applyNumberFormat="1" applyFont="1" applyFill="1" applyBorder="1" applyAlignment="1" applyProtection="1">
      <alignment horizontal="center" vertical="center"/>
      <protection hidden="1"/>
    </xf>
    <xf numFmtId="4" fontId="28" fillId="3" borderId="43" xfId="0" applyNumberFormat="1" applyFont="1" applyFill="1" applyBorder="1" applyAlignment="1" applyProtection="1">
      <alignment horizontal="center" vertical="center"/>
      <protection hidden="1"/>
    </xf>
    <xf numFmtId="4" fontId="28" fillId="3" borderId="25" xfId="0" applyNumberFormat="1" applyFont="1" applyFill="1" applyBorder="1" applyAlignment="1" applyProtection="1">
      <alignment horizontal="center" vertical="center"/>
      <protection hidden="1"/>
    </xf>
    <xf numFmtId="4" fontId="28" fillId="3" borderId="46" xfId="0" applyNumberFormat="1" applyFont="1" applyFill="1" applyBorder="1" applyAlignment="1" applyProtection="1">
      <alignment horizontal="center" vertical="center"/>
      <protection hidden="1"/>
    </xf>
    <xf numFmtId="4" fontId="28" fillId="3" borderId="39" xfId="0" applyNumberFormat="1" applyFont="1" applyFill="1" applyBorder="1" applyAlignment="1" applyProtection="1">
      <alignment horizontal="center" vertical="center"/>
      <protection hidden="1"/>
    </xf>
    <xf numFmtId="4" fontId="28" fillId="3" borderId="48" xfId="0" applyNumberFormat="1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Border="1" applyProtection="1">
      <protection locked="0"/>
    </xf>
    <xf numFmtId="0" fontId="43" fillId="0" borderId="0" xfId="0" applyFont="1" applyFill="1" applyBorder="1" applyAlignment="1" applyProtection="1">
      <alignment horizontal="left" vertical="center"/>
      <protection locked="0"/>
    </xf>
    <xf numFmtId="0" fontId="43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</cellXfs>
  <cellStyles count="2">
    <cellStyle name="Čiarka" xfId="1" builtinId="3"/>
    <cellStyle name="Normálna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560917</xdr:colOff>
      <xdr:row>2</xdr:row>
      <xdr:rowOff>84667</xdr:rowOff>
    </xdr:from>
    <xdr:to>
      <xdr:col>9</xdr:col>
      <xdr:colOff>1732494</xdr:colOff>
      <xdr:row>5</xdr:row>
      <xdr:rowOff>128155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2417" y="465667"/>
          <a:ext cx="7524752" cy="6149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1990724</xdr:colOff>
      <xdr:row>3</xdr:row>
      <xdr:rowOff>0</xdr:rowOff>
    </xdr:from>
    <xdr:to>
      <xdr:col>5</xdr:col>
      <xdr:colOff>790575</xdr:colOff>
      <xdr:row>6</xdr:row>
      <xdr:rowOff>3174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4" y="628650"/>
          <a:ext cx="7791451" cy="619124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1981200</xdr:colOff>
      <xdr:row>57</xdr:row>
      <xdr:rowOff>76199</xdr:rowOff>
    </xdr:from>
    <xdr:ext cx="7981950" cy="641349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3106399"/>
          <a:ext cx="7981950" cy="64134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2200275</xdr:colOff>
      <xdr:row>112</xdr:row>
      <xdr:rowOff>9525</xdr:rowOff>
    </xdr:from>
    <xdr:ext cx="7886700" cy="62229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25450800"/>
          <a:ext cx="7886700" cy="62229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2533650</xdr:colOff>
      <xdr:row>5</xdr:row>
      <xdr:rowOff>66675</xdr:rowOff>
    </xdr:from>
    <xdr:to>
      <xdr:col>5</xdr:col>
      <xdr:colOff>3305175</xdr:colOff>
      <xdr:row>8</xdr:row>
      <xdr:rowOff>102657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114425"/>
          <a:ext cx="8039100" cy="6646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X151"/>
  <sheetViews>
    <sheetView tabSelected="1" zoomScale="90" zoomScaleNormal="90" zoomScaleSheetLayoutView="55" workbookViewId="0">
      <selection activeCell="A5" sqref="A5"/>
    </sheetView>
  </sheetViews>
  <sheetFormatPr defaultColWidth="9.140625" defaultRowHeight="16.5" x14ac:dyDescent="0.3"/>
  <cols>
    <col min="1" max="1" width="49.42578125" style="1" customWidth="1"/>
    <col min="2" max="2" width="18.28515625" style="1" customWidth="1"/>
    <col min="3" max="3" width="11.140625" style="10" customWidth="1"/>
    <col min="4" max="4" width="9.42578125" style="11" customWidth="1"/>
    <col min="5" max="7" width="14.7109375" style="11" customWidth="1"/>
    <col min="8" max="9" width="15.28515625" style="11" customWidth="1"/>
    <col min="10" max="10" width="27.5703125" style="11" customWidth="1"/>
    <col min="11" max="11" width="34.7109375" style="11" customWidth="1"/>
    <col min="12" max="12" width="33.42578125" style="1" customWidth="1"/>
    <col min="13" max="13" width="17.7109375" style="292" hidden="1" customWidth="1"/>
    <col min="14" max="14" width="13.85546875" style="290" hidden="1" customWidth="1"/>
    <col min="15" max="16" width="9.140625" style="290" customWidth="1"/>
    <col min="17" max="53" width="9.140625" style="1" customWidth="1"/>
    <col min="54" max="16384" width="9.140625" style="1"/>
  </cols>
  <sheetData>
    <row r="1" spans="1:24" ht="15" customHeight="1" x14ac:dyDescent="0.3">
      <c r="A1" s="209" t="s">
        <v>46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88" t="s">
        <v>64</v>
      </c>
      <c r="N1" s="289" t="s">
        <v>55</v>
      </c>
      <c r="Q1" s="6"/>
      <c r="R1" s="6"/>
      <c r="S1" s="6"/>
      <c r="T1" s="6"/>
      <c r="U1" s="6"/>
      <c r="V1" s="6"/>
      <c r="W1" s="6"/>
      <c r="X1" s="6"/>
    </row>
    <row r="2" spans="1:24" ht="1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88" t="s">
        <v>65</v>
      </c>
      <c r="N2" s="291" t="s">
        <v>66</v>
      </c>
      <c r="Q2" s="6"/>
      <c r="R2" s="6"/>
      <c r="S2" s="6"/>
      <c r="T2" s="6"/>
      <c r="U2" s="6"/>
      <c r="V2" s="6"/>
      <c r="W2" s="6"/>
      <c r="X2" s="6"/>
    </row>
    <row r="3" spans="1:24" ht="15" customHeight="1" x14ac:dyDescent="0.3">
      <c r="A3" s="25"/>
      <c r="B3" s="25"/>
      <c r="C3" s="26"/>
      <c r="D3" s="27"/>
      <c r="E3" s="27"/>
      <c r="F3" s="27"/>
      <c r="G3" s="27"/>
      <c r="H3" s="27"/>
      <c r="I3" s="27"/>
      <c r="J3" s="27"/>
      <c r="K3" s="27"/>
      <c r="L3" s="25"/>
      <c r="M3" s="291" t="s">
        <v>67</v>
      </c>
      <c r="N3" s="291" t="s">
        <v>56</v>
      </c>
      <c r="Q3" s="6"/>
      <c r="R3" s="6"/>
      <c r="S3" s="6"/>
      <c r="T3" s="6"/>
      <c r="U3" s="6"/>
      <c r="V3" s="6"/>
      <c r="W3" s="6"/>
      <c r="X3" s="6"/>
    </row>
    <row r="4" spans="1:24" ht="15" customHeight="1" x14ac:dyDescent="0.3">
      <c r="A4" s="25"/>
      <c r="B4" s="25"/>
      <c r="C4" s="26"/>
      <c r="D4" s="27"/>
      <c r="E4" s="27"/>
      <c r="F4" s="27"/>
      <c r="G4" s="27"/>
      <c r="H4" s="27"/>
      <c r="I4" s="27"/>
      <c r="J4" s="27"/>
      <c r="K4" s="27"/>
      <c r="L4" s="25"/>
      <c r="M4" s="291" t="s">
        <v>68</v>
      </c>
      <c r="N4" s="291" t="s">
        <v>69</v>
      </c>
      <c r="Q4" s="6"/>
      <c r="R4" s="6"/>
      <c r="S4" s="6"/>
      <c r="T4" s="6"/>
      <c r="U4" s="6"/>
      <c r="V4" s="6"/>
      <c r="W4" s="6"/>
      <c r="X4" s="6"/>
    </row>
    <row r="5" spans="1:24" ht="15" customHeight="1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91" t="s">
        <v>70</v>
      </c>
      <c r="N5" s="291" t="s">
        <v>71</v>
      </c>
      <c r="Q5" s="6"/>
      <c r="R5" s="6"/>
      <c r="S5" s="6"/>
      <c r="T5" s="6"/>
      <c r="U5" s="6"/>
      <c r="V5" s="6"/>
      <c r="W5" s="6"/>
      <c r="X5" s="6"/>
    </row>
    <row r="6" spans="1:24" ht="1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91" t="s">
        <v>72</v>
      </c>
      <c r="N6" s="291" t="s">
        <v>73</v>
      </c>
      <c r="Q6" s="6"/>
      <c r="R6" s="6"/>
      <c r="S6" s="6"/>
      <c r="T6" s="6"/>
      <c r="U6" s="6"/>
      <c r="V6" s="6"/>
      <c r="W6" s="6"/>
      <c r="X6" s="6"/>
    </row>
    <row r="7" spans="1:24" ht="15" customHeight="1" x14ac:dyDescent="0.3">
      <c r="A7" s="210" t="s">
        <v>47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N7" s="289" t="s">
        <v>74</v>
      </c>
      <c r="Q7" s="6"/>
      <c r="R7" s="6"/>
      <c r="S7" s="6"/>
      <c r="T7" s="6"/>
      <c r="U7" s="6"/>
      <c r="V7" s="6"/>
      <c r="W7" s="6"/>
      <c r="X7" s="6"/>
    </row>
    <row r="8" spans="1:24" ht="15" customHeight="1" x14ac:dyDescent="0.3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93"/>
      <c r="N8" s="291" t="s">
        <v>75</v>
      </c>
      <c r="Q8" s="6"/>
      <c r="R8" s="6"/>
      <c r="S8" s="6"/>
      <c r="T8" s="6"/>
      <c r="U8" s="6"/>
      <c r="V8" s="6"/>
      <c r="W8" s="6"/>
      <c r="X8" s="6"/>
    </row>
    <row r="9" spans="1:24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93"/>
      <c r="N9" s="292"/>
      <c r="Q9" s="6"/>
      <c r="R9" s="6"/>
      <c r="S9" s="6"/>
      <c r="T9" s="6"/>
      <c r="U9" s="6"/>
      <c r="V9" s="6"/>
      <c r="W9" s="6"/>
      <c r="X9" s="6"/>
    </row>
    <row r="10" spans="1:24" x14ac:dyDescent="0.3">
      <c r="A10" s="76" t="s">
        <v>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94" t="s">
        <v>16</v>
      </c>
      <c r="N10" s="295"/>
      <c r="Q10" s="6"/>
      <c r="R10" s="6"/>
      <c r="S10" s="6"/>
      <c r="T10" s="6"/>
      <c r="U10" s="6"/>
      <c r="V10" s="6"/>
      <c r="W10" s="6"/>
      <c r="X10" s="6"/>
    </row>
    <row r="11" spans="1:24" x14ac:dyDescent="0.3">
      <c r="A11" s="76" t="s">
        <v>1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91" t="s">
        <v>17</v>
      </c>
      <c r="Q11" s="6"/>
      <c r="R11" s="6"/>
      <c r="S11" s="6"/>
      <c r="T11" s="6"/>
      <c r="U11" s="6"/>
      <c r="V11" s="6"/>
      <c r="W11" s="6"/>
      <c r="X11" s="6"/>
    </row>
    <row r="12" spans="1:24" s="9" customFormat="1" x14ac:dyDescent="0.3">
      <c r="A12" s="169" t="s">
        <v>154</v>
      </c>
      <c r="B12" s="161"/>
      <c r="C12" s="162"/>
      <c r="D12" s="163"/>
      <c r="E12" s="163"/>
      <c r="F12" s="163"/>
      <c r="G12" s="164"/>
      <c r="H12" s="164"/>
      <c r="I12" s="164"/>
      <c r="J12" s="163"/>
      <c r="K12" s="163"/>
      <c r="L12" s="165"/>
      <c r="M12" s="296"/>
      <c r="N12" s="296"/>
      <c r="O12" s="296"/>
      <c r="P12" s="296"/>
      <c r="Q12" s="113"/>
      <c r="R12" s="113"/>
      <c r="S12" s="113"/>
      <c r="T12" s="113"/>
      <c r="U12" s="113"/>
      <c r="V12" s="113"/>
      <c r="W12" s="113"/>
      <c r="X12" s="113"/>
    </row>
    <row r="13" spans="1:24" s="9" customFormat="1" x14ac:dyDescent="0.3">
      <c r="A13" s="76" t="s">
        <v>76</v>
      </c>
      <c r="B13" s="166"/>
      <c r="C13" s="162"/>
      <c r="D13" s="163"/>
      <c r="E13" s="163"/>
      <c r="F13" s="163"/>
      <c r="G13" s="164"/>
      <c r="H13" s="164"/>
      <c r="I13" s="164"/>
      <c r="J13" s="163"/>
      <c r="K13" s="163"/>
      <c r="L13" s="165"/>
      <c r="M13" s="288" t="s">
        <v>77</v>
      </c>
      <c r="N13" s="296"/>
      <c r="O13" s="296"/>
      <c r="P13" s="296"/>
      <c r="Q13" s="113"/>
      <c r="R13" s="113"/>
      <c r="S13" s="113"/>
      <c r="T13" s="113"/>
      <c r="U13" s="113"/>
      <c r="V13" s="113"/>
      <c r="W13" s="113"/>
      <c r="X13" s="113"/>
    </row>
    <row r="14" spans="1:24" s="9" customFormat="1" x14ac:dyDescent="0.3">
      <c r="A14" s="76" t="s">
        <v>78</v>
      </c>
      <c r="B14" s="167"/>
      <c r="C14" s="162"/>
      <c r="D14" s="163"/>
      <c r="E14" s="163"/>
      <c r="F14" s="163"/>
      <c r="G14" s="164"/>
      <c r="H14" s="164"/>
      <c r="I14" s="164"/>
      <c r="J14" s="163"/>
      <c r="K14" s="163"/>
      <c r="L14" s="165"/>
      <c r="M14" s="288" t="s">
        <v>79</v>
      </c>
      <c r="N14" s="296"/>
      <c r="O14" s="296"/>
      <c r="P14" s="296"/>
    </row>
    <row r="15" spans="1:24" s="9" customFormat="1" ht="17.25" thickBot="1" x14ac:dyDescent="0.35">
      <c r="A15" s="30"/>
      <c r="B15" s="30"/>
      <c r="C15" s="31"/>
      <c r="D15" s="32"/>
      <c r="E15" s="32"/>
      <c r="F15" s="32"/>
      <c r="G15" s="32"/>
      <c r="H15" s="32"/>
      <c r="I15" s="32"/>
      <c r="J15" s="32"/>
      <c r="K15" s="32"/>
      <c r="L15" s="33"/>
      <c r="M15" s="296"/>
      <c r="N15" s="296"/>
      <c r="O15" s="296"/>
      <c r="P15" s="296"/>
    </row>
    <row r="16" spans="1:24" s="9" customFormat="1" ht="18" x14ac:dyDescent="0.3">
      <c r="A16" s="212" t="s">
        <v>80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4"/>
      <c r="M16" s="296"/>
      <c r="N16" s="296"/>
      <c r="O16" s="296"/>
      <c r="P16" s="296"/>
    </row>
    <row r="17" spans="1:16" s="9" customFormat="1" ht="33.75" customHeight="1" x14ac:dyDescent="0.3">
      <c r="A17" s="194" t="s">
        <v>2</v>
      </c>
      <c r="B17" s="195" t="s">
        <v>3</v>
      </c>
      <c r="C17" s="195" t="s">
        <v>28</v>
      </c>
      <c r="D17" s="195" t="s">
        <v>29</v>
      </c>
      <c r="E17" s="195" t="s">
        <v>81</v>
      </c>
      <c r="F17" s="195" t="s">
        <v>82</v>
      </c>
      <c r="G17" s="195"/>
      <c r="H17" s="206" t="s">
        <v>83</v>
      </c>
      <c r="I17" s="206"/>
      <c r="J17" s="195" t="s">
        <v>12</v>
      </c>
      <c r="K17" s="195" t="s">
        <v>30</v>
      </c>
      <c r="L17" s="196" t="s">
        <v>54</v>
      </c>
      <c r="M17" s="296"/>
      <c r="N17" s="296"/>
      <c r="O17" s="296"/>
      <c r="P17" s="296"/>
    </row>
    <row r="18" spans="1:16" s="9" customFormat="1" ht="32.25" customHeight="1" x14ac:dyDescent="0.3">
      <c r="A18" s="194"/>
      <c r="B18" s="195"/>
      <c r="C18" s="195"/>
      <c r="D18" s="195"/>
      <c r="E18" s="195"/>
      <c r="F18" s="77" t="s">
        <v>84</v>
      </c>
      <c r="G18" s="77" t="s">
        <v>85</v>
      </c>
      <c r="H18" s="77" t="s">
        <v>84</v>
      </c>
      <c r="I18" s="77" t="s">
        <v>85</v>
      </c>
      <c r="J18" s="195"/>
      <c r="K18" s="195"/>
      <c r="L18" s="196"/>
      <c r="M18" s="296"/>
      <c r="N18" s="296"/>
      <c r="O18" s="296"/>
      <c r="P18" s="296"/>
    </row>
    <row r="19" spans="1:16" s="9" customFormat="1" x14ac:dyDescent="0.3">
      <c r="A19" s="78" t="s">
        <v>38</v>
      </c>
      <c r="B19" s="79" t="s">
        <v>67</v>
      </c>
      <c r="C19" s="80"/>
      <c r="D19" s="81">
        <v>0</v>
      </c>
      <c r="E19" s="81">
        <v>0</v>
      </c>
      <c r="F19" s="82">
        <f t="shared" ref="F19:F28" si="0">ROUND(D19*E19,2)</f>
        <v>0</v>
      </c>
      <c r="G19" s="82">
        <f t="shared" ref="G19:G28" si="1">ROUND((D19*E19)*1.2,2)</f>
        <v>0</v>
      </c>
      <c r="H19" s="82">
        <f t="shared" ref="H19:I23" si="2">ROUND(F19*$B$14,2)</f>
        <v>0</v>
      </c>
      <c r="I19" s="82">
        <f t="shared" si="2"/>
        <v>0</v>
      </c>
      <c r="J19" s="83"/>
      <c r="K19" s="80"/>
      <c r="L19" s="84"/>
      <c r="M19" s="296"/>
      <c r="N19" s="296"/>
      <c r="O19" s="296"/>
      <c r="P19" s="296"/>
    </row>
    <row r="20" spans="1:16" s="9" customFormat="1" ht="33" x14ac:dyDescent="0.3">
      <c r="A20" s="78" t="s">
        <v>39</v>
      </c>
      <c r="B20" s="79" t="s">
        <v>67</v>
      </c>
      <c r="C20" s="80"/>
      <c r="D20" s="81">
        <v>0</v>
      </c>
      <c r="E20" s="81">
        <v>0</v>
      </c>
      <c r="F20" s="82">
        <f t="shared" si="0"/>
        <v>0</v>
      </c>
      <c r="G20" s="82">
        <f t="shared" si="1"/>
        <v>0</v>
      </c>
      <c r="H20" s="82">
        <f t="shared" si="2"/>
        <v>0</v>
      </c>
      <c r="I20" s="82">
        <f t="shared" si="2"/>
        <v>0</v>
      </c>
      <c r="J20" s="83"/>
      <c r="K20" s="85" t="s">
        <v>86</v>
      </c>
      <c r="L20" s="84"/>
      <c r="M20" s="296"/>
      <c r="N20" s="296"/>
      <c r="O20" s="296"/>
      <c r="P20" s="296"/>
    </row>
    <row r="21" spans="1:16" s="9" customFormat="1" x14ac:dyDescent="0.3">
      <c r="A21" s="78" t="s">
        <v>40</v>
      </c>
      <c r="B21" s="79" t="s">
        <v>67</v>
      </c>
      <c r="C21" s="80"/>
      <c r="D21" s="81">
        <v>0</v>
      </c>
      <c r="E21" s="81">
        <v>0</v>
      </c>
      <c r="F21" s="82">
        <f t="shared" si="0"/>
        <v>0</v>
      </c>
      <c r="G21" s="82">
        <f t="shared" si="1"/>
        <v>0</v>
      </c>
      <c r="H21" s="82">
        <f t="shared" si="2"/>
        <v>0</v>
      </c>
      <c r="I21" s="82">
        <f t="shared" si="2"/>
        <v>0</v>
      </c>
      <c r="J21" s="83"/>
      <c r="K21" s="80"/>
      <c r="L21" s="84"/>
      <c r="M21" s="296"/>
      <c r="N21" s="296"/>
      <c r="O21" s="296"/>
      <c r="P21" s="296"/>
    </row>
    <row r="22" spans="1:16" s="9" customFormat="1" x14ac:dyDescent="0.3">
      <c r="A22" s="78" t="s">
        <v>57</v>
      </c>
      <c r="B22" s="79" t="s">
        <v>67</v>
      </c>
      <c r="C22" s="80"/>
      <c r="D22" s="81">
        <v>0</v>
      </c>
      <c r="E22" s="81">
        <v>0</v>
      </c>
      <c r="F22" s="82">
        <f t="shared" si="0"/>
        <v>0</v>
      </c>
      <c r="G22" s="82">
        <f t="shared" si="1"/>
        <v>0</v>
      </c>
      <c r="H22" s="82">
        <f t="shared" si="2"/>
        <v>0</v>
      </c>
      <c r="I22" s="82">
        <f t="shared" si="2"/>
        <v>0</v>
      </c>
      <c r="J22" s="83"/>
      <c r="K22" s="80"/>
      <c r="L22" s="84"/>
      <c r="M22" s="292"/>
      <c r="N22" s="296"/>
      <c r="O22" s="296"/>
      <c r="P22" s="296"/>
    </row>
    <row r="23" spans="1:16" s="9" customFormat="1" x14ac:dyDescent="0.3">
      <c r="A23" s="78" t="s">
        <v>48</v>
      </c>
      <c r="B23" s="79" t="s">
        <v>70</v>
      </c>
      <c r="C23" s="80"/>
      <c r="D23" s="81">
        <v>0</v>
      </c>
      <c r="E23" s="81">
        <v>0</v>
      </c>
      <c r="F23" s="82">
        <f t="shared" si="0"/>
        <v>0</v>
      </c>
      <c r="G23" s="82">
        <f t="shared" si="1"/>
        <v>0</v>
      </c>
      <c r="H23" s="82">
        <f t="shared" si="2"/>
        <v>0</v>
      </c>
      <c r="I23" s="82">
        <f t="shared" si="2"/>
        <v>0</v>
      </c>
      <c r="J23" s="83"/>
      <c r="K23" s="80"/>
      <c r="L23" s="84"/>
      <c r="M23" s="292"/>
      <c r="N23" s="296"/>
      <c r="O23" s="296"/>
      <c r="P23" s="296"/>
    </row>
    <row r="24" spans="1:16" s="9" customFormat="1" ht="33" x14ac:dyDescent="0.3">
      <c r="A24" s="86" t="s">
        <v>41</v>
      </c>
      <c r="B24" s="87" t="s">
        <v>87</v>
      </c>
      <c r="C24" s="88" t="s">
        <v>88</v>
      </c>
      <c r="D24" s="81">
        <v>0</v>
      </c>
      <c r="E24" s="81">
        <v>0</v>
      </c>
      <c r="F24" s="82">
        <f t="shared" si="0"/>
        <v>0</v>
      </c>
      <c r="G24" s="82">
        <f t="shared" si="1"/>
        <v>0</v>
      </c>
      <c r="H24" s="82" t="str">
        <f>IF($B$13=$M$13,ROUND(F24*$B$14,2),IF($B$13=$M$14,F24,"vyplňte bunku B13"))</f>
        <v>vyplňte bunku B13</v>
      </c>
      <c r="I24" s="82" t="str">
        <f>IF($B$13=$M$13,ROUND(G24*$B$14,2),IF($B$13=$M$14,G24,"vyplňte bunku B13"))</f>
        <v>vyplňte bunku B13</v>
      </c>
      <c r="J24" s="89" t="s">
        <v>74</v>
      </c>
      <c r="K24" s="88" t="s">
        <v>89</v>
      </c>
      <c r="L24" s="90"/>
      <c r="M24" s="292"/>
      <c r="N24" s="291"/>
      <c r="O24" s="296"/>
      <c r="P24" s="296"/>
    </row>
    <row r="25" spans="1:16" s="9" customFormat="1" ht="33" x14ac:dyDescent="0.3">
      <c r="A25" s="86" t="s">
        <v>90</v>
      </c>
      <c r="B25" s="87" t="s">
        <v>87</v>
      </c>
      <c r="C25" s="88" t="s">
        <v>88</v>
      </c>
      <c r="D25" s="81">
        <v>0</v>
      </c>
      <c r="E25" s="81">
        <v>0</v>
      </c>
      <c r="F25" s="82">
        <f t="shared" si="0"/>
        <v>0</v>
      </c>
      <c r="G25" s="82">
        <f t="shared" si="1"/>
        <v>0</v>
      </c>
      <c r="H25" s="82" t="str">
        <f>IF($B$13=$M$13,ROUND(F25*$B$14,2),IF($B$13=$M$14,F25,"vyplňte bunku B13"))</f>
        <v>vyplňte bunku B13</v>
      </c>
      <c r="I25" s="82" t="str">
        <f>IF($B$13=$M$13,ROUND(G25*$B$14,2),IF($B$13=$M$14,G25,"vyplňte bunku B13"))</f>
        <v>vyplňte bunku B13</v>
      </c>
      <c r="J25" s="89" t="s">
        <v>74</v>
      </c>
      <c r="K25" s="88" t="s">
        <v>89</v>
      </c>
      <c r="L25" s="90"/>
      <c r="M25" s="292"/>
      <c r="N25" s="291"/>
      <c r="O25" s="296"/>
      <c r="P25" s="296"/>
    </row>
    <row r="26" spans="1:16" s="9" customFormat="1" x14ac:dyDescent="0.3">
      <c r="A26" s="91" t="s">
        <v>91</v>
      </c>
      <c r="B26" s="92"/>
      <c r="C26" s="93"/>
      <c r="D26" s="81">
        <v>0</v>
      </c>
      <c r="E26" s="81">
        <v>0</v>
      </c>
      <c r="F26" s="82">
        <f t="shared" si="0"/>
        <v>0</v>
      </c>
      <c r="G26" s="82">
        <f t="shared" si="1"/>
        <v>0</v>
      </c>
      <c r="H26" s="82">
        <f t="shared" ref="H26:I28" si="3">ROUND(F26*$B$14,2)</f>
        <v>0</v>
      </c>
      <c r="I26" s="82">
        <f t="shared" si="3"/>
        <v>0</v>
      </c>
      <c r="J26" s="94"/>
      <c r="K26" s="93"/>
      <c r="L26" s="90"/>
      <c r="M26" s="292"/>
      <c r="N26" s="291"/>
      <c r="O26" s="296"/>
      <c r="P26" s="296"/>
    </row>
    <row r="27" spans="1:16" s="9" customFormat="1" x14ac:dyDescent="0.3">
      <c r="A27" s="91" t="s">
        <v>91</v>
      </c>
      <c r="B27" s="92"/>
      <c r="C27" s="93"/>
      <c r="D27" s="81">
        <v>0</v>
      </c>
      <c r="E27" s="81">
        <v>0</v>
      </c>
      <c r="F27" s="82">
        <f t="shared" si="0"/>
        <v>0</v>
      </c>
      <c r="G27" s="82">
        <f t="shared" si="1"/>
        <v>0</v>
      </c>
      <c r="H27" s="82">
        <f t="shared" si="3"/>
        <v>0</v>
      </c>
      <c r="I27" s="82">
        <f t="shared" si="3"/>
        <v>0</v>
      </c>
      <c r="J27" s="94"/>
      <c r="K27" s="93"/>
      <c r="L27" s="90"/>
      <c r="M27" s="292"/>
      <c r="N27" s="291"/>
      <c r="O27" s="296"/>
      <c r="P27" s="296"/>
    </row>
    <row r="28" spans="1:16" s="9" customFormat="1" ht="17.25" thickBot="1" x14ac:dyDescent="0.35">
      <c r="A28" s="95" t="s">
        <v>91</v>
      </c>
      <c r="B28" s="96"/>
      <c r="C28" s="97"/>
      <c r="D28" s="81">
        <v>0</v>
      </c>
      <c r="E28" s="81">
        <v>0</v>
      </c>
      <c r="F28" s="98">
        <f t="shared" si="0"/>
        <v>0</v>
      </c>
      <c r="G28" s="98">
        <f t="shared" si="1"/>
        <v>0</v>
      </c>
      <c r="H28" s="98">
        <f t="shared" si="3"/>
        <v>0</v>
      </c>
      <c r="I28" s="98">
        <f t="shared" si="3"/>
        <v>0</v>
      </c>
      <c r="J28" s="99"/>
      <c r="K28" s="97"/>
      <c r="L28" s="100"/>
      <c r="M28" s="292"/>
      <c r="N28" s="297"/>
      <c r="O28" s="296"/>
      <c r="P28" s="296"/>
    </row>
    <row r="29" spans="1:16" s="9" customFormat="1" ht="17.25" thickBot="1" x14ac:dyDescent="0.35">
      <c r="A29" s="188" t="s">
        <v>92</v>
      </c>
      <c r="B29" s="189"/>
      <c r="C29" s="189"/>
      <c r="D29" s="189"/>
      <c r="E29" s="190"/>
      <c r="F29" s="101">
        <f>SUM(F19:F28)</f>
        <v>0</v>
      </c>
      <c r="G29" s="102">
        <f>SUM(G19:G28)</f>
        <v>0</v>
      </c>
      <c r="H29" s="103">
        <f>SUM(H19:H28)</f>
        <v>0</v>
      </c>
      <c r="I29" s="103">
        <f>SUM(I19:I28)</f>
        <v>0</v>
      </c>
      <c r="J29" s="35"/>
      <c r="K29" s="35"/>
      <c r="L29" s="35"/>
      <c r="M29" s="295"/>
      <c r="N29" s="291"/>
      <c r="O29" s="296"/>
      <c r="P29" s="296"/>
    </row>
    <row r="30" spans="1:16" s="9" customFormat="1" ht="17.25" thickBot="1" x14ac:dyDescent="0.35">
      <c r="A30" s="36"/>
      <c r="B30" s="36"/>
      <c r="C30" s="37"/>
      <c r="D30" s="38"/>
      <c r="E30" s="38"/>
      <c r="F30" s="38"/>
      <c r="G30" s="38"/>
      <c r="H30" s="38"/>
      <c r="I30" s="38"/>
      <c r="J30" s="38"/>
      <c r="K30" s="38"/>
      <c r="L30" s="36"/>
      <c r="M30" s="291"/>
      <c r="N30" s="293"/>
      <c r="O30" s="296"/>
      <c r="P30" s="296"/>
    </row>
    <row r="31" spans="1:16" s="9" customFormat="1" ht="18" x14ac:dyDescent="0.3">
      <c r="A31" s="197" t="s">
        <v>93</v>
      </c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9"/>
      <c r="M31" s="298"/>
      <c r="N31" s="288"/>
      <c r="O31" s="296"/>
      <c r="P31" s="296"/>
    </row>
    <row r="32" spans="1:16" s="9" customFormat="1" ht="32.25" customHeight="1" x14ac:dyDescent="0.3">
      <c r="A32" s="200" t="s">
        <v>2</v>
      </c>
      <c r="B32" s="202" t="s">
        <v>3</v>
      </c>
      <c r="C32" s="202" t="s">
        <v>28</v>
      </c>
      <c r="D32" s="202" t="s">
        <v>29</v>
      </c>
      <c r="E32" s="202" t="s">
        <v>81</v>
      </c>
      <c r="F32" s="204" t="s">
        <v>82</v>
      </c>
      <c r="G32" s="205"/>
      <c r="H32" s="206" t="s">
        <v>83</v>
      </c>
      <c r="I32" s="206"/>
      <c r="J32" s="202" t="s">
        <v>12</v>
      </c>
      <c r="K32" s="202" t="s">
        <v>30</v>
      </c>
      <c r="L32" s="207" t="s">
        <v>54</v>
      </c>
      <c r="M32" s="298"/>
      <c r="N32" s="293"/>
      <c r="O32" s="296"/>
      <c r="P32" s="296"/>
    </row>
    <row r="33" spans="1:16" s="9" customFormat="1" ht="33" x14ac:dyDescent="0.3">
      <c r="A33" s="201"/>
      <c r="B33" s="203"/>
      <c r="C33" s="203"/>
      <c r="D33" s="203"/>
      <c r="E33" s="203"/>
      <c r="F33" s="77" t="s">
        <v>84</v>
      </c>
      <c r="G33" s="77" t="s">
        <v>85</v>
      </c>
      <c r="H33" s="77" t="s">
        <v>84</v>
      </c>
      <c r="I33" s="77" t="s">
        <v>85</v>
      </c>
      <c r="J33" s="203"/>
      <c r="K33" s="203"/>
      <c r="L33" s="208"/>
      <c r="M33" s="298"/>
      <c r="N33" s="293"/>
      <c r="O33" s="296"/>
      <c r="P33" s="296"/>
    </row>
    <row r="34" spans="1:16" s="9" customFormat="1" x14ac:dyDescent="0.3">
      <c r="A34" s="78" t="s">
        <v>38</v>
      </c>
      <c r="B34" s="79" t="s">
        <v>67</v>
      </c>
      <c r="C34" s="80"/>
      <c r="D34" s="81">
        <v>0</v>
      </c>
      <c r="E34" s="81">
        <v>0</v>
      </c>
      <c r="F34" s="82">
        <f t="shared" ref="F34:F43" si="4">ROUND(D34*E34,2)</f>
        <v>0</v>
      </c>
      <c r="G34" s="82">
        <f t="shared" ref="G34:G43" si="5">ROUND((D34*E34)*1.2,2)</f>
        <v>0</v>
      </c>
      <c r="H34" s="82">
        <f t="shared" ref="H34:I38" si="6">ROUND(F34*$B$14,2)</f>
        <v>0</v>
      </c>
      <c r="I34" s="82">
        <f t="shared" si="6"/>
        <v>0</v>
      </c>
      <c r="J34" s="83"/>
      <c r="K34" s="80"/>
      <c r="L34" s="84"/>
      <c r="M34" s="296"/>
      <c r="N34" s="293"/>
      <c r="O34" s="296"/>
      <c r="P34" s="296"/>
    </row>
    <row r="35" spans="1:16" s="9" customFormat="1" ht="33" x14ac:dyDescent="0.3">
      <c r="A35" s="78" t="s">
        <v>39</v>
      </c>
      <c r="B35" s="79" t="s">
        <v>67</v>
      </c>
      <c r="C35" s="80"/>
      <c r="D35" s="81">
        <v>0</v>
      </c>
      <c r="E35" s="81">
        <v>0</v>
      </c>
      <c r="F35" s="82">
        <f t="shared" si="4"/>
        <v>0</v>
      </c>
      <c r="G35" s="82">
        <f t="shared" si="5"/>
        <v>0</v>
      </c>
      <c r="H35" s="82">
        <f t="shared" si="6"/>
        <v>0</v>
      </c>
      <c r="I35" s="82">
        <f t="shared" si="6"/>
        <v>0</v>
      </c>
      <c r="J35" s="83"/>
      <c r="K35" s="85" t="s">
        <v>86</v>
      </c>
      <c r="L35" s="84"/>
      <c r="M35" s="296"/>
      <c r="N35" s="292"/>
      <c r="O35" s="296"/>
      <c r="P35" s="296"/>
    </row>
    <row r="36" spans="1:16" s="9" customFormat="1" x14ac:dyDescent="0.3">
      <c r="A36" s="78" t="s">
        <v>40</v>
      </c>
      <c r="B36" s="79" t="s">
        <v>67</v>
      </c>
      <c r="C36" s="80"/>
      <c r="D36" s="81">
        <v>0</v>
      </c>
      <c r="E36" s="81">
        <v>0</v>
      </c>
      <c r="F36" s="82">
        <f t="shared" si="4"/>
        <v>0</v>
      </c>
      <c r="G36" s="82">
        <f t="shared" si="5"/>
        <v>0</v>
      </c>
      <c r="H36" s="82">
        <f t="shared" si="6"/>
        <v>0</v>
      </c>
      <c r="I36" s="82">
        <f t="shared" si="6"/>
        <v>0</v>
      </c>
      <c r="J36" s="83"/>
      <c r="K36" s="80"/>
      <c r="L36" s="84"/>
      <c r="M36" s="291"/>
      <c r="N36" s="293"/>
      <c r="O36" s="296"/>
      <c r="P36" s="296"/>
    </row>
    <row r="37" spans="1:16" s="9" customFormat="1" x14ac:dyDescent="0.3">
      <c r="A37" s="78" t="s">
        <v>57</v>
      </c>
      <c r="B37" s="79" t="s">
        <v>67</v>
      </c>
      <c r="C37" s="80"/>
      <c r="D37" s="81">
        <v>0</v>
      </c>
      <c r="E37" s="81">
        <v>0</v>
      </c>
      <c r="F37" s="82">
        <f t="shared" si="4"/>
        <v>0</v>
      </c>
      <c r="G37" s="82">
        <f t="shared" si="5"/>
        <v>0</v>
      </c>
      <c r="H37" s="82">
        <f t="shared" si="6"/>
        <v>0</v>
      </c>
      <c r="I37" s="82">
        <f t="shared" si="6"/>
        <v>0</v>
      </c>
      <c r="J37" s="83"/>
      <c r="K37" s="80"/>
      <c r="L37" s="84"/>
      <c r="M37" s="292"/>
      <c r="N37" s="293"/>
      <c r="O37" s="296"/>
      <c r="P37" s="296"/>
    </row>
    <row r="38" spans="1:16" s="9" customFormat="1" x14ac:dyDescent="0.3">
      <c r="A38" s="78" t="s">
        <v>48</v>
      </c>
      <c r="B38" s="79" t="s">
        <v>70</v>
      </c>
      <c r="C38" s="80"/>
      <c r="D38" s="81">
        <v>0</v>
      </c>
      <c r="E38" s="81">
        <v>0</v>
      </c>
      <c r="F38" s="82">
        <f t="shared" si="4"/>
        <v>0</v>
      </c>
      <c r="G38" s="82">
        <f t="shared" si="5"/>
        <v>0</v>
      </c>
      <c r="H38" s="82">
        <f t="shared" si="6"/>
        <v>0</v>
      </c>
      <c r="I38" s="82">
        <f t="shared" si="6"/>
        <v>0</v>
      </c>
      <c r="J38" s="83"/>
      <c r="K38" s="80"/>
      <c r="L38" s="84"/>
      <c r="M38" s="292"/>
      <c r="N38" s="293"/>
      <c r="O38" s="296"/>
      <c r="P38" s="296"/>
    </row>
    <row r="39" spans="1:16" s="9" customFormat="1" ht="33" x14ac:dyDescent="0.3">
      <c r="A39" s="86" t="s">
        <v>41</v>
      </c>
      <c r="B39" s="87" t="s">
        <v>87</v>
      </c>
      <c r="C39" s="88" t="s">
        <v>88</v>
      </c>
      <c r="D39" s="81">
        <v>0</v>
      </c>
      <c r="E39" s="81">
        <v>0</v>
      </c>
      <c r="F39" s="82">
        <f t="shared" si="4"/>
        <v>0</v>
      </c>
      <c r="G39" s="82">
        <f t="shared" si="5"/>
        <v>0</v>
      </c>
      <c r="H39" s="82" t="str">
        <f>IF($B$13=$M$13,ROUND(F39*$B$14,2),IF($B$13=$M$14,F39,"vyplňte bunku B13"))</f>
        <v>vyplňte bunku B13</v>
      </c>
      <c r="I39" s="82" t="str">
        <f>IF($B$13=$M$13,ROUND(G39*$B$14,2),IF($B$13=$M$14,G39,"vyplňte bunku B13"))</f>
        <v>vyplňte bunku B13</v>
      </c>
      <c r="J39" s="89" t="s">
        <v>74</v>
      </c>
      <c r="K39" s="88" t="s">
        <v>89</v>
      </c>
      <c r="L39" s="84"/>
      <c r="M39" s="292"/>
      <c r="N39" s="293"/>
      <c r="O39" s="296"/>
      <c r="P39" s="296"/>
    </row>
    <row r="40" spans="1:16" s="9" customFormat="1" ht="33" x14ac:dyDescent="0.3">
      <c r="A40" s="86" t="s">
        <v>90</v>
      </c>
      <c r="B40" s="87" t="s">
        <v>87</v>
      </c>
      <c r="C40" s="88" t="s">
        <v>88</v>
      </c>
      <c r="D40" s="81">
        <v>0</v>
      </c>
      <c r="E40" s="81">
        <v>0</v>
      </c>
      <c r="F40" s="82">
        <f t="shared" si="4"/>
        <v>0</v>
      </c>
      <c r="G40" s="82">
        <f t="shared" si="5"/>
        <v>0</v>
      </c>
      <c r="H40" s="82" t="str">
        <f>IF($B$13=$M$13,ROUND(F40*$B$14,2),IF($B$13=$M$14,F40,"vyplňte bunku B13"))</f>
        <v>vyplňte bunku B13</v>
      </c>
      <c r="I40" s="82" t="str">
        <f>IF($B$13=$M$13,ROUND(G40*$B$14,2),IF($B$13=$M$14,G40,"vyplňte bunku B13"))</f>
        <v>vyplňte bunku B13</v>
      </c>
      <c r="J40" s="89" t="s">
        <v>74</v>
      </c>
      <c r="K40" s="88" t="s">
        <v>89</v>
      </c>
      <c r="L40" s="84"/>
      <c r="M40" s="292"/>
      <c r="N40" s="293"/>
      <c r="O40" s="296"/>
      <c r="P40" s="296"/>
    </row>
    <row r="41" spans="1:16" s="9" customFormat="1" x14ac:dyDescent="0.3">
      <c r="A41" s="91" t="s">
        <v>91</v>
      </c>
      <c r="B41" s="92"/>
      <c r="C41" s="80"/>
      <c r="D41" s="81">
        <v>0</v>
      </c>
      <c r="E41" s="81">
        <v>0</v>
      </c>
      <c r="F41" s="82">
        <f t="shared" si="4"/>
        <v>0</v>
      </c>
      <c r="G41" s="82">
        <f t="shared" si="5"/>
        <v>0</v>
      </c>
      <c r="H41" s="82">
        <f t="shared" ref="H41:I43" si="7">ROUND(F41*$B$14,2)</f>
        <v>0</v>
      </c>
      <c r="I41" s="82">
        <f t="shared" si="7"/>
        <v>0</v>
      </c>
      <c r="J41" s="83"/>
      <c r="K41" s="80"/>
      <c r="L41" s="84"/>
      <c r="M41" s="292"/>
      <c r="N41" s="293"/>
      <c r="O41" s="296"/>
      <c r="P41" s="296"/>
    </row>
    <row r="42" spans="1:16" s="9" customFormat="1" x14ac:dyDescent="0.3">
      <c r="A42" s="91" t="s">
        <v>91</v>
      </c>
      <c r="B42" s="92"/>
      <c r="C42" s="80"/>
      <c r="D42" s="81">
        <v>0</v>
      </c>
      <c r="E42" s="81">
        <v>0</v>
      </c>
      <c r="F42" s="82">
        <f t="shared" si="4"/>
        <v>0</v>
      </c>
      <c r="G42" s="82">
        <f t="shared" si="5"/>
        <v>0</v>
      </c>
      <c r="H42" s="82">
        <f t="shared" si="7"/>
        <v>0</v>
      </c>
      <c r="I42" s="82">
        <f t="shared" si="7"/>
        <v>0</v>
      </c>
      <c r="J42" s="83"/>
      <c r="K42" s="80"/>
      <c r="L42" s="84"/>
      <c r="M42" s="298"/>
      <c r="N42" s="293"/>
      <c r="O42" s="296"/>
      <c r="P42" s="296"/>
    </row>
    <row r="43" spans="1:16" s="9" customFormat="1" ht="17.25" thickBot="1" x14ac:dyDescent="0.35">
      <c r="A43" s="95" t="s">
        <v>91</v>
      </c>
      <c r="B43" s="96"/>
      <c r="C43" s="97"/>
      <c r="D43" s="81">
        <v>0</v>
      </c>
      <c r="E43" s="81">
        <v>0</v>
      </c>
      <c r="F43" s="98">
        <f t="shared" si="4"/>
        <v>0</v>
      </c>
      <c r="G43" s="98">
        <f t="shared" si="5"/>
        <v>0</v>
      </c>
      <c r="H43" s="98">
        <f t="shared" si="7"/>
        <v>0</v>
      </c>
      <c r="I43" s="98">
        <f t="shared" si="7"/>
        <v>0</v>
      </c>
      <c r="J43" s="99"/>
      <c r="K43" s="97"/>
      <c r="L43" s="100"/>
      <c r="M43" s="292"/>
      <c r="N43" s="293"/>
      <c r="O43" s="296"/>
      <c r="P43" s="296"/>
    </row>
    <row r="44" spans="1:16" s="9" customFormat="1" ht="17.25" thickBot="1" x14ac:dyDescent="0.35">
      <c r="A44" s="188" t="s">
        <v>94</v>
      </c>
      <c r="B44" s="189"/>
      <c r="C44" s="189"/>
      <c r="D44" s="189"/>
      <c r="E44" s="190"/>
      <c r="F44" s="101">
        <f>SUM(F34:F43)</f>
        <v>0</v>
      </c>
      <c r="G44" s="102">
        <f>SUM(G34:G43)</f>
        <v>0</v>
      </c>
      <c r="H44" s="103">
        <f>SUM(H34:H43)</f>
        <v>0</v>
      </c>
      <c r="I44" s="103">
        <f>SUM(I34:I43)</f>
        <v>0</v>
      </c>
      <c r="J44" s="35"/>
      <c r="K44" s="35"/>
      <c r="L44" s="35"/>
      <c r="M44" s="291"/>
      <c r="N44" s="292"/>
      <c r="O44" s="296"/>
      <c r="P44" s="296"/>
    </row>
    <row r="45" spans="1:16" s="9" customFormat="1" ht="17.25" thickBot="1" x14ac:dyDescent="0.35">
      <c r="A45" s="36"/>
      <c r="B45" s="36"/>
      <c r="C45" s="37"/>
      <c r="D45" s="38"/>
      <c r="E45" s="38"/>
      <c r="F45" s="38"/>
      <c r="G45" s="38"/>
      <c r="H45" s="38"/>
      <c r="I45" s="38"/>
      <c r="J45" s="38"/>
      <c r="K45" s="38"/>
      <c r="L45" s="36"/>
      <c r="M45" s="291"/>
      <c r="N45" s="292"/>
      <c r="O45" s="296"/>
      <c r="P45" s="296"/>
    </row>
    <row r="46" spans="1:16" s="9" customFormat="1" ht="18" x14ac:dyDescent="0.3">
      <c r="A46" s="197" t="s">
        <v>151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9"/>
      <c r="M46" s="291"/>
      <c r="N46" s="292"/>
      <c r="O46" s="296"/>
      <c r="P46" s="296"/>
    </row>
    <row r="47" spans="1:16" s="9" customFormat="1" ht="30.75" customHeight="1" x14ac:dyDescent="0.3">
      <c r="A47" s="200" t="s">
        <v>2</v>
      </c>
      <c r="B47" s="202" t="s">
        <v>3</v>
      </c>
      <c r="C47" s="202" t="s">
        <v>28</v>
      </c>
      <c r="D47" s="202" t="s">
        <v>29</v>
      </c>
      <c r="E47" s="202" t="s">
        <v>81</v>
      </c>
      <c r="F47" s="204" t="s">
        <v>82</v>
      </c>
      <c r="G47" s="205"/>
      <c r="H47" s="206" t="s">
        <v>83</v>
      </c>
      <c r="I47" s="206"/>
      <c r="J47" s="202" t="s">
        <v>12</v>
      </c>
      <c r="K47" s="202" t="s">
        <v>30</v>
      </c>
      <c r="L47" s="207" t="s">
        <v>54</v>
      </c>
      <c r="M47" s="291"/>
      <c r="N47" s="292"/>
      <c r="O47" s="296"/>
      <c r="P47" s="296"/>
    </row>
    <row r="48" spans="1:16" s="9" customFormat="1" ht="33" x14ac:dyDescent="0.3">
      <c r="A48" s="201"/>
      <c r="B48" s="203"/>
      <c r="C48" s="203"/>
      <c r="D48" s="203"/>
      <c r="E48" s="203"/>
      <c r="F48" s="168" t="s">
        <v>84</v>
      </c>
      <c r="G48" s="168" t="s">
        <v>85</v>
      </c>
      <c r="H48" s="168" t="s">
        <v>84</v>
      </c>
      <c r="I48" s="168" t="s">
        <v>85</v>
      </c>
      <c r="J48" s="203"/>
      <c r="K48" s="203"/>
      <c r="L48" s="208"/>
      <c r="M48" s="291"/>
      <c r="N48" s="292"/>
      <c r="O48" s="296"/>
      <c r="P48" s="296"/>
    </row>
    <row r="49" spans="1:16" s="9" customFormat="1" x14ac:dyDescent="0.3">
      <c r="A49" s="78" t="s">
        <v>38</v>
      </c>
      <c r="B49" s="79" t="s">
        <v>67</v>
      </c>
      <c r="C49" s="80"/>
      <c r="D49" s="81">
        <v>0</v>
      </c>
      <c r="E49" s="81">
        <v>0</v>
      </c>
      <c r="F49" s="82">
        <f t="shared" ref="F49:F58" si="8">ROUND(D49*E49,2)</f>
        <v>0</v>
      </c>
      <c r="G49" s="82">
        <f t="shared" ref="G49:G58" si="9">ROUND((D49*E49)*1.2,2)</f>
        <v>0</v>
      </c>
      <c r="H49" s="82">
        <f t="shared" ref="H49:I53" si="10">ROUND(F49*$B$14,2)</f>
        <v>0</v>
      </c>
      <c r="I49" s="82">
        <f t="shared" si="10"/>
        <v>0</v>
      </c>
      <c r="J49" s="83"/>
      <c r="K49" s="80"/>
      <c r="L49" s="84"/>
      <c r="M49" s="291"/>
      <c r="N49" s="292"/>
      <c r="O49" s="296"/>
      <c r="P49" s="296"/>
    </row>
    <row r="50" spans="1:16" s="9" customFormat="1" ht="33" x14ac:dyDescent="0.3">
      <c r="A50" s="78" t="s">
        <v>39</v>
      </c>
      <c r="B50" s="79" t="s">
        <v>67</v>
      </c>
      <c r="C50" s="80"/>
      <c r="D50" s="81">
        <v>0</v>
      </c>
      <c r="E50" s="81">
        <v>0</v>
      </c>
      <c r="F50" s="82">
        <f t="shared" si="8"/>
        <v>0</v>
      </c>
      <c r="G50" s="82">
        <f t="shared" si="9"/>
        <v>0</v>
      </c>
      <c r="H50" s="82">
        <f t="shared" si="10"/>
        <v>0</v>
      </c>
      <c r="I50" s="82">
        <f t="shared" si="10"/>
        <v>0</v>
      </c>
      <c r="J50" s="83"/>
      <c r="K50" s="85" t="s">
        <v>86</v>
      </c>
      <c r="L50" s="84"/>
      <c r="M50" s="291"/>
      <c r="N50" s="292"/>
      <c r="O50" s="296"/>
      <c r="P50" s="296"/>
    </row>
    <row r="51" spans="1:16" s="9" customFormat="1" x14ac:dyDescent="0.3">
      <c r="A51" s="78" t="s">
        <v>40</v>
      </c>
      <c r="B51" s="79" t="s">
        <v>67</v>
      </c>
      <c r="C51" s="80"/>
      <c r="D51" s="81">
        <v>0</v>
      </c>
      <c r="E51" s="81">
        <v>0</v>
      </c>
      <c r="F51" s="82">
        <f t="shared" si="8"/>
        <v>0</v>
      </c>
      <c r="G51" s="82">
        <f t="shared" si="9"/>
        <v>0</v>
      </c>
      <c r="H51" s="82">
        <f t="shared" si="10"/>
        <v>0</v>
      </c>
      <c r="I51" s="82">
        <f t="shared" si="10"/>
        <v>0</v>
      </c>
      <c r="J51" s="83"/>
      <c r="K51" s="80"/>
      <c r="L51" s="84"/>
      <c r="M51" s="291"/>
      <c r="N51" s="292"/>
      <c r="O51" s="296"/>
      <c r="P51" s="296"/>
    </row>
    <row r="52" spans="1:16" s="9" customFormat="1" x14ac:dyDescent="0.3">
      <c r="A52" s="78" t="s">
        <v>57</v>
      </c>
      <c r="B52" s="79" t="s">
        <v>67</v>
      </c>
      <c r="C52" s="80"/>
      <c r="D52" s="81">
        <v>0</v>
      </c>
      <c r="E52" s="81">
        <v>0</v>
      </c>
      <c r="F52" s="82">
        <f t="shared" si="8"/>
        <v>0</v>
      </c>
      <c r="G52" s="82">
        <f t="shared" si="9"/>
        <v>0</v>
      </c>
      <c r="H52" s="82">
        <f t="shared" si="10"/>
        <v>0</v>
      </c>
      <c r="I52" s="82">
        <f t="shared" si="10"/>
        <v>0</v>
      </c>
      <c r="J52" s="83"/>
      <c r="K52" s="80"/>
      <c r="L52" s="84"/>
      <c r="M52" s="291"/>
      <c r="N52" s="292"/>
      <c r="O52" s="296"/>
      <c r="P52" s="296"/>
    </row>
    <row r="53" spans="1:16" s="9" customFormat="1" x14ac:dyDescent="0.3">
      <c r="A53" s="78" t="s">
        <v>48</v>
      </c>
      <c r="B53" s="79" t="s">
        <v>70</v>
      </c>
      <c r="C53" s="80"/>
      <c r="D53" s="81">
        <v>0</v>
      </c>
      <c r="E53" s="81">
        <v>0</v>
      </c>
      <c r="F53" s="82">
        <f t="shared" si="8"/>
        <v>0</v>
      </c>
      <c r="G53" s="82">
        <f t="shared" si="9"/>
        <v>0</v>
      </c>
      <c r="H53" s="82">
        <f t="shared" si="10"/>
        <v>0</v>
      </c>
      <c r="I53" s="82">
        <f t="shared" si="10"/>
        <v>0</v>
      </c>
      <c r="J53" s="83"/>
      <c r="K53" s="80"/>
      <c r="L53" s="84"/>
      <c r="M53" s="291"/>
      <c r="N53" s="292"/>
      <c r="O53" s="296"/>
      <c r="P53" s="296"/>
    </row>
    <row r="54" spans="1:16" s="9" customFormat="1" ht="33" x14ac:dyDescent="0.3">
      <c r="A54" s="86" t="s">
        <v>41</v>
      </c>
      <c r="B54" s="87" t="s">
        <v>87</v>
      </c>
      <c r="C54" s="88" t="s">
        <v>88</v>
      </c>
      <c r="D54" s="81">
        <v>0</v>
      </c>
      <c r="E54" s="81">
        <v>0</v>
      </c>
      <c r="F54" s="82">
        <f t="shared" si="8"/>
        <v>0</v>
      </c>
      <c r="G54" s="82">
        <f t="shared" si="9"/>
        <v>0</v>
      </c>
      <c r="H54" s="82" t="str">
        <f>IF($B$13=$M$13,ROUND(F54*$B$14,2),IF($B$13=$M$14,F54,"vyplňte bunku B13"))</f>
        <v>vyplňte bunku B13</v>
      </c>
      <c r="I54" s="82" t="str">
        <f>IF($B$13=$M$13,ROUND(G54*$B$14,2),IF($B$13=$M$14,G54,"vyplňte bunku B13"))</f>
        <v>vyplňte bunku B13</v>
      </c>
      <c r="J54" s="89" t="s">
        <v>74</v>
      </c>
      <c r="K54" s="88" t="s">
        <v>89</v>
      </c>
      <c r="L54" s="84"/>
      <c r="M54" s="291"/>
      <c r="N54" s="292"/>
      <c r="O54" s="296"/>
      <c r="P54" s="296"/>
    </row>
    <row r="55" spans="1:16" s="9" customFormat="1" ht="33" x14ac:dyDescent="0.3">
      <c r="A55" s="86" t="s">
        <v>90</v>
      </c>
      <c r="B55" s="87" t="s">
        <v>87</v>
      </c>
      <c r="C55" s="88" t="s">
        <v>88</v>
      </c>
      <c r="D55" s="81">
        <v>0</v>
      </c>
      <c r="E55" s="81">
        <v>0</v>
      </c>
      <c r="F55" s="82">
        <f t="shared" si="8"/>
        <v>0</v>
      </c>
      <c r="G55" s="82">
        <f t="shared" si="9"/>
        <v>0</v>
      </c>
      <c r="H55" s="82" t="str">
        <f>IF($B$13=$M$13,ROUND(F55*$B$14,2),IF($B$13=$M$14,F55,"vyplňte bunku B13"))</f>
        <v>vyplňte bunku B13</v>
      </c>
      <c r="I55" s="82" t="str">
        <f>IF($B$13=$M$13,ROUND(G55*$B$14,2),IF($B$13=$M$14,G55,"vyplňte bunku B13"))</f>
        <v>vyplňte bunku B13</v>
      </c>
      <c r="J55" s="89" t="s">
        <v>74</v>
      </c>
      <c r="K55" s="88" t="s">
        <v>89</v>
      </c>
      <c r="L55" s="84"/>
      <c r="M55" s="291"/>
      <c r="N55" s="292"/>
      <c r="O55" s="296"/>
      <c r="P55" s="296"/>
    </row>
    <row r="56" spans="1:16" s="9" customFormat="1" x14ac:dyDescent="0.3">
      <c r="A56" s="91" t="s">
        <v>91</v>
      </c>
      <c r="B56" s="92"/>
      <c r="C56" s="80"/>
      <c r="D56" s="81">
        <v>0</v>
      </c>
      <c r="E56" s="81">
        <v>0</v>
      </c>
      <c r="F56" s="82">
        <f t="shared" si="8"/>
        <v>0</v>
      </c>
      <c r="G56" s="82">
        <f t="shared" si="9"/>
        <v>0</v>
      </c>
      <c r="H56" s="82">
        <f t="shared" ref="H56:I58" si="11">ROUND(F56*$B$14,2)</f>
        <v>0</v>
      </c>
      <c r="I56" s="82">
        <f t="shared" si="11"/>
        <v>0</v>
      </c>
      <c r="J56" s="83"/>
      <c r="K56" s="80"/>
      <c r="L56" s="84"/>
      <c r="M56" s="291"/>
      <c r="N56" s="292"/>
      <c r="O56" s="296"/>
      <c r="P56" s="296"/>
    </row>
    <row r="57" spans="1:16" s="9" customFormat="1" x14ac:dyDescent="0.3">
      <c r="A57" s="91" t="s">
        <v>91</v>
      </c>
      <c r="B57" s="92"/>
      <c r="C57" s="80"/>
      <c r="D57" s="81">
        <v>0</v>
      </c>
      <c r="E57" s="81">
        <v>0</v>
      </c>
      <c r="F57" s="82">
        <f t="shared" si="8"/>
        <v>0</v>
      </c>
      <c r="G57" s="82">
        <f t="shared" si="9"/>
        <v>0</v>
      </c>
      <c r="H57" s="82">
        <f t="shared" si="11"/>
        <v>0</v>
      </c>
      <c r="I57" s="82">
        <f t="shared" si="11"/>
        <v>0</v>
      </c>
      <c r="J57" s="83"/>
      <c r="K57" s="80"/>
      <c r="L57" s="84"/>
      <c r="M57" s="291"/>
      <c r="N57" s="292"/>
      <c r="O57" s="296"/>
      <c r="P57" s="296"/>
    </row>
    <row r="58" spans="1:16" s="9" customFormat="1" ht="17.25" thickBot="1" x14ac:dyDescent="0.35">
      <c r="A58" s="95" t="s">
        <v>91</v>
      </c>
      <c r="B58" s="96"/>
      <c r="C58" s="97"/>
      <c r="D58" s="81">
        <v>0</v>
      </c>
      <c r="E58" s="81">
        <v>0</v>
      </c>
      <c r="F58" s="98">
        <f t="shared" si="8"/>
        <v>0</v>
      </c>
      <c r="G58" s="98">
        <f t="shared" si="9"/>
        <v>0</v>
      </c>
      <c r="H58" s="98">
        <f t="shared" si="11"/>
        <v>0</v>
      </c>
      <c r="I58" s="98">
        <f t="shared" si="11"/>
        <v>0</v>
      </c>
      <c r="J58" s="99"/>
      <c r="K58" s="97"/>
      <c r="L58" s="100"/>
      <c r="M58" s="291"/>
      <c r="N58" s="292"/>
      <c r="O58" s="296"/>
      <c r="P58" s="296"/>
    </row>
    <row r="59" spans="1:16" s="9" customFormat="1" ht="17.25" thickBot="1" x14ac:dyDescent="0.35">
      <c r="A59" s="188" t="s">
        <v>152</v>
      </c>
      <c r="B59" s="189"/>
      <c r="C59" s="189"/>
      <c r="D59" s="189"/>
      <c r="E59" s="190"/>
      <c r="F59" s="101">
        <f>SUM(F49:F58)</f>
        <v>0</v>
      </c>
      <c r="G59" s="102">
        <f>SUM(G49:G58)</f>
        <v>0</v>
      </c>
      <c r="H59" s="103">
        <f>SUM(H49:H58)</f>
        <v>0</v>
      </c>
      <c r="I59" s="103">
        <f>SUM(I49:I58)</f>
        <v>0</v>
      </c>
      <c r="J59" s="8"/>
      <c r="K59" s="8"/>
      <c r="L59" s="8"/>
      <c r="M59" s="291"/>
      <c r="N59" s="292"/>
      <c r="O59" s="296"/>
      <c r="P59" s="296"/>
    </row>
    <row r="60" spans="1:16" s="9" customFormat="1" ht="18" thickBot="1" x14ac:dyDescent="0.35">
      <c r="A60" s="180" t="s">
        <v>134</v>
      </c>
      <c r="B60" s="181"/>
      <c r="C60" s="181"/>
      <c r="D60" s="181"/>
      <c r="E60" s="182"/>
      <c r="F60" s="104">
        <f>F29+F44+F59</f>
        <v>0</v>
      </c>
      <c r="G60" s="104">
        <f>G29+G44+G59</f>
        <v>0</v>
      </c>
      <c r="H60" s="104">
        <f>H29+H44+H59</f>
        <v>0</v>
      </c>
      <c r="I60" s="104">
        <f>I29+I44+I59</f>
        <v>0</v>
      </c>
      <c r="J60" s="35"/>
      <c r="K60" s="35"/>
      <c r="L60" s="35"/>
      <c r="M60" s="291"/>
      <c r="N60" s="292"/>
      <c r="O60" s="296"/>
      <c r="P60" s="296"/>
    </row>
    <row r="61" spans="1:16" s="9" customFormat="1" ht="18" thickBot="1" x14ac:dyDescent="0.35">
      <c r="A61" s="39"/>
      <c r="B61" s="39"/>
      <c r="C61" s="39"/>
      <c r="D61" s="39"/>
      <c r="E61" s="39"/>
      <c r="F61" s="40"/>
      <c r="G61" s="40"/>
      <c r="H61" s="40"/>
      <c r="I61" s="40"/>
      <c r="J61" s="29"/>
      <c r="K61" s="29"/>
      <c r="L61" s="29"/>
      <c r="M61" s="291"/>
      <c r="N61" s="293"/>
      <c r="O61" s="296"/>
      <c r="P61" s="296"/>
    </row>
    <row r="62" spans="1:16" ht="18" x14ac:dyDescent="0.3">
      <c r="A62" s="191" t="s">
        <v>42</v>
      </c>
      <c r="B62" s="192"/>
      <c r="C62" s="192"/>
      <c r="D62" s="192"/>
      <c r="E62" s="192"/>
      <c r="F62" s="192"/>
      <c r="G62" s="192"/>
      <c r="H62" s="192"/>
      <c r="I62" s="192"/>
      <c r="J62" s="192"/>
      <c r="K62" s="193"/>
      <c r="L62" s="35"/>
      <c r="M62" s="299"/>
      <c r="N62" s="293"/>
    </row>
    <row r="63" spans="1:16" ht="26.25" customHeight="1" x14ac:dyDescent="0.3">
      <c r="A63" s="194" t="s">
        <v>2</v>
      </c>
      <c r="B63" s="195" t="s">
        <v>3</v>
      </c>
      <c r="C63" s="195" t="s">
        <v>28</v>
      </c>
      <c r="D63" s="195" t="s">
        <v>29</v>
      </c>
      <c r="E63" s="195" t="s">
        <v>95</v>
      </c>
      <c r="F63" s="195" t="s">
        <v>82</v>
      </c>
      <c r="G63" s="195"/>
      <c r="H63" s="195"/>
      <c r="I63" s="195"/>
      <c r="J63" s="195" t="s">
        <v>12</v>
      </c>
      <c r="K63" s="196" t="s">
        <v>30</v>
      </c>
      <c r="L63" s="35"/>
      <c r="M63" s="293"/>
      <c r="N63" s="293"/>
    </row>
    <row r="64" spans="1:16" ht="54" customHeight="1" x14ac:dyDescent="0.3">
      <c r="A64" s="194"/>
      <c r="B64" s="195"/>
      <c r="C64" s="195"/>
      <c r="D64" s="195"/>
      <c r="E64" s="195"/>
      <c r="F64" s="195" t="s">
        <v>84</v>
      </c>
      <c r="G64" s="195"/>
      <c r="H64" s="195" t="s">
        <v>85</v>
      </c>
      <c r="I64" s="195"/>
      <c r="J64" s="195"/>
      <c r="K64" s="196"/>
      <c r="L64" s="35"/>
      <c r="M64" s="293"/>
      <c r="N64" s="293"/>
    </row>
    <row r="65" spans="1:16" x14ac:dyDescent="0.3">
      <c r="A65" s="105" t="s">
        <v>51</v>
      </c>
      <c r="B65" s="106" t="s">
        <v>96</v>
      </c>
      <c r="C65" s="107" t="s">
        <v>31</v>
      </c>
      <c r="D65" s="108">
        <v>0</v>
      </c>
      <c r="E65" s="108">
        <v>0</v>
      </c>
      <c r="F65" s="178">
        <f>ROUND(D65*E65,2)</f>
        <v>0</v>
      </c>
      <c r="G65" s="178"/>
      <c r="H65" s="178">
        <f>ROUND(D65*E65,2)</f>
        <v>0</v>
      </c>
      <c r="I65" s="178"/>
      <c r="J65" s="185" t="s">
        <v>97</v>
      </c>
      <c r="K65" s="41"/>
      <c r="L65" s="35"/>
      <c r="M65" s="293"/>
      <c r="N65" s="293"/>
    </row>
    <row r="66" spans="1:16" ht="33" x14ac:dyDescent="0.3">
      <c r="A66" s="105" t="s">
        <v>98</v>
      </c>
      <c r="B66" s="106" t="s">
        <v>96</v>
      </c>
      <c r="C66" s="107" t="s">
        <v>32</v>
      </c>
      <c r="D66" s="108">
        <v>0</v>
      </c>
      <c r="E66" s="108">
        <v>0</v>
      </c>
      <c r="F66" s="178">
        <f t="shared" ref="F66:F71" si="12">ROUND(D66*E66,2)</f>
        <v>0</v>
      </c>
      <c r="G66" s="178"/>
      <c r="H66" s="178">
        <f>ROUND(D66*E66,2)</f>
        <v>0</v>
      </c>
      <c r="I66" s="178"/>
      <c r="J66" s="186"/>
      <c r="K66" s="41"/>
      <c r="L66" s="35"/>
      <c r="M66" s="293"/>
      <c r="N66" s="293"/>
    </row>
    <row r="67" spans="1:16" x14ac:dyDescent="0.3">
      <c r="A67" s="105" t="s">
        <v>50</v>
      </c>
      <c r="B67" s="106" t="s">
        <v>72</v>
      </c>
      <c r="C67" s="107" t="s">
        <v>32</v>
      </c>
      <c r="D67" s="108">
        <v>0</v>
      </c>
      <c r="E67" s="108">
        <v>0</v>
      </c>
      <c r="F67" s="178">
        <f t="shared" si="12"/>
        <v>0</v>
      </c>
      <c r="G67" s="178"/>
      <c r="H67" s="178">
        <f>ROUND((D67*E67)*1.2,2)</f>
        <v>0</v>
      </c>
      <c r="I67" s="178"/>
      <c r="J67" s="186"/>
      <c r="K67" s="41"/>
      <c r="L67" s="35"/>
      <c r="M67" s="293"/>
      <c r="N67" s="293"/>
    </row>
    <row r="68" spans="1:16" x14ac:dyDescent="0.3">
      <c r="A68" s="105" t="s">
        <v>49</v>
      </c>
      <c r="B68" s="106" t="s">
        <v>72</v>
      </c>
      <c r="C68" s="107" t="s">
        <v>33</v>
      </c>
      <c r="D68" s="108">
        <v>0</v>
      </c>
      <c r="E68" s="108">
        <v>0</v>
      </c>
      <c r="F68" s="178">
        <f t="shared" si="12"/>
        <v>0</v>
      </c>
      <c r="G68" s="178"/>
      <c r="H68" s="178">
        <f>ROUND((D68*E68)*1.2,2)</f>
        <v>0</v>
      </c>
      <c r="I68" s="178"/>
      <c r="J68" s="186"/>
      <c r="K68" s="41"/>
      <c r="L68" s="35"/>
      <c r="M68" s="300"/>
      <c r="N68" s="293"/>
    </row>
    <row r="69" spans="1:16" x14ac:dyDescent="0.3">
      <c r="A69" s="105" t="s">
        <v>34</v>
      </c>
      <c r="B69" s="106" t="s">
        <v>72</v>
      </c>
      <c r="C69" s="107" t="s">
        <v>33</v>
      </c>
      <c r="D69" s="108">
        <v>0</v>
      </c>
      <c r="E69" s="108">
        <v>0</v>
      </c>
      <c r="F69" s="178">
        <f t="shared" si="12"/>
        <v>0</v>
      </c>
      <c r="G69" s="178"/>
      <c r="H69" s="178">
        <f>ROUND((D69*E69)*1.2,2)</f>
        <v>0</v>
      </c>
      <c r="I69" s="178"/>
      <c r="J69" s="186"/>
      <c r="K69" s="41"/>
      <c r="L69" s="35"/>
      <c r="M69" s="291"/>
      <c r="N69" s="293"/>
    </row>
    <row r="70" spans="1:16" x14ac:dyDescent="0.3">
      <c r="A70" s="105" t="s">
        <v>35</v>
      </c>
      <c r="B70" s="106" t="s">
        <v>72</v>
      </c>
      <c r="C70" s="107" t="s">
        <v>33</v>
      </c>
      <c r="D70" s="108">
        <v>0</v>
      </c>
      <c r="E70" s="108">
        <v>0</v>
      </c>
      <c r="F70" s="178">
        <f t="shared" si="12"/>
        <v>0</v>
      </c>
      <c r="G70" s="178"/>
      <c r="H70" s="178">
        <f>ROUND((D70*E70)*1.2,2)</f>
        <v>0</v>
      </c>
      <c r="I70" s="178"/>
      <c r="J70" s="186"/>
      <c r="K70" s="41"/>
      <c r="L70" s="35"/>
      <c r="M70" s="291"/>
      <c r="N70" s="293"/>
    </row>
    <row r="71" spans="1:16" ht="17.25" thickBot="1" x14ac:dyDescent="0.35">
      <c r="A71" s="109" t="s">
        <v>36</v>
      </c>
      <c r="B71" s="110" t="s">
        <v>72</v>
      </c>
      <c r="C71" s="111" t="s">
        <v>33</v>
      </c>
      <c r="D71" s="108">
        <v>0</v>
      </c>
      <c r="E71" s="108">
        <v>0</v>
      </c>
      <c r="F71" s="179">
        <f t="shared" si="12"/>
        <v>0</v>
      </c>
      <c r="G71" s="179"/>
      <c r="H71" s="179">
        <f>ROUND((D71*E71)*1.2,2)</f>
        <v>0</v>
      </c>
      <c r="I71" s="179"/>
      <c r="J71" s="187"/>
      <c r="K71" s="34"/>
      <c r="L71" s="35"/>
      <c r="M71" s="291"/>
      <c r="N71" s="293"/>
    </row>
    <row r="72" spans="1:16" ht="18" thickBot="1" x14ac:dyDescent="0.35">
      <c r="A72" s="180" t="s">
        <v>135</v>
      </c>
      <c r="B72" s="181"/>
      <c r="C72" s="181"/>
      <c r="D72" s="181"/>
      <c r="E72" s="182"/>
      <c r="F72" s="183">
        <f>SUM(F65:G71)</f>
        <v>0</v>
      </c>
      <c r="G72" s="184"/>
      <c r="H72" s="183">
        <f>SUM(H65:I71)</f>
        <v>0</v>
      </c>
      <c r="I72" s="184"/>
      <c r="J72" s="42"/>
      <c r="K72" s="35"/>
      <c r="L72" s="35"/>
      <c r="M72" s="291"/>
      <c r="N72" s="293"/>
    </row>
    <row r="73" spans="1:16" ht="18.75" thickBot="1" x14ac:dyDescent="0.35">
      <c r="A73" s="173" t="s">
        <v>136</v>
      </c>
      <c r="B73" s="174"/>
      <c r="C73" s="174"/>
      <c r="D73" s="174"/>
      <c r="E73" s="175"/>
      <c r="F73" s="176">
        <f>H60+F72</f>
        <v>0</v>
      </c>
      <c r="G73" s="177"/>
      <c r="H73" s="176">
        <f>I60+H72</f>
        <v>0</v>
      </c>
      <c r="I73" s="177"/>
      <c r="J73" s="42"/>
      <c r="K73" s="43"/>
      <c r="L73" s="44"/>
      <c r="M73" s="291"/>
      <c r="N73" s="293"/>
    </row>
    <row r="74" spans="1:16" x14ac:dyDescent="0.3">
      <c r="A74" s="45"/>
      <c r="B74" s="45"/>
      <c r="C74" s="46"/>
      <c r="D74" s="47"/>
      <c r="E74" s="47"/>
      <c r="F74" s="47"/>
      <c r="G74" s="47"/>
      <c r="H74" s="47"/>
      <c r="I74" s="47"/>
      <c r="J74" s="42"/>
      <c r="K74" s="48"/>
      <c r="L74" s="49"/>
      <c r="M74" s="291"/>
      <c r="N74" s="293"/>
    </row>
    <row r="75" spans="1:16" x14ac:dyDescent="0.3">
      <c r="A75" s="45"/>
      <c r="B75" s="45"/>
      <c r="C75" s="46"/>
      <c r="D75" s="47"/>
      <c r="E75" s="47"/>
      <c r="F75" s="47"/>
      <c r="G75" s="47"/>
      <c r="H75" s="47"/>
      <c r="I75" s="47"/>
      <c r="J75" s="42"/>
      <c r="K75" s="50"/>
      <c r="L75" s="51"/>
      <c r="M75" s="291"/>
      <c r="N75" s="293"/>
    </row>
    <row r="76" spans="1:16" ht="18" x14ac:dyDescent="0.3">
      <c r="A76" s="172" t="s">
        <v>63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291"/>
      <c r="N76" s="293"/>
    </row>
    <row r="77" spans="1:16" ht="48" customHeight="1" x14ac:dyDescent="0.3">
      <c r="A77" s="170" t="s">
        <v>159</v>
      </c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291"/>
      <c r="N77" s="293"/>
    </row>
    <row r="78" spans="1:16" x14ac:dyDescent="0.3">
      <c r="A78" s="112" t="s">
        <v>155</v>
      </c>
      <c r="B78" s="170" t="s">
        <v>156</v>
      </c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291"/>
      <c r="N78" s="293"/>
    </row>
    <row r="79" spans="1:16" s="12" customFormat="1" ht="97.5" customHeight="1" x14ac:dyDescent="0.3">
      <c r="A79" s="112" t="s">
        <v>99</v>
      </c>
      <c r="B79" s="170" t="s">
        <v>137</v>
      </c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301"/>
      <c r="N79" s="302"/>
      <c r="O79" s="303"/>
      <c r="P79" s="303"/>
    </row>
    <row r="80" spans="1:16" ht="110.25" customHeight="1" x14ac:dyDescent="0.3">
      <c r="A80" s="112" t="s">
        <v>78</v>
      </c>
      <c r="B80" s="170" t="s">
        <v>100</v>
      </c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291"/>
      <c r="N80" s="293"/>
    </row>
    <row r="81" spans="1:16" ht="113.25" customHeight="1" x14ac:dyDescent="0.3">
      <c r="A81" s="112" t="s">
        <v>2</v>
      </c>
      <c r="B81" s="170" t="s">
        <v>138</v>
      </c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304"/>
      <c r="N81" s="293"/>
    </row>
    <row r="82" spans="1:16" x14ac:dyDescent="0.3">
      <c r="A82" s="112" t="s">
        <v>52</v>
      </c>
      <c r="B82" s="170" t="s">
        <v>104</v>
      </c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304"/>
      <c r="N82" s="293"/>
    </row>
    <row r="83" spans="1:16" ht="49.5" customHeight="1" x14ac:dyDescent="0.3">
      <c r="A83" s="112" t="s">
        <v>28</v>
      </c>
      <c r="B83" s="170" t="s">
        <v>105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304"/>
      <c r="N83" s="295"/>
    </row>
    <row r="84" spans="1:16" x14ac:dyDescent="0.3">
      <c r="A84" s="112" t="s">
        <v>29</v>
      </c>
      <c r="B84" s="170" t="s">
        <v>139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304"/>
      <c r="N84" s="19"/>
    </row>
    <row r="85" spans="1:16" ht="158.25" customHeight="1" x14ac:dyDescent="0.3">
      <c r="A85" s="112" t="s">
        <v>101</v>
      </c>
      <c r="B85" s="170" t="s">
        <v>140</v>
      </c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304"/>
      <c r="N85" s="19"/>
    </row>
    <row r="86" spans="1:16" ht="79.5" customHeight="1" x14ac:dyDescent="0.3">
      <c r="A86" s="112" t="s">
        <v>102</v>
      </c>
      <c r="B86" s="170" t="s">
        <v>158</v>
      </c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304"/>
      <c r="N86" s="19"/>
    </row>
    <row r="87" spans="1:16" ht="144" customHeight="1" x14ac:dyDescent="0.3">
      <c r="A87" s="112" t="s">
        <v>103</v>
      </c>
      <c r="B87" s="170" t="s">
        <v>153</v>
      </c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304"/>
      <c r="N87" s="19"/>
    </row>
    <row r="88" spans="1:16" ht="288" customHeight="1" x14ac:dyDescent="0.3">
      <c r="A88" s="112" t="s">
        <v>53</v>
      </c>
      <c r="B88" s="170" t="s">
        <v>141</v>
      </c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304"/>
      <c r="N88" s="19"/>
    </row>
    <row r="89" spans="1:16" s="6" customFormat="1" ht="290.25" customHeight="1" x14ac:dyDescent="0.3">
      <c r="A89" s="112" t="s">
        <v>30</v>
      </c>
      <c r="B89" s="170" t="s">
        <v>142</v>
      </c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304"/>
      <c r="N89" s="19"/>
      <c r="O89" s="290"/>
      <c r="P89" s="290"/>
    </row>
    <row r="90" spans="1:16" s="13" customFormat="1" ht="79.5" customHeight="1" x14ac:dyDescent="0.3">
      <c r="A90" s="112" t="s">
        <v>54</v>
      </c>
      <c r="B90" s="170" t="s">
        <v>143</v>
      </c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304"/>
      <c r="N90" s="305"/>
      <c r="O90" s="305"/>
      <c r="P90" s="305"/>
    </row>
    <row r="91" spans="1:16" s="13" customFormat="1" ht="51.75" customHeight="1" x14ac:dyDescent="0.3">
      <c r="A91" s="112" t="s">
        <v>144</v>
      </c>
      <c r="B91" s="170" t="s">
        <v>157</v>
      </c>
      <c r="C91" s="170"/>
      <c r="D91" s="170"/>
      <c r="E91" s="170"/>
      <c r="F91" s="170"/>
      <c r="G91" s="170"/>
      <c r="H91" s="170"/>
      <c r="I91" s="170"/>
      <c r="J91" s="170"/>
      <c r="K91" s="170"/>
      <c r="L91" s="170"/>
      <c r="M91" s="304"/>
      <c r="N91" s="305"/>
      <c r="O91" s="305"/>
      <c r="P91" s="305"/>
    </row>
    <row r="92" spans="1:16" s="13" customFormat="1" ht="144" customHeight="1" x14ac:dyDescent="0.3">
      <c r="A92" s="171" t="s">
        <v>145</v>
      </c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304"/>
      <c r="N92" s="305"/>
      <c r="O92" s="305"/>
      <c r="P92" s="305"/>
    </row>
    <row r="93" spans="1:16" s="13" customFormat="1" ht="15" customHeight="1" x14ac:dyDescent="0.3">
      <c r="A93" s="25"/>
      <c r="B93" s="25"/>
      <c r="C93" s="26"/>
      <c r="D93" s="27"/>
      <c r="E93" s="27"/>
      <c r="F93" s="27"/>
      <c r="G93" s="27"/>
      <c r="H93" s="27"/>
      <c r="I93" s="27"/>
      <c r="J93" s="27"/>
      <c r="K93" s="27"/>
      <c r="L93" s="25"/>
      <c r="M93" s="295"/>
      <c r="N93" s="305"/>
      <c r="O93" s="305"/>
      <c r="P93" s="305"/>
    </row>
    <row r="94" spans="1:16" s="13" customFormat="1" ht="15" customHeight="1" x14ac:dyDescent="0.3">
      <c r="A94" s="7"/>
      <c r="B94" s="7"/>
      <c r="C94" s="7"/>
      <c r="D94" s="8"/>
      <c r="E94" s="8"/>
      <c r="F94" s="8"/>
      <c r="G94" s="14"/>
      <c r="H94" s="14"/>
      <c r="I94" s="14"/>
      <c r="J94" s="8"/>
      <c r="K94" s="8"/>
      <c r="L94" s="8"/>
      <c r="M94" s="295"/>
      <c r="N94" s="305"/>
      <c r="O94" s="305"/>
      <c r="P94" s="305"/>
    </row>
    <row r="95" spans="1:16" s="13" customFormat="1" ht="15" customHeight="1" x14ac:dyDescent="0.3">
      <c r="A95" s="7"/>
      <c r="B95" s="7"/>
      <c r="C95" s="7"/>
      <c r="D95" s="8"/>
      <c r="E95" s="8"/>
      <c r="F95" s="8"/>
      <c r="G95" s="14"/>
      <c r="H95" s="14"/>
      <c r="I95" s="14"/>
      <c r="J95" s="8"/>
      <c r="K95" s="8"/>
      <c r="L95" s="8"/>
      <c r="M95" s="295"/>
      <c r="N95" s="305"/>
      <c r="O95" s="305"/>
      <c r="P95" s="305"/>
    </row>
    <row r="96" spans="1:16" s="13" customFormat="1" ht="15" customHeight="1" x14ac:dyDescent="0.3">
      <c r="A96" s="7"/>
      <c r="B96" s="7"/>
      <c r="C96" s="7"/>
      <c r="D96" s="8"/>
      <c r="E96" s="8"/>
      <c r="F96" s="8"/>
      <c r="G96" s="14"/>
      <c r="H96" s="14"/>
      <c r="I96" s="14"/>
      <c r="J96" s="8"/>
      <c r="K96" s="8"/>
      <c r="L96" s="8"/>
      <c r="M96" s="295"/>
      <c r="N96" s="305"/>
      <c r="O96" s="305"/>
      <c r="P96" s="305"/>
    </row>
    <row r="97" spans="1:16" s="13" customFormat="1" ht="15" customHeight="1" x14ac:dyDescent="0.3">
      <c r="A97" s="7"/>
      <c r="B97" s="7"/>
      <c r="C97" s="7"/>
      <c r="D97" s="8"/>
      <c r="E97" s="8"/>
      <c r="F97" s="8"/>
      <c r="G97" s="14"/>
      <c r="H97" s="14"/>
      <c r="I97" s="14"/>
      <c r="J97" s="8"/>
      <c r="K97" s="8"/>
      <c r="L97" s="8"/>
      <c r="M97" s="295"/>
      <c r="N97" s="305"/>
      <c r="O97" s="305"/>
      <c r="P97" s="305"/>
    </row>
    <row r="98" spans="1:16" s="13" customFormat="1" ht="15" customHeight="1" x14ac:dyDescent="0.3">
      <c r="A98" s="7"/>
      <c r="B98" s="7"/>
      <c r="C98" s="7"/>
      <c r="D98" s="8"/>
      <c r="E98" s="8"/>
      <c r="F98" s="8"/>
      <c r="G98" s="14"/>
      <c r="H98" s="14"/>
      <c r="I98" s="14"/>
      <c r="J98" s="8"/>
      <c r="K98" s="8"/>
      <c r="L98" s="8"/>
      <c r="M98" s="295"/>
      <c r="N98" s="305"/>
      <c r="O98" s="305"/>
      <c r="P98" s="305"/>
    </row>
    <row r="99" spans="1:16" s="13" customFormat="1" ht="15" customHeight="1" x14ac:dyDescent="0.3">
      <c r="A99" s="7"/>
      <c r="B99" s="7"/>
      <c r="C99" s="7"/>
      <c r="D99" s="8"/>
      <c r="E99" s="8"/>
      <c r="F99" s="8"/>
      <c r="G99" s="14"/>
      <c r="H99" s="14"/>
      <c r="I99" s="14"/>
      <c r="J99" s="8"/>
      <c r="K99" s="8"/>
      <c r="L99" s="8"/>
      <c r="M99" s="295"/>
      <c r="N99" s="305"/>
      <c r="O99" s="305"/>
      <c r="P99" s="305"/>
    </row>
    <row r="100" spans="1:16" s="13" customFormat="1" ht="15" customHeight="1" x14ac:dyDescent="0.3">
      <c r="A100" s="7"/>
      <c r="B100" s="7"/>
      <c r="C100" s="7"/>
      <c r="D100" s="8"/>
      <c r="E100" s="8"/>
      <c r="F100" s="8"/>
      <c r="G100" s="14"/>
      <c r="H100" s="14"/>
      <c r="I100" s="14"/>
      <c r="J100" s="8"/>
      <c r="K100" s="8"/>
      <c r="L100" s="8"/>
      <c r="M100" s="295"/>
      <c r="N100" s="305"/>
      <c r="O100" s="305"/>
      <c r="P100" s="305"/>
    </row>
    <row r="101" spans="1:16" s="15" customFormat="1" ht="15" customHeight="1" x14ac:dyDescent="0.3">
      <c r="A101" s="7"/>
      <c r="B101" s="7"/>
      <c r="C101" s="7"/>
      <c r="D101" s="8"/>
      <c r="E101" s="8"/>
      <c r="F101" s="8"/>
      <c r="G101" s="14"/>
      <c r="H101" s="14"/>
      <c r="I101" s="14"/>
      <c r="J101" s="8"/>
      <c r="K101" s="8"/>
      <c r="L101" s="8"/>
      <c r="M101" s="295"/>
      <c r="N101" s="19"/>
      <c r="O101" s="19"/>
      <c r="P101" s="19"/>
    </row>
    <row r="102" spans="1:16" s="15" customFormat="1" ht="15" customHeight="1" x14ac:dyDescent="0.3">
      <c r="A102" s="7"/>
      <c r="B102" s="7"/>
      <c r="C102" s="7"/>
      <c r="D102" s="8"/>
      <c r="E102" s="8"/>
      <c r="F102" s="8"/>
      <c r="G102" s="14"/>
      <c r="H102" s="14"/>
      <c r="I102" s="14"/>
      <c r="J102" s="8"/>
      <c r="K102" s="8"/>
      <c r="L102" s="8"/>
      <c r="M102" s="295"/>
      <c r="N102" s="19"/>
      <c r="O102" s="19"/>
      <c r="P102" s="19"/>
    </row>
    <row r="103" spans="1:16" s="15" customFormat="1" ht="15" customHeight="1" x14ac:dyDescent="0.3">
      <c r="A103" s="7"/>
      <c r="B103" s="7"/>
      <c r="C103" s="7"/>
      <c r="D103" s="8"/>
      <c r="E103" s="8"/>
      <c r="F103" s="8"/>
      <c r="G103" s="14"/>
      <c r="H103" s="14"/>
      <c r="I103" s="14"/>
      <c r="J103" s="8"/>
      <c r="K103" s="8"/>
      <c r="L103" s="8"/>
      <c r="M103" s="295"/>
      <c r="N103" s="19"/>
      <c r="O103" s="19"/>
      <c r="P103" s="19"/>
    </row>
    <row r="104" spans="1:16" s="15" customFormat="1" ht="15" customHeight="1" x14ac:dyDescent="0.3">
      <c r="A104" s="7"/>
      <c r="B104" s="7"/>
      <c r="C104" s="7"/>
      <c r="D104" s="8"/>
      <c r="E104" s="8"/>
      <c r="F104" s="8"/>
      <c r="G104" s="14"/>
      <c r="H104" s="14"/>
      <c r="I104" s="14"/>
      <c r="J104" s="8"/>
      <c r="K104" s="8"/>
      <c r="L104" s="8"/>
      <c r="M104" s="295"/>
      <c r="N104" s="19"/>
      <c r="O104" s="19"/>
      <c r="P104" s="19"/>
    </row>
    <row r="105" spans="1:16" s="15" customFormat="1" ht="15" customHeight="1" x14ac:dyDescent="0.3">
      <c r="A105" s="5"/>
      <c r="B105" s="5"/>
      <c r="C105" s="16"/>
      <c r="D105" s="17"/>
      <c r="E105" s="17"/>
      <c r="F105" s="17"/>
      <c r="G105" s="18"/>
      <c r="H105" s="18"/>
      <c r="I105" s="18"/>
      <c r="J105" s="17"/>
      <c r="K105" s="17"/>
      <c r="L105" s="17"/>
      <c r="M105" s="295"/>
      <c r="N105" s="19"/>
      <c r="O105" s="19"/>
      <c r="P105" s="19"/>
    </row>
    <row r="106" spans="1:16" s="15" customFormat="1" ht="15" customHeight="1" x14ac:dyDescent="0.3">
      <c r="A106" s="5"/>
      <c r="B106" s="5"/>
      <c r="C106" s="16"/>
      <c r="D106" s="17"/>
      <c r="E106" s="17"/>
      <c r="F106" s="17"/>
      <c r="G106" s="18"/>
      <c r="H106" s="18"/>
      <c r="I106" s="18"/>
      <c r="J106" s="17"/>
      <c r="K106" s="17"/>
      <c r="L106" s="17"/>
      <c r="M106" s="295"/>
      <c r="N106" s="19"/>
      <c r="O106" s="19"/>
      <c r="P106" s="19"/>
    </row>
    <row r="107" spans="1:16" s="19" customFormat="1" ht="15" customHeight="1" x14ac:dyDescent="0.3">
      <c r="A107" s="5"/>
      <c r="B107" s="5"/>
      <c r="C107" s="16"/>
      <c r="D107" s="17"/>
      <c r="E107" s="17"/>
      <c r="F107" s="17"/>
      <c r="G107" s="18"/>
      <c r="H107" s="18"/>
      <c r="I107" s="18"/>
      <c r="J107" s="17"/>
      <c r="K107" s="17"/>
      <c r="L107" s="17"/>
      <c r="M107" s="295"/>
    </row>
    <row r="108" spans="1:16" s="19" customFormat="1" ht="15" customHeight="1" x14ac:dyDescent="0.3">
      <c r="A108" s="5"/>
      <c r="B108" s="5"/>
      <c r="C108" s="16"/>
      <c r="D108" s="17"/>
      <c r="E108" s="17"/>
      <c r="F108" s="17"/>
      <c r="G108" s="15"/>
      <c r="H108" s="15"/>
      <c r="I108" s="15"/>
      <c r="J108" s="17"/>
      <c r="K108" s="17"/>
      <c r="L108" s="17"/>
      <c r="M108" s="295"/>
    </row>
    <row r="109" spans="1:16" s="19" customFormat="1" ht="15" customHeight="1" x14ac:dyDescent="0.3">
      <c r="A109" s="5"/>
      <c r="B109" s="5"/>
      <c r="C109" s="16"/>
      <c r="D109" s="17"/>
      <c r="E109" s="17"/>
      <c r="F109" s="17"/>
      <c r="G109" s="15"/>
      <c r="H109" s="15"/>
      <c r="I109" s="15"/>
      <c r="J109" s="17"/>
      <c r="K109" s="17"/>
      <c r="L109" s="17"/>
      <c r="M109" s="295"/>
    </row>
    <row r="110" spans="1:16" ht="15" customHeight="1" x14ac:dyDescent="0.3">
      <c r="A110" s="5"/>
      <c r="B110" s="5"/>
      <c r="C110" s="16"/>
      <c r="D110" s="17"/>
      <c r="E110" s="17"/>
      <c r="F110" s="17"/>
      <c r="G110" s="17"/>
      <c r="H110" s="17"/>
      <c r="I110" s="17"/>
      <c r="J110" s="17"/>
      <c r="K110" s="17"/>
      <c r="L110" s="17"/>
      <c r="M110" s="295"/>
      <c r="N110" s="19"/>
    </row>
    <row r="111" spans="1:16" ht="15" customHeight="1" x14ac:dyDescent="0.3">
      <c r="A111" s="20"/>
      <c r="B111" s="20"/>
      <c r="C111" s="21"/>
      <c r="D111" s="18"/>
      <c r="E111" s="18"/>
      <c r="F111" s="18"/>
      <c r="G111" s="20"/>
      <c r="H111" s="20"/>
      <c r="I111" s="20"/>
      <c r="J111" s="20"/>
      <c r="K111" s="18"/>
      <c r="L111" s="20"/>
      <c r="M111" s="295"/>
      <c r="N111" s="19"/>
    </row>
    <row r="112" spans="1:16" ht="15" customHeight="1" x14ac:dyDescent="0.3">
      <c r="A112" s="20"/>
      <c r="B112" s="20"/>
      <c r="C112" s="21"/>
      <c r="D112" s="18"/>
      <c r="E112" s="18"/>
      <c r="F112" s="18"/>
      <c r="G112" s="20"/>
      <c r="H112" s="20"/>
      <c r="I112" s="20"/>
      <c r="J112" s="20"/>
      <c r="K112" s="18"/>
      <c r="L112" s="20"/>
      <c r="M112" s="295"/>
      <c r="N112" s="19"/>
    </row>
    <row r="113" spans="1:14" ht="15" customHeight="1" x14ac:dyDescent="0.3">
      <c r="A113" s="20"/>
      <c r="B113" s="20"/>
      <c r="C113" s="21"/>
      <c r="D113" s="18"/>
      <c r="E113" s="18"/>
      <c r="F113" s="18"/>
      <c r="G113" s="20"/>
      <c r="H113" s="20"/>
      <c r="I113" s="20"/>
      <c r="J113" s="20"/>
      <c r="K113" s="18"/>
      <c r="L113" s="20"/>
      <c r="M113" s="295"/>
      <c r="N113" s="19"/>
    </row>
    <row r="114" spans="1:14" ht="15" customHeight="1" x14ac:dyDescent="0.3">
      <c r="A114" s="2"/>
      <c r="B114" s="2"/>
      <c r="C114" s="3"/>
      <c r="D114" s="4"/>
      <c r="E114" s="4"/>
      <c r="F114" s="4"/>
      <c r="G114" s="22"/>
      <c r="H114" s="22"/>
      <c r="I114" s="22"/>
      <c r="J114" s="22"/>
      <c r="K114" s="4"/>
      <c r="L114" s="2"/>
      <c r="M114" s="295"/>
      <c r="N114" s="19"/>
    </row>
    <row r="115" spans="1:14" ht="15" customHeight="1" x14ac:dyDescent="0.3">
      <c r="A115" s="2"/>
      <c r="B115" s="2"/>
      <c r="C115" s="3"/>
      <c r="D115" s="4"/>
      <c r="E115" s="4"/>
      <c r="F115" s="4"/>
      <c r="G115" s="22"/>
      <c r="H115" s="22"/>
      <c r="I115" s="22"/>
      <c r="J115" s="22"/>
      <c r="K115" s="4"/>
      <c r="L115" s="2"/>
      <c r="M115" s="295"/>
      <c r="N115" s="19"/>
    </row>
    <row r="116" spans="1:14" ht="15" customHeight="1" x14ac:dyDescent="0.3">
      <c r="A116" s="2"/>
      <c r="B116" s="2"/>
      <c r="C116" s="3"/>
      <c r="D116" s="4"/>
      <c r="E116" s="4"/>
      <c r="F116" s="4"/>
      <c r="G116" s="22"/>
      <c r="H116" s="22"/>
      <c r="I116" s="22"/>
      <c r="J116" s="22"/>
      <c r="K116" s="4"/>
      <c r="L116" s="2"/>
      <c r="M116" s="295"/>
      <c r="N116" s="19"/>
    </row>
    <row r="117" spans="1:14" ht="15" customHeight="1" x14ac:dyDescent="0.3">
      <c r="A117" s="2"/>
      <c r="B117" s="2"/>
      <c r="C117" s="3"/>
      <c r="D117" s="4"/>
      <c r="E117" s="4"/>
      <c r="F117" s="4"/>
      <c r="G117" s="22"/>
      <c r="H117" s="22"/>
      <c r="I117" s="22"/>
      <c r="J117" s="22"/>
      <c r="K117" s="4"/>
      <c r="L117" s="2"/>
      <c r="M117" s="295"/>
      <c r="N117" s="19"/>
    </row>
    <row r="118" spans="1:14" ht="15" customHeight="1" x14ac:dyDescent="0.3">
      <c r="A118" s="2"/>
      <c r="B118" s="2"/>
      <c r="C118" s="3"/>
      <c r="D118" s="4"/>
      <c r="E118" s="4"/>
      <c r="F118" s="4"/>
      <c r="G118" s="22"/>
      <c r="H118" s="22"/>
      <c r="I118" s="22"/>
      <c r="J118" s="22"/>
      <c r="K118" s="4"/>
      <c r="L118" s="2"/>
    </row>
    <row r="119" spans="1:14" ht="15" customHeight="1" x14ac:dyDescent="0.3">
      <c r="A119" s="2"/>
      <c r="B119" s="2"/>
      <c r="C119" s="3"/>
      <c r="D119" s="4"/>
      <c r="E119" s="4"/>
      <c r="F119" s="4"/>
      <c r="G119" s="22"/>
      <c r="H119" s="22"/>
      <c r="I119" s="22"/>
      <c r="J119" s="22"/>
      <c r="K119" s="4"/>
      <c r="L119" s="2"/>
    </row>
    <row r="120" spans="1:14" ht="15" customHeight="1" x14ac:dyDescent="0.3">
      <c r="A120" s="2"/>
      <c r="B120" s="2"/>
      <c r="C120" s="3"/>
      <c r="D120" s="4"/>
      <c r="E120" s="4"/>
      <c r="F120" s="4"/>
      <c r="G120" s="22"/>
      <c r="H120" s="22"/>
      <c r="I120" s="22"/>
      <c r="J120" s="22"/>
      <c r="K120" s="4"/>
      <c r="L120" s="2"/>
    </row>
    <row r="121" spans="1:14" ht="15" customHeight="1" x14ac:dyDescent="0.3">
      <c r="A121" s="2"/>
      <c r="B121" s="2"/>
      <c r="C121" s="3"/>
      <c r="D121" s="4"/>
      <c r="E121" s="4"/>
      <c r="F121" s="4"/>
      <c r="G121" s="22"/>
      <c r="H121" s="22"/>
      <c r="I121" s="22"/>
      <c r="J121" s="22"/>
      <c r="K121" s="4"/>
      <c r="L121" s="2"/>
    </row>
    <row r="122" spans="1:14" x14ac:dyDescent="0.3">
      <c r="A122" s="2"/>
      <c r="B122" s="2"/>
      <c r="C122" s="3"/>
      <c r="D122" s="4"/>
      <c r="E122" s="4"/>
      <c r="F122" s="4"/>
      <c r="G122" s="22"/>
      <c r="H122" s="22"/>
      <c r="I122" s="22"/>
      <c r="J122" s="22"/>
      <c r="K122" s="4"/>
      <c r="L122" s="2"/>
    </row>
    <row r="123" spans="1:14" x14ac:dyDescent="0.3">
      <c r="A123" s="2"/>
      <c r="B123" s="2"/>
      <c r="C123" s="3"/>
      <c r="D123" s="4"/>
      <c r="E123" s="4"/>
      <c r="F123" s="4"/>
      <c r="G123" s="22"/>
      <c r="H123" s="22"/>
      <c r="I123" s="22"/>
      <c r="J123" s="22"/>
      <c r="K123" s="4"/>
      <c r="L123" s="2"/>
    </row>
    <row r="124" spans="1:14" x14ac:dyDescent="0.3">
      <c r="A124" s="2"/>
      <c r="B124" s="2"/>
      <c r="C124" s="3"/>
      <c r="D124" s="4"/>
      <c r="E124" s="4"/>
      <c r="F124" s="4"/>
      <c r="G124" s="23"/>
      <c r="H124" s="23"/>
      <c r="I124" s="23"/>
      <c r="J124" s="4"/>
      <c r="K124" s="4"/>
      <c r="L124" s="2"/>
    </row>
    <row r="125" spans="1:14" x14ac:dyDescent="0.3">
      <c r="A125" s="2"/>
      <c r="B125" s="2"/>
      <c r="C125" s="3"/>
      <c r="D125" s="4"/>
      <c r="E125" s="4"/>
      <c r="F125" s="4"/>
      <c r="G125" s="4"/>
      <c r="H125" s="4"/>
      <c r="I125" s="4"/>
      <c r="J125" s="4"/>
      <c r="K125" s="4"/>
      <c r="L125" s="2"/>
    </row>
    <row r="126" spans="1:14" x14ac:dyDescent="0.3">
      <c r="A126" s="2"/>
      <c r="B126" s="2"/>
      <c r="C126" s="3"/>
      <c r="D126" s="4"/>
      <c r="E126" s="4"/>
      <c r="F126" s="4"/>
      <c r="G126" s="4"/>
      <c r="H126" s="4"/>
      <c r="I126" s="4"/>
      <c r="J126" s="4"/>
      <c r="K126" s="4"/>
      <c r="L126" s="2"/>
    </row>
    <row r="127" spans="1:14" x14ac:dyDescent="0.3">
      <c r="A127" s="2"/>
      <c r="B127" s="2"/>
      <c r="C127" s="3"/>
      <c r="D127" s="4"/>
      <c r="E127" s="4"/>
      <c r="F127" s="4"/>
      <c r="G127" s="4"/>
      <c r="H127" s="4"/>
      <c r="I127" s="4"/>
      <c r="J127" s="4"/>
      <c r="K127" s="4"/>
      <c r="L127" s="2"/>
    </row>
    <row r="128" spans="1:14" x14ac:dyDescent="0.3">
      <c r="A128" s="2"/>
      <c r="B128" s="2"/>
      <c r="C128" s="3"/>
      <c r="D128" s="4"/>
      <c r="E128" s="4"/>
      <c r="F128" s="4"/>
      <c r="G128" s="4"/>
      <c r="H128" s="4"/>
      <c r="I128" s="4"/>
      <c r="J128" s="4"/>
      <c r="K128" s="4"/>
      <c r="L128" s="2"/>
    </row>
    <row r="129" spans="1:12" x14ac:dyDescent="0.3">
      <c r="A129" s="2"/>
      <c r="B129" s="2"/>
      <c r="C129" s="3"/>
      <c r="D129" s="4"/>
      <c r="E129" s="4"/>
      <c r="F129" s="4"/>
      <c r="G129" s="4"/>
      <c r="H129" s="4"/>
      <c r="I129" s="4"/>
      <c r="J129" s="4"/>
      <c r="K129" s="4"/>
      <c r="L129" s="2"/>
    </row>
    <row r="130" spans="1:12" x14ac:dyDescent="0.3">
      <c r="A130" s="2"/>
      <c r="B130" s="2"/>
      <c r="C130" s="3"/>
      <c r="D130" s="4"/>
      <c r="E130" s="4"/>
      <c r="F130" s="4"/>
      <c r="G130" s="4"/>
      <c r="H130" s="4"/>
      <c r="I130" s="4"/>
      <c r="J130" s="4"/>
      <c r="K130" s="4"/>
      <c r="L130" s="2"/>
    </row>
    <row r="131" spans="1:12" x14ac:dyDescent="0.3">
      <c r="A131" s="2"/>
      <c r="B131" s="2"/>
      <c r="C131" s="3"/>
      <c r="D131" s="4"/>
      <c r="E131" s="4"/>
      <c r="F131" s="4"/>
      <c r="G131" s="4"/>
      <c r="H131" s="4"/>
      <c r="I131" s="4"/>
      <c r="J131" s="4"/>
      <c r="K131" s="4"/>
      <c r="L131" s="2"/>
    </row>
    <row r="132" spans="1:12" x14ac:dyDescent="0.3">
      <c r="A132" s="2"/>
      <c r="B132" s="2"/>
      <c r="C132" s="3"/>
      <c r="D132" s="4"/>
      <c r="E132" s="4"/>
      <c r="F132" s="4"/>
      <c r="G132" s="4"/>
      <c r="H132" s="4"/>
      <c r="I132" s="4"/>
      <c r="J132" s="4"/>
      <c r="K132" s="4"/>
      <c r="L132" s="2"/>
    </row>
    <row r="133" spans="1:12" x14ac:dyDescent="0.3">
      <c r="A133" s="2"/>
      <c r="B133" s="2"/>
      <c r="C133" s="3"/>
      <c r="D133" s="4"/>
      <c r="E133" s="4"/>
      <c r="F133" s="4"/>
      <c r="G133" s="4"/>
      <c r="H133" s="4"/>
      <c r="I133" s="4"/>
      <c r="J133" s="4"/>
      <c r="K133" s="4"/>
      <c r="L133" s="2"/>
    </row>
    <row r="134" spans="1:12" x14ac:dyDescent="0.3">
      <c r="A134" s="2"/>
      <c r="B134" s="2"/>
      <c r="C134" s="3"/>
      <c r="D134" s="4"/>
      <c r="E134" s="4"/>
      <c r="F134" s="4"/>
      <c r="G134" s="4"/>
      <c r="H134" s="4"/>
      <c r="I134" s="4"/>
      <c r="J134" s="4"/>
      <c r="K134" s="4"/>
      <c r="L134" s="2"/>
    </row>
    <row r="135" spans="1:12" x14ac:dyDescent="0.3">
      <c r="A135" s="2"/>
      <c r="B135" s="2"/>
      <c r="C135" s="3"/>
      <c r="D135" s="4"/>
      <c r="E135" s="4"/>
      <c r="F135" s="4"/>
      <c r="G135" s="4"/>
      <c r="H135" s="4"/>
      <c r="I135" s="4"/>
      <c r="J135" s="4"/>
      <c r="K135" s="4"/>
      <c r="L135" s="2"/>
    </row>
    <row r="136" spans="1:12" x14ac:dyDescent="0.3">
      <c r="A136" s="2"/>
      <c r="B136" s="2"/>
      <c r="C136" s="3"/>
      <c r="D136" s="4"/>
      <c r="E136" s="4"/>
      <c r="F136" s="4"/>
      <c r="G136" s="4"/>
      <c r="H136" s="4"/>
      <c r="I136" s="4"/>
      <c r="J136" s="4"/>
      <c r="K136" s="4"/>
      <c r="L136" s="2"/>
    </row>
    <row r="137" spans="1:12" x14ac:dyDescent="0.3">
      <c r="A137" s="2"/>
      <c r="B137" s="2"/>
      <c r="C137" s="3"/>
      <c r="D137" s="4"/>
      <c r="E137" s="4"/>
      <c r="F137" s="4"/>
      <c r="G137" s="4"/>
      <c r="H137" s="4"/>
      <c r="I137" s="4"/>
      <c r="J137" s="4"/>
      <c r="K137" s="4"/>
      <c r="L137" s="2"/>
    </row>
    <row r="138" spans="1:12" x14ac:dyDescent="0.3">
      <c r="A138" s="2"/>
      <c r="B138" s="2"/>
      <c r="C138" s="3"/>
      <c r="D138" s="4"/>
      <c r="E138" s="4"/>
      <c r="F138" s="4"/>
      <c r="G138" s="4"/>
      <c r="H138" s="4"/>
      <c r="I138" s="4"/>
      <c r="J138" s="4"/>
      <c r="K138" s="4"/>
      <c r="L138" s="2"/>
    </row>
    <row r="139" spans="1:12" x14ac:dyDescent="0.3">
      <c r="A139" s="2"/>
      <c r="B139" s="2"/>
      <c r="C139" s="3"/>
      <c r="D139" s="4"/>
      <c r="E139" s="4"/>
      <c r="F139" s="4"/>
      <c r="G139" s="4"/>
      <c r="H139" s="4"/>
      <c r="I139" s="4"/>
      <c r="J139" s="4"/>
      <c r="K139" s="4"/>
      <c r="L139" s="2"/>
    </row>
    <row r="140" spans="1:12" x14ac:dyDescent="0.3">
      <c r="A140" s="2"/>
      <c r="B140" s="2"/>
      <c r="C140" s="3"/>
      <c r="D140" s="4"/>
      <c r="E140" s="4"/>
      <c r="F140" s="4"/>
      <c r="G140" s="4"/>
      <c r="H140" s="4"/>
      <c r="I140" s="4"/>
      <c r="J140" s="4"/>
      <c r="K140" s="4"/>
      <c r="L140" s="2"/>
    </row>
    <row r="141" spans="1:12" x14ac:dyDescent="0.3">
      <c r="A141" s="2"/>
      <c r="B141" s="2"/>
      <c r="C141" s="3"/>
      <c r="D141" s="4"/>
      <c r="E141" s="4"/>
      <c r="F141" s="4"/>
      <c r="G141" s="4"/>
      <c r="H141" s="4"/>
      <c r="I141" s="4"/>
      <c r="J141" s="4"/>
      <c r="K141" s="4"/>
      <c r="L141" s="2"/>
    </row>
    <row r="142" spans="1:12" x14ac:dyDescent="0.3">
      <c r="A142" s="2"/>
      <c r="B142" s="2"/>
      <c r="C142" s="3"/>
      <c r="D142" s="4"/>
      <c r="E142" s="4"/>
      <c r="F142" s="4"/>
      <c r="G142" s="4"/>
      <c r="H142" s="4"/>
      <c r="I142" s="4"/>
      <c r="J142" s="4"/>
      <c r="K142" s="4"/>
      <c r="L142" s="2"/>
    </row>
    <row r="143" spans="1:12" x14ac:dyDescent="0.3">
      <c r="A143" s="2"/>
      <c r="B143" s="2"/>
      <c r="C143" s="3"/>
      <c r="D143" s="4"/>
      <c r="E143" s="4"/>
      <c r="F143" s="4"/>
      <c r="G143" s="4"/>
      <c r="H143" s="4"/>
      <c r="I143" s="4"/>
      <c r="J143" s="4"/>
      <c r="K143" s="4"/>
      <c r="L143" s="2"/>
    </row>
    <row r="144" spans="1:12" x14ac:dyDescent="0.3">
      <c r="A144" s="2"/>
      <c r="B144" s="2"/>
      <c r="C144" s="3"/>
      <c r="D144" s="4"/>
      <c r="E144" s="4"/>
      <c r="F144" s="4"/>
      <c r="G144" s="4"/>
      <c r="H144" s="4"/>
      <c r="I144" s="4"/>
      <c r="J144" s="4"/>
      <c r="K144" s="4"/>
      <c r="L144" s="2"/>
    </row>
    <row r="145" spans="1:12" x14ac:dyDescent="0.3">
      <c r="A145" s="2"/>
      <c r="B145" s="2"/>
      <c r="C145" s="3"/>
      <c r="D145" s="4"/>
      <c r="E145" s="4"/>
      <c r="F145" s="4"/>
      <c r="G145" s="4"/>
      <c r="H145" s="4"/>
      <c r="I145" s="4"/>
      <c r="J145" s="4"/>
      <c r="K145" s="4"/>
      <c r="L145" s="2"/>
    </row>
    <row r="146" spans="1:12" x14ac:dyDescent="0.3">
      <c r="A146" s="2"/>
      <c r="B146" s="2"/>
      <c r="C146" s="3"/>
      <c r="D146" s="4"/>
      <c r="E146" s="4"/>
      <c r="F146" s="4"/>
      <c r="G146" s="4"/>
      <c r="H146" s="4"/>
      <c r="I146" s="4"/>
      <c r="J146" s="4"/>
      <c r="K146" s="4"/>
      <c r="L146" s="2"/>
    </row>
    <row r="147" spans="1:12" x14ac:dyDescent="0.3">
      <c r="A147" s="2"/>
      <c r="B147" s="2"/>
      <c r="C147" s="3"/>
      <c r="D147" s="4"/>
      <c r="E147" s="4"/>
      <c r="F147" s="4"/>
      <c r="G147" s="4"/>
      <c r="H147" s="4"/>
      <c r="I147" s="4"/>
      <c r="J147" s="4"/>
      <c r="K147" s="4"/>
      <c r="L147" s="2"/>
    </row>
    <row r="148" spans="1:12" x14ac:dyDescent="0.3">
      <c r="A148" s="2"/>
      <c r="B148" s="2"/>
      <c r="C148" s="3"/>
      <c r="D148" s="4"/>
      <c r="E148" s="4"/>
      <c r="F148" s="4"/>
      <c r="G148" s="4"/>
      <c r="H148" s="4"/>
      <c r="I148" s="4"/>
      <c r="J148" s="4"/>
      <c r="K148" s="4"/>
      <c r="L148" s="2"/>
    </row>
    <row r="149" spans="1:12" x14ac:dyDescent="0.3">
      <c r="A149" s="2"/>
      <c r="B149" s="2"/>
      <c r="C149" s="3"/>
      <c r="D149" s="4"/>
      <c r="E149" s="4"/>
      <c r="F149" s="4"/>
      <c r="G149" s="4"/>
      <c r="H149" s="4"/>
      <c r="I149" s="4"/>
      <c r="J149" s="4"/>
      <c r="K149" s="4"/>
      <c r="L149" s="2"/>
    </row>
    <row r="150" spans="1:12" x14ac:dyDescent="0.3">
      <c r="A150" s="2"/>
      <c r="B150" s="2"/>
      <c r="C150" s="3"/>
      <c r="D150" s="4"/>
      <c r="E150" s="4"/>
      <c r="F150" s="4"/>
      <c r="G150" s="4"/>
      <c r="H150" s="4"/>
      <c r="I150" s="4"/>
      <c r="J150" s="4"/>
      <c r="K150" s="4"/>
      <c r="L150" s="2"/>
    </row>
    <row r="151" spans="1:12" x14ac:dyDescent="0.3">
      <c r="A151" s="2"/>
      <c r="B151" s="2"/>
      <c r="C151" s="3"/>
      <c r="D151" s="4"/>
      <c r="E151" s="4"/>
      <c r="F151" s="4"/>
      <c r="G151" s="4"/>
      <c r="H151" s="4"/>
      <c r="I151" s="4"/>
      <c r="J151" s="4"/>
      <c r="K151" s="4"/>
      <c r="L151" s="2"/>
    </row>
  </sheetData>
  <sheetProtection formatCells="0" formatColumns="0" formatRows="0" insertRows="0" selectLockedCells="1" autoFilter="0" pivotTables="0"/>
  <protectedRanges>
    <protectedRange sqref="K71 K19:K28 K34:K43 K49:K58" name="Rozsah4"/>
    <protectedRange sqref="A19:A23 A26:B29 A41:B44 B24:B25 A34:A38 B39:B40 B12:B14 A61:B61 A56:B59 A49:A53 B54:B55" name="Rozsah3"/>
    <protectedRange sqref="D29:I29 D44:I44 D61:I61 D59:I59 D19:J28 D34:J43 D49:J58" name="Rozsah2"/>
    <protectedRange sqref="A24:A25 A40 A55" name="Rozsah3_1"/>
    <protectedRange sqref="A39 A54" name="Rozsah3_2"/>
    <protectedRange sqref="A60:B60" name="Rozsah3_4"/>
    <protectedRange sqref="D60:I60" name="Rozsah2_1"/>
  </protectedRanges>
  <dataConsolidate/>
  <mergeCells count="90">
    <mergeCell ref="A29:E29"/>
    <mergeCell ref="A1:L1"/>
    <mergeCell ref="A7:L8"/>
    <mergeCell ref="B10:L10"/>
    <mergeCell ref="B11:L11"/>
    <mergeCell ref="A16:L16"/>
    <mergeCell ref="A17:A18"/>
    <mergeCell ref="B17:B18"/>
    <mergeCell ref="C17:C18"/>
    <mergeCell ref="D17:D18"/>
    <mergeCell ref="E17:E18"/>
    <mergeCell ref="F17:G17"/>
    <mergeCell ref="H17:I17"/>
    <mergeCell ref="J17:J18"/>
    <mergeCell ref="K17:K18"/>
    <mergeCell ref="L17:L18"/>
    <mergeCell ref="A31:L31"/>
    <mergeCell ref="A32:A33"/>
    <mergeCell ref="B32:B33"/>
    <mergeCell ref="C32:C33"/>
    <mergeCell ref="D32:D33"/>
    <mergeCell ref="E32:E33"/>
    <mergeCell ref="F32:G32"/>
    <mergeCell ref="H32:I32"/>
    <mergeCell ref="J32:J33"/>
    <mergeCell ref="K32:K33"/>
    <mergeCell ref="L32:L33"/>
    <mergeCell ref="A44:E44"/>
    <mergeCell ref="A60:E60"/>
    <mergeCell ref="A62:K62"/>
    <mergeCell ref="A63:A64"/>
    <mergeCell ref="B63:B64"/>
    <mergeCell ref="C63:C64"/>
    <mergeCell ref="D63:D64"/>
    <mergeCell ref="E63:E64"/>
    <mergeCell ref="F63:I63"/>
    <mergeCell ref="J63:J64"/>
    <mergeCell ref="K63:K64"/>
    <mergeCell ref="F64:G64"/>
    <mergeCell ref="H64:I64"/>
    <mergeCell ref="A46:L46"/>
    <mergeCell ref="A47:A48"/>
    <mergeCell ref="B47:B48"/>
    <mergeCell ref="F65:G65"/>
    <mergeCell ref="H65:I65"/>
    <mergeCell ref="J65:J71"/>
    <mergeCell ref="F66:G66"/>
    <mergeCell ref="H66:I66"/>
    <mergeCell ref="F67:G67"/>
    <mergeCell ref="A73:E73"/>
    <mergeCell ref="F73:G73"/>
    <mergeCell ref="H73:I73"/>
    <mergeCell ref="H67:I67"/>
    <mergeCell ref="F68:G68"/>
    <mergeCell ref="H68:I68"/>
    <mergeCell ref="F69:G69"/>
    <mergeCell ref="H69:I69"/>
    <mergeCell ref="F70:G70"/>
    <mergeCell ref="H70:I70"/>
    <mergeCell ref="F71:G71"/>
    <mergeCell ref="H71:I71"/>
    <mergeCell ref="A72:E72"/>
    <mergeCell ref="F72:G72"/>
    <mergeCell ref="H72:I72"/>
    <mergeCell ref="B87:L87"/>
    <mergeCell ref="A76:L76"/>
    <mergeCell ref="A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8:L88"/>
    <mergeCell ref="B89:L89"/>
    <mergeCell ref="B90:L90"/>
    <mergeCell ref="B91:L91"/>
    <mergeCell ref="A92:L92"/>
    <mergeCell ref="J47:J48"/>
    <mergeCell ref="K47:K48"/>
    <mergeCell ref="L47:L48"/>
    <mergeCell ref="A59:E59"/>
    <mergeCell ref="C47:C48"/>
    <mergeCell ref="D47:D48"/>
    <mergeCell ref="E47:E48"/>
    <mergeCell ref="F47:G47"/>
    <mergeCell ref="H47:I47"/>
  </mergeCells>
  <conditionalFormatting sqref="H72">
    <cfRule type="expression" dxfId="15" priority="6">
      <formula>$B$12="nie"</formula>
    </cfRule>
  </conditionalFormatting>
  <conditionalFormatting sqref="H73">
    <cfRule type="expression" dxfId="14" priority="5">
      <formula>$B$12="nie"</formula>
    </cfRule>
  </conditionalFormatting>
  <conditionalFormatting sqref="I44">
    <cfRule type="expression" dxfId="13" priority="9">
      <formula>$B$12="nie"</formula>
    </cfRule>
  </conditionalFormatting>
  <conditionalFormatting sqref="I29">
    <cfRule type="expression" dxfId="12" priority="7">
      <formula>$B$12="nie"</formula>
    </cfRule>
  </conditionalFormatting>
  <conditionalFormatting sqref="G73">
    <cfRule type="expression" dxfId="11" priority="11">
      <formula>$B$12="nie"</formula>
    </cfRule>
  </conditionalFormatting>
  <conditionalFormatting sqref="G72">
    <cfRule type="expression" dxfId="10" priority="12">
      <formula>$B$12="nie"</formula>
    </cfRule>
  </conditionalFormatting>
  <conditionalFormatting sqref="I60">
    <cfRule type="expression" dxfId="9" priority="4">
      <formula>$B$12="nie"</formula>
    </cfRule>
  </conditionalFormatting>
  <conditionalFormatting sqref="I59">
    <cfRule type="expression" dxfId="8" priority="1">
      <formula>$B$12="nie"</formula>
    </cfRule>
  </conditionalFormatting>
  <conditionalFormatting sqref="H60">
    <cfRule type="expression" dxfId="7" priority="3">
      <formula>$B$12="áno"</formula>
    </cfRule>
  </conditionalFormatting>
  <conditionalFormatting sqref="H59">
    <cfRule type="expression" dxfId="6" priority="2">
      <formula>$B$12="áno"</formula>
    </cfRule>
  </conditionalFormatting>
  <conditionalFormatting sqref="H29">
    <cfRule type="expression" dxfId="5" priority="8">
      <formula>$B$12="áno"</formula>
    </cfRule>
  </conditionalFormatting>
  <conditionalFormatting sqref="H44">
    <cfRule type="expression" dxfId="4" priority="10">
      <formula>$B$12="áno"</formula>
    </cfRule>
  </conditionalFormatting>
  <conditionalFormatting sqref="F73">
    <cfRule type="expression" dxfId="3" priority="13">
      <formula>$B$12="áno"</formula>
    </cfRule>
  </conditionalFormatting>
  <conditionalFormatting sqref="F72">
    <cfRule type="expression" dxfId="2" priority="14">
      <formula>$B$12="áno"</formula>
    </cfRule>
  </conditionalFormatting>
  <dataValidations count="15">
    <dataValidation type="list" allowBlank="1" showInputMessage="1" showErrorMessage="1" prompt="Z roletového menu vyberte príslušnú metódu zohľadnenia čistého príjmu:_x000a_a) paušálna sadzba,_x000a_b) individuálny výpočet." sqref="B13">
      <formula1>$M$13:$M$14</formula1>
    </dataValidation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_x000a_Z roletového menu vyberte možnosť: áno/nie." sqref="B12">
      <formula1>$M$10:$M$11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26:B28 B41:B43 B56:B58">
      <formula1>$M$1:$M$6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6:J28 J41:J43 J19:J23 J34:J38 J56:J58 J49:J53">
      <formula1>$N$1:$N$8</formula1>
    </dataValidation>
    <dataValidation allowBlank="1" showErrorMessage="1" sqref="J65:J71 A29:E29 A16:L16 A31:L31 A61 A44:E44 A59:E60 A46:L46"/>
    <dataValidation allowBlank="1" showInputMessage="1" showErrorMessage="1" prompt="Popíšte výdavok z hľadiska jeho predmetu, resp. rozsahu. Ak výdavok pozostáva z viacerých položiek, je potrebné ich bližšie špecifikovať." sqref="K26:K28 K41:K43 K19 K21:K23 K34 K36:K38 K65:K71 K56:K58 K49 K51:K53"/>
    <dataValidation allowBlank="1" showInputMessage="1" showErrorMessage="1" prompt="Zdôvodnite nevyhnutnosť tohto výdavku pre realizáciu hlavnej aktivity projektu." sqref="L34:L43 L19:L28 L49:L58"/>
    <dataValidation allowBlank="1" showInputMessage="1" showErrorMessage="1" prompt="V prípade potreby doplňte ďalšie typy oprávnených výdavkov." sqref="A43 A28 A58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6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69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7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71"/>
    <dataValidation allowBlank="1" showErrorMessage="1" prompt="_x000a_" sqref="B39:B40 B24:B25 B54:B55"/>
    <dataValidation allowBlank="1" showErrorMessage="1" prompt="Popíšte výdavok z hľadiska jeho predmetu, resp. rozsahu. Ak výdavok pozostáva z viacerých položiek, je potrebné ich bližšie špecifikovať." sqref="K20 K39:K40 K35 K24:K25 K54:K55 K50"/>
    <dataValidation allowBlank="1" showInputMessage="1" showErrorMessage="1" prompt="V prípade výberu:_x000a_a) paušálnej sadzby, uveďte hodnotu z bunky C3 (75 %), hárku &quot;Paušálne sadzby&quot;,_x000a_b) individuálneho výpočtu, uveďte hodnotu z bunky B67, hárku &quot;Peňažné toky&quot;,_x000a_prílohy č. 8 ŽoNFP - Finančná analýza projektu." sqref="B14"/>
  </dataValidations>
  <pageMargins left="0.39370078740157483" right="0.39370078740157483" top="0.39370078740157483" bottom="0.39370078740157483" header="0.27559055118110237" footer="0.27559055118110237"/>
  <pageSetup paperSize="9" scale="45" fitToHeight="3" orientation="landscape" r:id="rId1"/>
  <rowBreaks count="3" manualBreakCount="3">
    <brk id="61" max="11" man="1"/>
    <brk id="74" max="11" man="1"/>
    <brk id="8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="90" zoomScaleNormal="90" workbookViewId="0">
      <selection activeCell="A5" sqref="A5"/>
    </sheetView>
  </sheetViews>
  <sheetFormatPr defaultColWidth="8.85546875" defaultRowHeight="16.5" x14ac:dyDescent="0.3"/>
  <cols>
    <col min="1" max="1" width="35.85546875" style="62" bestFit="1" customWidth="1"/>
    <col min="2" max="2" width="7.7109375" style="62" customWidth="1"/>
    <col min="3" max="3" width="40.42578125" style="62" customWidth="1"/>
    <col min="4" max="4" width="32.140625" style="62" customWidth="1"/>
    <col min="5" max="5" width="18.7109375" style="62" customWidth="1"/>
    <col min="6" max="6" width="20.42578125" style="64" customWidth="1"/>
    <col min="7" max="7" width="23" style="64" customWidth="1"/>
    <col min="8" max="8" width="14" style="62" bestFit="1" customWidth="1"/>
    <col min="9" max="9" width="8.85546875" style="62"/>
    <col min="10" max="10" width="35.85546875" style="62" bestFit="1" customWidth="1"/>
    <col min="11" max="11" width="13.42578125" style="62" bestFit="1" customWidth="1"/>
    <col min="12" max="12" width="12.85546875" style="62" bestFit="1" customWidth="1"/>
    <col min="13" max="15" width="8.85546875" style="62"/>
    <col min="16" max="16" width="0" style="62" hidden="1" customWidth="1"/>
    <col min="17" max="254" width="8.85546875" style="62"/>
    <col min="255" max="255" width="35.85546875" style="62" bestFit="1" customWidth="1"/>
    <col min="256" max="256" width="7.7109375" style="62" customWidth="1"/>
    <col min="257" max="257" width="40.42578125" style="62" customWidth="1"/>
    <col min="258" max="258" width="32.140625" style="62" customWidth="1"/>
    <col min="259" max="259" width="18.7109375" style="62" customWidth="1"/>
    <col min="260" max="260" width="11.7109375" style="62" customWidth="1"/>
    <col min="261" max="261" width="23.28515625" style="62" customWidth="1"/>
    <col min="262" max="262" width="12.28515625" style="62" customWidth="1"/>
    <col min="263" max="263" width="42.140625" style="62" customWidth="1"/>
    <col min="264" max="264" width="14" style="62" bestFit="1" customWidth="1"/>
    <col min="265" max="265" width="8.85546875" style="62"/>
    <col min="266" max="266" width="35.85546875" style="62" bestFit="1" customWidth="1"/>
    <col min="267" max="267" width="13.42578125" style="62" bestFit="1" customWidth="1"/>
    <col min="268" max="268" width="12.85546875" style="62" bestFit="1" customWidth="1"/>
    <col min="269" max="510" width="8.85546875" style="62"/>
    <col min="511" max="511" width="35.85546875" style="62" bestFit="1" customWidth="1"/>
    <col min="512" max="512" width="7.7109375" style="62" customWidth="1"/>
    <col min="513" max="513" width="40.42578125" style="62" customWidth="1"/>
    <col min="514" max="514" width="32.140625" style="62" customWidth="1"/>
    <col min="515" max="515" width="18.7109375" style="62" customWidth="1"/>
    <col min="516" max="516" width="11.7109375" style="62" customWidth="1"/>
    <col min="517" max="517" width="23.28515625" style="62" customWidth="1"/>
    <col min="518" max="518" width="12.28515625" style="62" customWidth="1"/>
    <col min="519" max="519" width="42.140625" style="62" customWidth="1"/>
    <col min="520" max="520" width="14" style="62" bestFit="1" customWidth="1"/>
    <col min="521" max="521" width="8.85546875" style="62"/>
    <col min="522" max="522" width="35.85546875" style="62" bestFit="1" customWidth="1"/>
    <col min="523" max="523" width="13.42578125" style="62" bestFit="1" customWidth="1"/>
    <col min="524" max="524" width="12.85546875" style="62" bestFit="1" customWidth="1"/>
    <col min="525" max="766" width="8.85546875" style="62"/>
    <col min="767" max="767" width="35.85546875" style="62" bestFit="1" customWidth="1"/>
    <col min="768" max="768" width="7.7109375" style="62" customWidth="1"/>
    <col min="769" max="769" width="40.42578125" style="62" customWidth="1"/>
    <col min="770" max="770" width="32.140625" style="62" customWidth="1"/>
    <col min="771" max="771" width="18.7109375" style="62" customWidth="1"/>
    <col min="772" max="772" width="11.7109375" style="62" customWidth="1"/>
    <col min="773" max="773" width="23.28515625" style="62" customWidth="1"/>
    <col min="774" max="774" width="12.28515625" style="62" customWidth="1"/>
    <col min="775" max="775" width="42.140625" style="62" customWidth="1"/>
    <col min="776" max="776" width="14" style="62" bestFit="1" customWidth="1"/>
    <col min="777" max="777" width="8.85546875" style="62"/>
    <col min="778" max="778" width="35.85546875" style="62" bestFit="1" customWidth="1"/>
    <col min="779" max="779" width="13.42578125" style="62" bestFit="1" customWidth="1"/>
    <col min="780" max="780" width="12.85546875" style="62" bestFit="1" customWidth="1"/>
    <col min="781" max="1022" width="8.85546875" style="62"/>
    <col min="1023" max="1023" width="35.85546875" style="62" bestFit="1" customWidth="1"/>
    <col min="1024" max="1024" width="7.7109375" style="62" customWidth="1"/>
    <col min="1025" max="1025" width="40.42578125" style="62" customWidth="1"/>
    <col min="1026" max="1026" width="32.140625" style="62" customWidth="1"/>
    <col min="1027" max="1027" width="18.7109375" style="62" customWidth="1"/>
    <col min="1028" max="1028" width="11.7109375" style="62" customWidth="1"/>
    <col min="1029" max="1029" width="23.28515625" style="62" customWidth="1"/>
    <col min="1030" max="1030" width="12.28515625" style="62" customWidth="1"/>
    <col min="1031" max="1031" width="42.140625" style="62" customWidth="1"/>
    <col min="1032" max="1032" width="14" style="62" bestFit="1" customWidth="1"/>
    <col min="1033" max="1033" width="8.85546875" style="62"/>
    <col min="1034" max="1034" width="35.85546875" style="62" bestFit="1" customWidth="1"/>
    <col min="1035" max="1035" width="13.42578125" style="62" bestFit="1" customWidth="1"/>
    <col min="1036" max="1036" width="12.85546875" style="62" bestFit="1" customWidth="1"/>
    <col min="1037" max="1278" width="8.85546875" style="62"/>
    <col min="1279" max="1279" width="35.85546875" style="62" bestFit="1" customWidth="1"/>
    <col min="1280" max="1280" width="7.7109375" style="62" customWidth="1"/>
    <col min="1281" max="1281" width="40.42578125" style="62" customWidth="1"/>
    <col min="1282" max="1282" width="32.140625" style="62" customWidth="1"/>
    <col min="1283" max="1283" width="18.7109375" style="62" customWidth="1"/>
    <col min="1284" max="1284" width="11.7109375" style="62" customWidth="1"/>
    <col min="1285" max="1285" width="23.28515625" style="62" customWidth="1"/>
    <col min="1286" max="1286" width="12.28515625" style="62" customWidth="1"/>
    <col min="1287" max="1287" width="42.140625" style="62" customWidth="1"/>
    <col min="1288" max="1288" width="14" style="62" bestFit="1" customWidth="1"/>
    <col min="1289" max="1289" width="8.85546875" style="62"/>
    <col min="1290" max="1290" width="35.85546875" style="62" bestFit="1" customWidth="1"/>
    <col min="1291" max="1291" width="13.42578125" style="62" bestFit="1" customWidth="1"/>
    <col min="1292" max="1292" width="12.85546875" style="62" bestFit="1" customWidth="1"/>
    <col min="1293" max="1534" width="8.85546875" style="62"/>
    <col min="1535" max="1535" width="35.85546875" style="62" bestFit="1" customWidth="1"/>
    <col min="1536" max="1536" width="7.7109375" style="62" customWidth="1"/>
    <col min="1537" max="1537" width="40.42578125" style="62" customWidth="1"/>
    <col min="1538" max="1538" width="32.140625" style="62" customWidth="1"/>
    <col min="1539" max="1539" width="18.7109375" style="62" customWidth="1"/>
    <col min="1540" max="1540" width="11.7109375" style="62" customWidth="1"/>
    <col min="1541" max="1541" width="23.28515625" style="62" customWidth="1"/>
    <col min="1542" max="1542" width="12.28515625" style="62" customWidth="1"/>
    <col min="1543" max="1543" width="42.140625" style="62" customWidth="1"/>
    <col min="1544" max="1544" width="14" style="62" bestFit="1" customWidth="1"/>
    <col min="1545" max="1545" width="8.85546875" style="62"/>
    <col min="1546" max="1546" width="35.85546875" style="62" bestFit="1" customWidth="1"/>
    <col min="1547" max="1547" width="13.42578125" style="62" bestFit="1" customWidth="1"/>
    <col min="1548" max="1548" width="12.85546875" style="62" bestFit="1" customWidth="1"/>
    <col min="1549" max="1790" width="8.85546875" style="62"/>
    <col min="1791" max="1791" width="35.85546875" style="62" bestFit="1" customWidth="1"/>
    <col min="1792" max="1792" width="7.7109375" style="62" customWidth="1"/>
    <col min="1793" max="1793" width="40.42578125" style="62" customWidth="1"/>
    <col min="1794" max="1794" width="32.140625" style="62" customWidth="1"/>
    <col min="1795" max="1795" width="18.7109375" style="62" customWidth="1"/>
    <col min="1796" max="1796" width="11.7109375" style="62" customWidth="1"/>
    <col min="1797" max="1797" width="23.28515625" style="62" customWidth="1"/>
    <col min="1798" max="1798" width="12.28515625" style="62" customWidth="1"/>
    <col min="1799" max="1799" width="42.140625" style="62" customWidth="1"/>
    <col min="1800" max="1800" width="14" style="62" bestFit="1" customWidth="1"/>
    <col min="1801" max="1801" width="8.85546875" style="62"/>
    <col min="1802" max="1802" width="35.85546875" style="62" bestFit="1" customWidth="1"/>
    <col min="1803" max="1803" width="13.42578125" style="62" bestFit="1" customWidth="1"/>
    <col min="1804" max="1804" width="12.85546875" style="62" bestFit="1" customWidth="1"/>
    <col min="1805" max="2046" width="8.85546875" style="62"/>
    <col min="2047" max="2047" width="35.85546875" style="62" bestFit="1" customWidth="1"/>
    <col min="2048" max="2048" width="7.7109375" style="62" customWidth="1"/>
    <col min="2049" max="2049" width="40.42578125" style="62" customWidth="1"/>
    <col min="2050" max="2050" width="32.140625" style="62" customWidth="1"/>
    <col min="2051" max="2051" width="18.7109375" style="62" customWidth="1"/>
    <col min="2052" max="2052" width="11.7109375" style="62" customWidth="1"/>
    <col min="2053" max="2053" width="23.28515625" style="62" customWidth="1"/>
    <col min="2054" max="2054" width="12.28515625" style="62" customWidth="1"/>
    <col min="2055" max="2055" width="42.140625" style="62" customWidth="1"/>
    <col min="2056" max="2056" width="14" style="62" bestFit="1" customWidth="1"/>
    <col min="2057" max="2057" width="8.85546875" style="62"/>
    <col min="2058" max="2058" width="35.85546875" style="62" bestFit="1" customWidth="1"/>
    <col min="2059" max="2059" width="13.42578125" style="62" bestFit="1" customWidth="1"/>
    <col min="2060" max="2060" width="12.85546875" style="62" bestFit="1" customWidth="1"/>
    <col min="2061" max="2302" width="8.85546875" style="62"/>
    <col min="2303" max="2303" width="35.85546875" style="62" bestFit="1" customWidth="1"/>
    <col min="2304" max="2304" width="7.7109375" style="62" customWidth="1"/>
    <col min="2305" max="2305" width="40.42578125" style="62" customWidth="1"/>
    <col min="2306" max="2306" width="32.140625" style="62" customWidth="1"/>
    <col min="2307" max="2307" width="18.7109375" style="62" customWidth="1"/>
    <col min="2308" max="2308" width="11.7109375" style="62" customWidth="1"/>
    <col min="2309" max="2309" width="23.28515625" style="62" customWidth="1"/>
    <col min="2310" max="2310" width="12.28515625" style="62" customWidth="1"/>
    <col min="2311" max="2311" width="42.140625" style="62" customWidth="1"/>
    <col min="2312" max="2312" width="14" style="62" bestFit="1" customWidth="1"/>
    <col min="2313" max="2313" width="8.85546875" style="62"/>
    <col min="2314" max="2314" width="35.85546875" style="62" bestFit="1" customWidth="1"/>
    <col min="2315" max="2315" width="13.42578125" style="62" bestFit="1" customWidth="1"/>
    <col min="2316" max="2316" width="12.85546875" style="62" bestFit="1" customWidth="1"/>
    <col min="2317" max="2558" width="8.85546875" style="62"/>
    <col min="2559" max="2559" width="35.85546875" style="62" bestFit="1" customWidth="1"/>
    <col min="2560" max="2560" width="7.7109375" style="62" customWidth="1"/>
    <col min="2561" max="2561" width="40.42578125" style="62" customWidth="1"/>
    <col min="2562" max="2562" width="32.140625" style="62" customWidth="1"/>
    <col min="2563" max="2563" width="18.7109375" style="62" customWidth="1"/>
    <col min="2564" max="2564" width="11.7109375" style="62" customWidth="1"/>
    <col min="2565" max="2565" width="23.28515625" style="62" customWidth="1"/>
    <col min="2566" max="2566" width="12.28515625" style="62" customWidth="1"/>
    <col min="2567" max="2567" width="42.140625" style="62" customWidth="1"/>
    <col min="2568" max="2568" width="14" style="62" bestFit="1" customWidth="1"/>
    <col min="2569" max="2569" width="8.85546875" style="62"/>
    <col min="2570" max="2570" width="35.85546875" style="62" bestFit="1" customWidth="1"/>
    <col min="2571" max="2571" width="13.42578125" style="62" bestFit="1" customWidth="1"/>
    <col min="2572" max="2572" width="12.85546875" style="62" bestFit="1" customWidth="1"/>
    <col min="2573" max="2814" width="8.85546875" style="62"/>
    <col min="2815" max="2815" width="35.85546875" style="62" bestFit="1" customWidth="1"/>
    <col min="2816" max="2816" width="7.7109375" style="62" customWidth="1"/>
    <col min="2817" max="2817" width="40.42578125" style="62" customWidth="1"/>
    <col min="2818" max="2818" width="32.140625" style="62" customWidth="1"/>
    <col min="2819" max="2819" width="18.7109375" style="62" customWidth="1"/>
    <col min="2820" max="2820" width="11.7109375" style="62" customWidth="1"/>
    <col min="2821" max="2821" width="23.28515625" style="62" customWidth="1"/>
    <col min="2822" max="2822" width="12.28515625" style="62" customWidth="1"/>
    <col min="2823" max="2823" width="42.140625" style="62" customWidth="1"/>
    <col min="2824" max="2824" width="14" style="62" bestFit="1" customWidth="1"/>
    <col min="2825" max="2825" width="8.85546875" style="62"/>
    <col min="2826" max="2826" width="35.85546875" style="62" bestFit="1" customWidth="1"/>
    <col min="2827" max="2827" width="13.42578125" style="62" bestFit="1" customWidth="1"/>
    <col min="2828" max="2828" width="12.85546875" style="62" bestFit="1" customWidth="1"/>
    <col min="2829" max="3070" width="8.85546875" style="62"/>
    <col min="3071" max="3071" width="35.85546875" style="62" bestFit="1" customWidth="1"/>
    <col min="3072" max="3072" width="7.7109375" style="62" customWidth="1"/>
    <col min="3073" max="3073" width="40.42578125" style="62" customWidth="1"/>
    <col min="3074" max="3074" width="32.140625" style="62" customWidth="1"/>
    <col min="3075" max="3075" width="18.7109375" style="62" customWidth="1"/>
    <col min="3076" max="3076" width="11.7109375" style="62" customWidth="1"/>
    <col min="3077" max="3077" width="23.28515625" style="62" customWidth="1"/>
    <col min="3078" max="3078" width="12.28515625" style="62" customWidth="1"/>
    <col min="3079" max="3079" width="42.140625" style="62" customWidth="1"/>
    <col min="3080" max="3080" width="14" style="62" bestFit="1" customWidth="1"/>
    <col min="3081" max="3081" width="8.85546875" style="62"/>
    <col min="3082" max="3082" width="35.85546875" style="62" bestFit="1" customWidth="1"/>
    <col min="3083" max="3083" width="13.42578125" style="62" bestFit="1" customWidth="1"/>
    <col min="3084" max="3084" width="12.85546875" style="62" bestFit="1" customWidth="1"/>
    <col min="3085" max="3326" width="8.85546875" style="62"/>
    <col min="3327" max="3327" width="35.85546875" style="62" bestFit="1" customWidth="1"/>
    <col min="3328" max="3328" width="7.7109375" style="62" customWidth="1"/>
    <col min="3329" max="3329" width="40.42578125" style="62" customWidth="1"/>
    <col min="3330" max="3330" width="32.140625" style="62" customWidth="1"/>
    <col min="3331" max="3331" width="18.7109375" style="62" customWidth="1"/>
    <col min="3332" max="3332" width="11.7109375" style="62" customWidth="1"/>
    <col min="3333" max="3333" width="23.28515625" style="62" customWidth="1"/>
    <col min="3334" max="3334" width="12.28515625" style="62" customWidth="1"/>
    <col min="3335" max="3335" width="42.140625" style="62" customWidth="1"/>
    <col min="3336" max="3336" width="14" style="62" bestFit="1" customWidth="1"/>
    <col min="3337" max="3337" width="8.85546875" style="62"/>
    <col min="3338" max="3338" width="35.85546875" style="62" bestFit="1" customWidth="1"/>
    <col min="3339" max="3339" width="13.42578125" style="62" bestFit="1" customWidth="1"/>
    <col min="3340" max="3340" width="12.85546875" style="62" bestFit="1" customWidth="1"/>
    <col min="3341" max="3582" width="8.85546875" style="62"/>
    <col min="3583" max="3583" width="35.85546875" style="62" bestFit="1" customWidth="1"/>
    <col min="3584" max="3584" width="7.7109375" style="62" customWidth="1"/>
    <col min="3585" max="3585" width="40.42578125" style="62" customWidth="1"/>
    <col min="3586" max="3586" width="32.140625" style="62" customWidth="1"/>
    <col min="3587" max="3587" width="18.7109375" style="62" customWidth="1"/>
    <col min="3588" max="3588" width="11.7109375" style="62" customWidth="1"/>
    <col min="3589" max="3589" width="23.28515625" style="62" customWidth="1"/>
    <col min="3590" max="3590" width="12.28515625" style="62" customWidth="1"/>
    <col min="3591" max="3591" width="42.140625" style="62" customWidth="1"/>
    <col min="3592" max="3592" width="14" style="62" bestFit="1" customWidth="1"/>
    <col min="3593" max="3593" width="8.85546875" style="62"/>
    <col min="3594" max="3594" width="35.85546875" style="62" bestFit="1" customWidth="1"/>
    <col min="3595" max="3595" width="13.42578125" style="62" bestFit="1" customWidth="1"/>
    <col min="3596" max="3596" width="12.85546875" style="62" bestFit="1" customWidth="1"/>
    <col min="3597" max="3838" width="8.85546875" style="62"/>
    <col min="3839" max="3839" width="35.85546875" style="62" bestFit="1" customWidth="1"/>
    <col min="3840" max="3840" width="7.7109375" style="62" customWidth="1"/>
    <col min="3841" max="3841" width="40.42578125" style="62" customWidth="1"/>
    <col min="3842" max="3842" width="32.140625" style="62" customWidth="1"/>
    <col min="3843" max="3843" width="18.7109375" style="62" customWidth="1"/>
    <col min="3844" max="3844" width="11.7109375" style="62" customWidth="1"/>
    <col min="3845" max="3845" width="23.28515625" style="62" customWidth="1"/>
    <col min="3846" max="3846" width="12.28515625" style="62" customWidth="1"/>
    <col min="3847" max="3847" width="42.140625" style="62" customWidth="1"/>
    <col min="3848" max="3848" width="14" style="62" bestFit="1" customWidth="1"/>
    <col min="3849" max="3849" width="8.85546875" style="62"/>
    <col min="3850" max="3850" width="35.85546875" style="62" bestFit="1" customWidth="1"/>
    <col min="3851" max="3851" width="13.42578125" style="62" bestFit="1" customWidth="1"/>
    <col min="3852" max="3852" width="12.85546875" style="62" bestFit="1" customWidth="1"/>
    <col min="3853" max="4094" width="8.85546875" style="62"/>
    <col min="4095" max="4095" width="35.85546875" style="62" bestFit="1" customWidth="1"/>
    <col min="4096" max="4096" width="7.7109375" style="62" customWidth="1"/>
    <col min="4097" max="4097" width="40.42578125" style="62" customWidth="1"/>
    <col min="4098" max="4098" width="32.140625" style="62" customWidth="1"/>
    <col min="4099" max="4099" width="18.7109375" style="62" customWidth="1"/>
    <col min="4100" max="4100" width="11.7109375" style="62" customWidth="1"/>
    <col min="4101" max="4101" width="23.28515625" style="62" customWidth="1"/>
    <col min="4102" max="4102" width="12.28515625" style="62" customWidth="1"/>
    <col min="4103" max="4103" width="42.140625" style="62" customWidth="1"/>
    <col min="4104" max="4104" width="14" style="62" bestFit="1" customWidth="1"/>
    <col min="4105" max="4105" width="8.85546875" style="62"/>
    <col min="4106" max="4106" width="35.85546875" style="62" bestFit="1" customWidth="1"/>
    <col min="4107" max="4107" width="13.42578125" style="62" bestFit="1" customWidth="1"/>
    <col min="4108" max="4108" width="12.85546875" style="62" bestFit="1" customWidth="1"/>
    <col min="4109" max="4350" width="8.85546875" style="62"/>
    <col min="4351" max="4351" width="35.85546875" style="62" bestFit="1" customWidth="1"/>
    <col min="4352" max="4352" width="7.7109375" style="62" customWidth="1"/>
    <col min="4353" max="4353" width="40.42578125" style="62" customWidth="1"/>
    <col min="4354" max="4354" width="32.140625" style="62" customWidth="1"/>
    <col min="4355" max="4355" width="18.7109375" style="62" customWidth="1"/>
    <col min="4356" max="4356" width="11.7109375" style="62" customWidth="1"/>
    <col min="4357" max="4357" width="23.28515625" style="62" customWidth="1"/>
    <col min="4358" max="4358" width="12.28515625" style="62" customWidth="1"/>
    <col min="4359" max="4359" width="42.140625" style="62" customWidth="1"/>
    <col min="4360" max="4360" width="14" style="62" bestFit="1" customWidth="1"/>
    <col min="4361" max="4361" width="8.85546875" style="62"/>
    <col min="4362" max="4362" width="35.85546875" style="62" bestFit="1" customWidth="1"/>
    <col min="4363" max="4363" width="13.42578125" style="62" bestFit="1" customWidth="1"/>
    <col min="4364" max="4364" width="12.85546875" style="62" bestFit="1" customWidth="1"/>
    <col min="4365" max="4606" width="8.85546875" style="62"/>
    <col min="4607" max="4607" width="35.85546875" style="62" bestFit="1" customWidth="1"/>
    <col min="4608" max="4608" width="7.7109375" style="62" customWidth="1"/>
    <col min="4609" max="4609" width="40.42578125" style="62" customWidth="1"/>
    <col min="4610" max="4610" width="32.140625" style="62" customWidth="1"/>
    <col min="4611" max="4611" width="18.7109375" style="62" customWidth="1"/>
    <col min="4612" max="4612" width="11.7109375" style="62" customWidth="1"/>
    <col min="4613" max="4613" width="23.28515625" style="62" customWidth="1"/>
    <col min="4614" max="4614" width="12.28515625" style="62" customWidth="1"/>
    <col min="4615" max="4615" width="42.140625" style="62" customWidth="1"/>
    <col min="4616" max="4616" width="14" style="62" bestFit="1" customWidth="1"/>
    <col min="4617" max="4617" width="8.85546875" style="62"/>
    <col min="4618" max="4618" width="35.85546875" style="62" bestFit="1" customWidth="1"/>
    <col min="4619" max="4619" width="13.42578125" style="62" bestFit="1" customWidth="1"/>
    <col min="4620" max="4620" width="12.85546875" style="62" bestFit="1" customWidth="1"/>
    <col min="4621" max="4862" width="8.85546875" style="62"/>
    <col min="4863" max="4863" width="35.85546875" style="62" bestFit="1" customWidth="1"/>
    <col min="4864" max="4864" width="7.7109375" style="62" customWidth="1"/>
    <col min="4865" max="4865" width="40.42578125" style="62" customWidth="1"/>
    <col min="4866" max="4866" width="32.140625" style="62" customWidth="1"/>
    <col min="4867" max="4867" width="18.7109375" style="62" customWidth="1"/>
    <col min="4868" max="4868" width="11.7109375" style="62" customWidth="1"/>
    <col min="4869" max="4869" width="23.28515625" style="62" customWidth="1"/>
    <col min="4870" max="4870" width="12.28515625" style="62" customWidth="1"/>
    <col min="4871" max="4871" width="42.140625" style="62" customWidth="1"/>
    <col min="4872" max="4872" width="14" style="62" bestFit="1" customWidth="1"/>
    <col min="4873" max="4873" width="8.85546875" style="62"/>
    <col min="4874" max="4874" width="35.85546875" style="62" bestFit="1" customWidth="1"/>
    <col min="4875" max="4875" width="13.42578125" style="62" bestFit="1" customWidth="1"/>
    <col min="4876" max="4876" width="12.85546875" style="62" bestFit="1" customWidth="1"/>
    <col min="4877" max="5118" width="8.85546875" style="62"/>
    <col min="5119" max="5119" width="35.85546875" style="62" bestFit="1" customWidth="1"/>
    <col min="5120" max="5120" width="7.7109375" style="62" customWidth="1"/>
    <col min="5121" max="5121" width="40.42578125" style="62" customWidth="1"/>
    <col min="5122" max="5122" width="32.140625" style="62" customWidth="1"/>
    <col min="5123" max="5123" width="18.7109375" style="62" customWidth="1"/>
    <col min="5124" max="5124" width="11.7109375" style="62" customWidth="1"/>
    <col min="5125" max="5125" width="23.28515625" style="62" customWidth="1"/>
    <col min="5126" max="5126" width="12.28515625" style="62" customWidth="1"/>
    <col min="5127" max="5127" width="42.140625" style="62" customWidth="1"/>
    <col min="5128" max="5128" width="14" style="62" bestFit="1" customWidth="1"/>
    <col min="5129" max="5129" width="8.85546875" style="62"/>
    <col min="5130" max="5130" width="35.85546875" style="62" bestFit="1" customWidth="1"/>
    <col min="5131" max="5131" width="13.42578125" style="62" bestFit="1" customWidth="1"/>
    <col min="5132" max="5132" width="12.85546875" style="62" bestFit="1" customWidth="1"/>
    <col min="5133" max="5374" width="8.85546875" style="62"/>
    <col min="5375" max="5375" width="35.85546875" style="62" bestFit="1" customWidth="1"/>
    <col min="5376" max="5376" width="7.7109375" style="62" customWidth="1"/>
    <col min="5377" max="5377" width="40.42578125" style="62" customWidth="1"/>
    <col min="5378" max="5378" width="32.140625" style="62" customWidth="1"/>
    <col min="5379" max="5379" width="18.7109375" style="62" customWidth="1"/>
    <col min="5380" max="5380" width="11.7109375" style="62" customWidth="1"/>
    <col min="5381" max="5381" width="23.28515625" style="62" customWidth="1"/>
    <col min="5382" max="5382" width="12.28515625" style="62" customWidth="1"/>
    <col min="5383" max="5383" width="42.140625" style="62" customWidth="1"/>
    <col min="5384" max="5384" width="14" style="62" bestFit="1" customWidth="1"/>
    <col min="5385" max="5385" width="8.85546875" style="62"/>
    <col min="5386" max="5386" width="35.85546875" style="62" bestFit="1" customWidth="1"/>
    <col min="5387" max="5387" width="13.42578125" style="62" bestFit="1" customWidth="1"/>
    <col min="5388" max="5388" width="12.85546875" style="62" bestFit="1" customWidth="1"/>
    <col min="5389" max="5630" width="8.85546875" style="62"/>
    <col min="5631" max="5631" width="35.85546875" style="62" bestFit="1" customWidth="1"/>
    <col min="5632" max="5632" width="7.7109375" style="62" customWidth="1"/>
    <col min="5633" max="5633" width="40.42578125" style="62" customWidth="1"/>
    <col min="5634" max="5634" width="32.140625" style="62" customWidth="1"/>
    <col min="5635" max="5635" width="18.7109375" style="62" customWidth="1"/>
    <col min="5636" max="5636" width="11.7109375" style="62" customWidth="1"/>
    <col min="5637" max="5637" width="23.28515625" style="62" customWidth="1"/>
    <col min="5638" max="5638" width="12.28515625" style="62" customWidth="1"/>
    <col min="5639" max="5639" width="42.140625" style="62" customWidth="1"/>
    <col min="5640" max="5640" width="14" style="62" bestFit="1" customWidth="1"/>
    <col min="5641" max="5641" width="8.85546875" style="62"/>
    <col min="5642" max="5642" width="35.85546875" style="62" bestFit="1" customWidth="1"/>
    <col min="5643" max="5643" width="13.42578125" style="62" bestFit="1" customWidth="1"/>
    <col min="5644" max="5644" width="12.85546875" style="62" bestFit="1" customWidth="1"/>
    <col min="5645" max="5886" width="8.85546875" style="62"/>
    <col min="5887" max="5887" width="35.85546875" style="62" bestFit="1" customWidth="1"/>
    <col min="5888" max="5888" width="7.7109375" style="62" customWidth="1"/>
    <col min="5889" max="5889" width="40.42578125" style="62" customWidth="1"/>
    <col min="5890" max="5890" width="32.140625" style="62" customWidth="1"/>
    <col min="5891" max="5891" width="18.7109375" style="62" customWidth="1"/>
    <col min="5892" max="5892" width="11.7109375" style="62" customWidth="1"/>
    <col min="5893" max="5893" width="23.28515625" style="62" customWidth="1"/>
    <col min="5894" max="5894" width="12.28515625" style="62" customWidth="1"/>
    <col min="5895" max="5895" width="42.140625" style="62" customWidth="1"/>
    <col min="5896" max="5896" width="14" style="62" bestFit="1" customWidth="1"/>
    <col min="5897" max="5897" width="8.85546875" style="62"/>
    <col min="5898" max="5898" width="35.85546875" style="62" bestFit="1" customWidth="1"/>
    <col min="5899" max="5899" width="13.42578125" style="62" bestFit="1" customWidth="1"/>
    <col min="5900" max="5900" width="12.85546875" style="62" bestFit="1" customWidth="1"/>
    <col min="5901" max="6142" width="8.85546875" style="62"/>
    <col min="6143" max="6143" width="35.85546875" style="62" bestFit="1" customWidth="1"/>
    <col min="6144" max="6144" width="7.7109375" style="62" customWidth="1"/>
    <col min="6145" max="6145" width="40.42578125" style="62" customWidth="1"/>
    <col min="6146" max="6146" width="32.140625" style="62" customWidth="1"/>
    <col min="6147" max="6147" width="18.7109375" style="62" customWidth="1"/>
    <col min="6148" max="6148" width="11.7109375" style="62" customWidth="1"/>
    <col min="6149" max="6149" width="23.28515625" style="62" customWidth="1"/>
    <col min="6150" max="6150" width="12.28515625" style="62" customWidth="1"/>
    <col min="6151" max="6151" width="42.140625" style="62" customWidth="1"/>
    <col min="6152" max="6152" width="14" style="62" bestFit="1" customWidth="1"/>
    <col min="6153" max="6153" width="8.85546875" style="62"/>
    <col min="6154" max="6154" width="35.85546875" style="62" bestFit="1" customWidth="1"/>
    <col min="6155" max="6155" width="13.42578125" style="62" bestFit="1" customWidth="1"/>
    <col min="6156" max="6156" width="12.85546875" style="62" bestFit="1" customWidth="1"/>
    <col min="6157" max="6398" width="8.85546875" style="62"/>
    <col min="6399" max="6399" width="35.85546875" style="62" bestFit="1" customWidth="1"/>
    <col min="6400" max="6400" width="7.7109375" style="62" customWidth="1"/>
    <col min="6401" max="6401" width="40.42578125" style="62" customWidth="1"/>
    <col min="6402" max="6402" width="32.140625" style="62" customWidth="1"/>
    <col min="6403" max="6403" width="18.7109375" style="62" customWidth="1"/>
    <col min="6404" max="6404" width="11.7109375" style="62" customWidth="1"/>
    <col min="6405" max="6405" width="23.28515625" style="62" customWidth="1"/>
    <col min="6406" max="6406" width="12.28515625" style="62" customWidth="1"/>
    <col min="6407" max="6407" width="42.140625" style="62" customWidth="1"/>
    <col min="6408" max="6408" width="14" style="62" bestFit="1" customWidth="1"/>
    <col min="6409" max="6409" width="8.85546875" style="62"/>
    <col min="6410" max="6410" width="35.85546875" style="62" bestFit="1" customWidth="1"/>
    <col min="6411" max="6411" width="13.42578125" style="62" bestFit="1" customWidth="1"/>
    <col min="6412" max="6412" width="12.85546875" style="62" bestFit="1" customWidth="1"/>
    <col min="6413" max="6654" width="8.85546875" style="62"/>
    <col min="6655" max="6655" width="35.85546875" style="62" bestFit="1" customWidth="1"/>
    <col min="6656" max="6656" width="7.7109375" style="62" customWidth="1"/>
    <col min="6657" max="6657" width="40.42578125" style="62" customWidth="1"/>
    <col min="6658" max="6658" width="32.140625" style="62" customWidth="1"/>
    <col min="6659" max="6659" width="18.7109375" style="62" customWidth="1"/>
    <col min="6660" max="6660" width="11.7109375" style="62" customWidth="1"/>
    <col min="6661" max="6661" width="23.28515625" style="62" customWidth="1"/>
    <col min="6662" max="6662" width="12.28515625" style="62" customWidth="1"/>
    <col min="6663" max="6663" width="42.140625" style="62" customWidth="1"/>
    <col min="6664" max="6664" width="14" style="62" bestFit="1" customWidth="1"/>
    <col min="6665" max="6665" width="8.85546875" style="62"/>
    <col min="6666" max="6666" width="35.85546875" style="62" bestFit="1" customWidth="1"/>
    <col min="6667" max="6667" width="13.42578125" style="62" bestFit="1" customWidth="1"/>
    <col min="6668" max="6668" width="12.85546875" style="62" bestFit="1" customWidth="1"/>
    <col min="6669" max="6910" width="8.85546875" style="62"/>
    <col min="6911" max="6911" width="35.85546875" style="62" bestFit="1" customWidth="1"/>
    <col min="6912" max="6912" width="7.7109375" style="62" customWidth="1"/>
    <col min="6913" max="6913" width="40.42578125" style="62" customWidth="1"/>
    <col min="6914" max="6914" width="32.140625" style="62" customWidth="1"/>
    <col min="6915" max="6915" width="18.7109375" style="62" customWidth="1"/>
    <col min="6916" max="6916" width="11.7109375" style="62" customWidth="1"/>
    <col min="6917" max="6917" width="23.28515625" style="62" customWidth="1"/>
    <col min="6918" max="6918" width="12.28515625" style="62" customWidth="1"/>
    <col min="6919" max="6919" width="42.140625" style="62" customWidth="1"/>
    <col min="6920" max="6920" width="14" style="62" bestFit="1" customWidth="1"/>
    <col min="6921" max="6921" width="8.85546875" style="62"/>
    <col min="6922" max="6922" width="35.85546875" style="62" bestFit="1" customWidth="1"/>
    <col min="6923" max="6923" width="13.42578125" style="62" bestFit="1" customWidth="1"/>
    <col min="6924" max="6924" width="12.85546875" style="62" bestFit="1" customWidth="1"/>
    <col min="6925" max="7166" width="8.85546875" style="62"/>
    <col min="7167" max="7167" width="35.85546875" style="62" bestFit="1" customWidth="1"/>
    <col min="7168" max="7168" width="7.7109375" style="62" customWidth="1"/>
    <col min="7169" max="7169" width="40.42578125" style="62" customWidth="1"/>
    <col min="7170" max="7170" width="32.140625" style="62" customWidth="1"/>
    <col min="7171" max="7171" width="18.7109375" style="62" customWidth="1"/>
    <col min="7172" max="7172" width="11.7109375" style="62" customWidth="1"/>
    <col min="7173" max="7173" width="23.28515625" style="62" customWidth="1"/>
    <col min="7174" max="7174" width="12.28515625" style="62" customWidth="1"/>
    <col min="7175" max="7175" width="42.140625" style="62" customWidth="1"/>
    <col min="7176" max="7176" width="14" style="62" bestFit="1" customWidth="1"/>
    <col min="7177" max="7177" width="8.85546875" style="62"/>
    <col min="7178" max="7178" width="35.85546875" style="62" bestFit="1" customWidth="1"/>
    <col min="7179" max="7179" width="13.42578125" style="62" bestFit="1" customWidth="1"/>
    <col min="7180" max="7180" width="12.85546875" style="62" bestFit="1" customWidth="1"/>
    <col min="7181" max="7422" width="8.85546875" style="62"/>
    <col min="7423" max="7423" width="35.85546875" style="62" bestFit="1" customWidth="1"/>
    <col min="7424" max="7424" width="7.7109375" style="62" customWidth="1"/>
    <col min="7425" max="7425" width="40.42578125" style="62" customWidth="1"/>
    <col min="7426" max="7426" width="32.140625" style="62" customWidth="1"/>
    <col min="7427" max="7427" width="18.7109375" style="62" customWidth="1"/>
    <col min="7428" max="7428" width="11.7109375" style="62" customWidth="1"/>
    <col min="7429" max="7429" width="23.28515625" style="62" customWidth="1"/>
    <col min="7430" max="7430" width="12.28515625" style="62" customWidth="1"/>
    <col min="7431" max="7431" width="42.140625" style="62" customWidth="1"/>
    <col min="7432" max="7432" width="14" style="62" bestFit="1" customWidth="1"/>
    <col min="7433" max="7433" width="8.85546875" style="62"/>
    <col min="7434" max="7434" width="35.85546875" style="62" bestFit="1" customWidth="1"/>
    <col min="7435" max="7435" width="13.42578125" style="62" bestFit="1" customWidth="1"/>
    <col min="7436" max="7436" width="12.85546875" style="62" bestFit="1" customWidth="1"/>
    <col min="7437" max="7678" width="8.85546875" style="62"/>
    <col min="7679" max="7679" width="35.85546875" style="62" bestFit="1" customWidth="1"/>
    <col min="7680" max="7680" width="7.7109375" style="62" customWidth="1"/>
    <col min="7681" max="7681" width="40.42578125" style="62" customWidth="1"/>
    <col min="7682" max="7682" width="32.140625" style="62" customWidth="1"/>
    <col min="7683" max="7683" width="18.7109375" style="62" customWidth="1"/>
    <col min="7684" max="7684" width="11.7109375" style="62" customWidth="1"/>
    <col min="7685" max="7685" width="23.28515625" style="62" customWidth="1"/>
    <col min="7686" max="7686" width="12.28515625" style="62" customWidth="1"/>
    <col min="7687" max="7687" width="42.140625" style="62" customWidth="1"/>
    <col min="7688" max="7688" width="14" style="62" bestFit="1" customWidth="1"/>
    <col min="7689" max="7689" width="8.85546875" style="62"/>
    <col min="7690" max="7690" width="35.85546875" style="62" bestFit="1" customWidth="1"/>
    <col min="7691" max="7691" width="13.42578125" style="62" bestFit="1" customWidth="1"/>
    <col min="7692" max="7692" width="12.85546875" style="62" bestFit="1" customWidth="1"/>
    <col min="7693" max="7934" width="8.85546875" style="62"/>
    <col min="7935" max="7935" width="35.85546875" style="62" bestFit="1" customWidth="1"/>
    <col min="7936" max="7936" width="7.7109375" style="62" customWidth="1"/>
    <col min="7937" max="7937" width="40.42578125" style="62" customWidth="1"/>
    <col min="7938" max="7938" width="32.140625" style="62" customWidth="1"/>
    <col min="7939" max="7939" width="18.7109375" style="62" customWidth="1"/>
    <col min="7940" max="7940" width="11.7109375" style="62" customWidth="1"/>
    <col min="7941" max="7941" width="23.28515625" style="62" customWidth="1"/>
    <col min="7942" max="7942" width="12.28515625" style="62" customWidth="1"/>
    <col min="7943" max="7943" width="42.140625" style="62" customWidth="1"/>
    <col min="7944" max="7944" width="14" style="62" bestFit="1" customWidth="1"/>
    <col min="7945" max="7945" width="8.85546875" style="62"/>
    <col min="7946" max="7946" width="35.85546875" style="62" bestFit="1" customWidth="1"/>
    <col min="7947" max="7947" width="13.42578125" style="62" bestFit="1" customWidth="1"/>
    <col min="7948" max="7948" width="12.85546875" style="62" bestFit="1" customWidth="1"/>
    <col min="7949" max="8190" width="8.85546875" style="62"/>
    <col min="8191" max="8191" width="35.85546875" style="62" bestFit="1" customWidth="1"/>
    <col min="8192" max="8192" width="7.7109375" style="62" customWidth="1"/>
    <col min="8193" max="8193" width="40.42578125" style="62" customWidth="1"/>
    <col min="8194" max="8194" width="32.140625" style="62" customWidth="1"/>
    <col min="8195" max="8195" width="18.7109375" style="62" customWidth="1"/>
    <col min="8196" max="8196" width="11.7109375" style="62" customWidth="1"/>
    <col min="8197" max="8197" width="23.28515625" style="62" customWidth="1"/>
    <col min="8198" max="8198" width="12.28515625" style="62" customWidth="1"/>
    <col min="8199" max="8199" width="42.140625" style="62" customWidth="1"/>
    <col min="8200" max="8200" width="14" style="62" bestFit="1" customWidth="1"/>
    <col min="8201" max="8201" width="8.85546875" style="62"/>
    <col min="8202" max="8202" width="35.85546875" style="62" bestFit="1" customWidth="1"/>
    <col min="8203" max="8203" width="13.42578125" style="62" bestFit="1" customWidth="1"/>
    <col min="8204" max="8204" width="12.85546875" style="62" bestFit="1" customWidth="1"/>
    <col min="8205" max="8446" width="8.85546875" style="62"/>
    <col min="8447" max="8447" width="35.85546875" style="62" bestFit="1" customWidth="1"/>
    <col min="8448" max="8448" width="7.7109375" style="62" customWidth="1"/>
    <col min="8449" max="8449" width="40.42578125" style="62" customWidth="1"/>
    <col min="8450" max="8450" width="32.140625" style="62" customWidth="1"/>
    <col min="8451" max="8451" width="18.7109375" style="62" customWidth="1"/>
    <col min="8452" max="8452" width="11.7109375" style="62" customWidth="1"/>
    <col min="8453" max="8453" width="23.28515625" style="62" customWidth="1"/>
    <col min="8454" max="8454" width="12.28515625" style="62" customWidth="1"/>
    <col min="8455" max="8455" width="42.140625" style="62" customWidth="1"/>
    <col min="8456" max="8456" width="14" style="62" bestFit="1" customWidth="1"/>
    <col min="8457" max="8457" width="8.85546875" style="62"/>
    <col min="8458" max="8458" width="35.85546875" style="62" bestFit="1" customWidth="1"/>
    <col min="8459" max="8459" width="13.42578125" style="62" bestFit="1" customWidth="1"/>
    <col min="8460" max="8460" width="12.85546875" style="62" bestFit="1" customWidth="1"/>
    <col min="8461" max="8702" width="8.85546875" style="62"/>
    <col min="8703" max="8703" width="35.85546875" style="62" bestFit="1" customWidth="1"/>
    <col min="8704" max="8704" width="7.7109375" style="62" customWidth="1"/>
    <col min="8705" max="8705" width="40.42578125" style="62" customWidth="1"/>
    <col min="8706" max="8706" width="32.140625" style="62" customWidth="1"/>
    <col min="8707" max="8707" width="18.7109375" style="62" customWidth="1"/>
    <col min="8708" max="8708" width="11.7109375" style="62" customWidth="1"/>
    <col min="8709" max="8709" width="23.28515625" style="62" customWidth="1"/>
    <col min="8710" max="8710" width="12.28515625" style="62" customWidth="1"/>
    <col min="8711" max="8711" width="42.140625" style="62" customWidth="1"/>
    <col min="8712" max="8712" width="14" style="62" bestFit="1" customWidth="1"/>
    <col min="8713" max="8713" width="8.85546875" style="62"/>
    <col min="8714" max="8714" width="35.85546875" style="62" bestFit="1" customWidth="1"/>
    <col min="8715" max="8715" width="13.42578125" style="62" bestFit="1" customWidth="1"/>
    <col min="8716" max="8716" width="12.85546875" style="62" bestFit="1" customWidth="1"/>
    <col min="8717" max="8958" width="8.85546875" style="62"/>
    <col min="8959" max="8959" width="35.85546875" style="62" bestFit="1" customWidth="1"/>
    <col min="8960" max="8960" width="7.7109375" style="62" customWidth="1"/>
    <col min="8961" max="8961" width="40.42578125" style="62" customWidth="1"/>
    <col min="8962" max="8962" width="32.140625" style="62" customWidth="1"/>
    <col min="8963" max="8963" width="18.7109375" style="62" customWidth="1"/>
    <col min="8964" max="8964" width="11.7109375" style="62" customWidth="1"/>
    <col min="8965" max="8965" width="23.28515625" style="62" customWidth="1"/>
    <col min="8966" max="8966" width="12.28515625" style="62" customWidth="1"/>
    <col min="8967" max="8967" width="42.140625" style="62" customWidth="1"/>
    <col min="8968" max="8968" width="14" style="62" bestFit="1" customWidth="1"/>
    <col min="8969" max="8969" width="8.85546875" style="62"/>
    <col min="8970" max="8970" width="35.85546875" style="62" bestFit="1" customWidth="1"/>
    <col min="8971" max="8971" width="13.42578125" style="62" bestFit="1" customWidth="1"/>
    <col min="8972" max="8972" width="12.85546875" style="62" bestFit="1" customWidth="1"/>
    <col min="8973" max="9214" width="8.85546875" style="62"/>
    <col min="9215" max="9215" width="35.85546875" style="62" bestFit="1" customWidth="1"/>
    <col min="9216" max="9216" width="7.7109375" style="62" customWidth="1"/>
    <col min="9217" max="9217" width="40.42578125" style="62" customWidth="1"/>
    <col min="9218" max="9218" width="32.140625" style="62" customWidth="1"/>
    <col min="9219" max="9219" width="18.7109375" style="62" customWidth="1"/>
    <col min="9220" max="9220" width="11.7109375" style="62" customWidth="1"/>
    <col min="9221" max="9221" width="23.28515625" style="62" customWidth="1"/>
    <col min="9222" max="9222" width="12.28515625" style="62" customWidth="1"/>
    <col min="9223" max="9223" width="42.140625" style="62" customWidth="1"/>
    <col min="9224" max="9224" width="14" style="62" bestFit="1" customWidth="1"/>
    <col min="9225" max="9225" width="8.85546875" style="62"/>
    <col min="9226" max="9226" width="35.85546875" style="62" bestFit="1" customWidth="1"/>
    <col min="9227" max="9227" width="13.42578125" style="62" bestFit="1" customWidth="1"/>
    <col min="9228" max="9228" width="12.85546875" style="62" bestFit="1" customWidth="1"/>
    <col min="9229" max="9470" width="8.85546875" style="62"/>
    <col min="9471" max="9471" width="35.85546875" style="62" bestFit="1" customWidth="1"/>
    <col min="9472" max="9472" width="7.7109375" style="62" customWidth="1"/>
    <col min="9473" max="9473" width="40.42578125" style="62" customWidth="1"/>
    <col min="9474" max="9474" width="32.140625" style="62" customWidth="1"/>
    <col min="9475" max="9475" width="18.7109375" style="62" customWidth="1"/>
    <col min="9476" max="9476" width="11.7109375" style="62" customWidth="1"/>
    <col min="9477" max="9477" width="23.28515625" style="62" customWidth="1"/>
    <col min="9478" max="9478" width="12.28515625" style="62" customWidth="1"/>
    <col min="9479" max="9479" width="42.140625" style="62" customWidth="1"/>
    <col min="9480" max="9480" width="14" style="62" bestFit="1" customWidth="1"/>
    <col min="9481" max="9481" width="8.85546875" style="62"/>
    <col min="9482" max="9482" width="35.85546875" style="62" bestFit="1" customWidth="1"/>
    <col min="9483" max="9483" width="13.42578125" style="62" bestFit="1" customWidth="1"/>
    <col min="9484" max="9484" width="12.85546875" style="62" bestFit="1" customWidth="1"/>
    <col min="9485" max="9726" width="8.85546875" style="62"/>
    <col min="9727" max="9727" width="35.85546875" style="62" bestFit="1" customWidth="1"/>
    <col min="9728" max="9728" width="7.7109375" style="62" customWidth="1"/>
    <col min="9729" max="9729" width="40.42578125" style="62" customWidth="1"/>
    <col min="9730" max="9730" width="32.140625" style="62" customWidth="1"/>
    <col min="9731" max="9731" width="18.7109375" style="62" customWidth="1"/>
    <col min="9732" max="9732" width="11.7109375" style="62" customWidth="1"/>
    <col min="9733" max="9733" width="23.28515625" style="62" customWidth="1"/>
    <col min="9734" max="9734" width="12.28515625" style="62" customWidth="1"/>
    <col min="9735" max="9735" width="42.140625" style="62" customWidth="1"/>
    <col min="9736" max="9736" width="14" style="62" bestFit="1" customWidth="1"/>
    <col min="9737" max="9737" width="8.85546875" style="62"/>
    <col min="9738" max="9738" width="35.85546875" style="62" bestFit="1" customWidth="1"/>
    <col min="9739" max="9739" width="13.42578125" style="62" bestFit="1" customWidth="1"/>
    <col min="9740" max="9740" width="12.85546875" style="62" bestFit="1" customWidth="1"/>
    <col min="9741" max="9982" width="8.85546875" style="62"/>
    <col min="9983" max="9983" width="35.85546875" style="62" bestFit="1" customWidth="1"/>
    <col min="9984" max="9984" width="7.7109375" style="62" customWidth="1"/>
    <col min="9985" max="9985" width="40.42578125" style="62" customWidth="1"/>
    <col min="9986" max="9986" width="32.140625" style="62" customWidth="1"/>
    <col min="9987" max="9987" width="18.7109375" style="62" customWidth="1"/>
    <col min="9988" max="9988" width="11.7109375" style="62" customWidth="1"/>
    <col min="9989" max="9989" width="23.28515625" style="62" customWidth="1"/>
    <col min="9990" max="9990" width="12.28515625" style="62" customWidth="1"/>
    <col min="9991" max="9991" width="42.140625" style="62" customWidth="1"/>
    <col min="9992" max="9992" width="14" style="62" bestFit="1" customWidth="1"/>
    <col min="9993" max="9993" width="8.85546875" style="62"/>
    <col min="9994" max="9994" width="35.85546875" style="62" bestFit="1" customWidth="1"/>
    <col min="9995" max="9995" width="13.42578125" style="62" bestFit="1" customWidth="1"/>
    <col min="9996" max="9996" width="12.85546875" style="62" bestFit="1" customWidth="1"/>
    <col min="9997" max="10238" width="8.85546875" style="62"/>
    <col min="10239" max="10239" width="35.85546875" style="62" bestFit="1" customWidth="1"/>
    <col min="10240" max="10240" width="7.7109375" style="62" customWidth="1"/>
    <col min="10241" max="10241" width="40.42578125" style="62" customWidth="1"/>
    <col min="10242" max="10242" width="32.140625" style="62" customWidth="1"/>
    <col min="10243" max="10243" width="18.7109375" style="62" customWidth="1"/>
    <col min="10244" max="10244" width="11.7109375" style="62" customWidth="1"/>
    <col min="10245" max="10245" width="23.28515625" style="62" customWidth="1"/>
    <col min="10246" max="10246" width="12.28515625" style="62" customWidth="1"/>
    <col min="10247" max="10247" width="42.140625" style="62" customWidth="1"/>
    <col min="10248" max="10248" width="14" style="62" bestFit="1" customWidth="1"/>
    <col min="10249" max="10249" width="8.85546875" style="62"/>
    <col min="10250" max="10250" width="35.85546875" style="62" bestFit="1" customWidth="1"/>
    <col min="10251" max="10251" width="13.42578125" style="62" bestFit="1" customWidth="1"/>
    <col min="10252" max="10252" width="12.85546875" style="62" bestFit="1" customWidth="1"/>
    <col min="10253" max="10494" width="8.85546875" style="62"/>
    <col min="10495" max="10495" width="35.85546875" style="62" bestFit="1" customWidth="1"/>
    <col min="10496" max="10496" width="7.7109375" style="62" customWidth="1"/>
    <col min="10497" max="10497" width="40.42578125" style="62" customWidth="1"/>
    <col min="10498" max="10498" width="32.140625" style="62" customWidth="1"/>
    <col min="10499" max="10499" width="18.7109375" style="62" customWidth="1"/>
    <col min="10500" max="10500" width="11.7109375" style="62" customWidth="1"/>
    <col min="10501" max="10501" width="23.28515625" style="62" customWidth="1"/>
    <col min="10502" max="10502" width="12.28515625" style="62" customWidth="1"/>
    <col min="10503" max="10503" width="42.140625" style="62" customWidth="1"/>
    <col min="10504" max="10504" width="14" style="62" bestFit="1" customWidth="1"/>
    <col min="10505" max="10505" width="8.85546875" style="62"/>
    <col min="10506" max="10506" width="35.85546875" style="62" bestFit="1" customWidth="1"/>
    <col min="10507" max="10507" width="13.42578125" style="62" bestFit="1" customWidth="1"/>
    <col min="10508" max="10508" width="12.85546875" style="62" bestFit="1" customWidth="1"/>
    <col min="10509" max="10750" width="8.85546875" style="62"/>
    <col min="10751" max="10751" width="35.85546875" style="62" bestFit="1" customWidth="1"/>
    <col min="10752" max="10752" width="7.7109375" style="62" customWidth="1"/>
    <col min="10753" max="10753" width="40.42578125" style="62" customWidth="1"/>
    <col min="10754" max="10754" width="32.140625" style="62" customWidth="1"/>
    <col min="10755" max="10755" width="18.7109375" style="62" customWidth="1"/>
    <col min="10756" max="10756" width="11.7109375" style="62" customWidth="1"/>
    <col min="10757" max="10757" width="23.28515625" style="62" customWidth="1"/>
    <col min="10758" max="10758" width="12.28515625" style="62" customWidth="1"/>
    <col min="10759" max="10759" width="42.140625" style="62" customWidth="1"/>
    <col min="10760" max="10760" width="14" style="62" bestFit="1" customWidth="1"/>
    <col min="10761" max="10761" width="8.85546875" style="62"/>
    <col min="10762" max="10762" width="35.85546875" style="62" bestFit="1" customWidth="1"/>
    <col min="10763" max="10763" width="13.42578125" style="62" bestFit="1" customWidth="1"/>
    <col min="10764" max="10764" width="12.85546875" style="62" bestFit="1" customWidth="1"/>
    <col min="10765" max="11006" width="8.85546875" style="62"/>
    <col min="11007" max="11007" width="35.85546875" style="62" bestFit="1" customWidth="1"/>
    <col min="11008" max="11008" width="7.7109375" style="62" customWidth="1"/>
    <col min="11009" max="11009" width="40.42578125" style="62" customWidth="1"/>
    <col min="11010" max="11010" width="32.140625" style="62" customWidth="1"/>
    <col min="11011" max="11011" width="18.7109375" style="62" customWidth="1"/>
    <col min="11012" max="11012" width="11.7109375" style="62" customWidth="1"/>
    <col min="11013" max="11013" width="23.28515625" style="62" customWidth="1"/>
    <col min="11014" max="11014" width="12.28515625" style="62" customWidth="1"/>
    <col min="11015" max="11015" width="42.140625" style="62" customWidth="1"/>
    <col min="11016" max="11016" width="14" style="62" bestFit="1" customWidth="1"/>
    <col min="11017" max="11017" width="8.85546875" style="62"/>
    <col min="11018" max="11018" width="35.85546875" style="62" bestFit="1" customWidth="1"/>
    <col min="11019" max="11019" width="13.42578125" style="62" bestFit="1" customWidth="1"/>
    <col min="11020" max="11020" width="12.85546875" style="62" bestFit="1" customWidth="1"/>
    <col min="11021" max="11262" width="8.85546875" style="62"/>
    <col min="11263" max="11263" width="35.85546875" style="62" bestFit="1" customWidth="1"/>
    <col min="11264" max="11264" width="7.7109375" style="62" customWidth="1"/>
    <col min="11265" max="11265" width="40.42578125" style="62" customWidth="1"/>
    <col min="11266" max="11266" width="32.140625" style="62" customWidth="1"/>
    <col min="11267" max="11267" width="18.7109375" style="62" customWidth="1"/>
    <col min="11268" max="11268" width="11.7109375" style="62" customWidth="1"/>
    <col min="11269" max="11269" width="23.28515625" style="62" customWidth="1"/>
    <col min="11270" max="11270" width="12.28515625" style="62" customWidth="1"/>
    <col min="11271" max="11271" width="42.140625" style="62" customWidth="1"/>
    <col min="11272" max="11272" width="14" style="62" bestFit="1" customWidth="1"/>
    <col min="11273" max="11273" width="8.85546875" style="62"/>
    <col min="11274" max="11274" width="35.85546875" style="62" bestFit="1" customWidth="1"/>
    <col min="11275" max="11275" width="13.42578125" style="62" bestFit="1" customWidth="1"/>
    <col min="11276" max="11276" width="12.85546875" style="62" bestFit="1" customWidth="1"/>
    <col min="11277" max="11518" width="8.85546875" style="62"/>
    <col min="11519" max="11519" width="35.85546875" style="62" bestFit="1" customWidth="1"/>
    <col min="11520" max="11520" width="7.7109375" style="62" customWidth="1"/>
    <col min="11521" max="11521" width="40.42578125" style="62" customWidth="1"/>
    <col min="11522" max="11522" width="32.140625" style="62" customWidth="1"/>
    <col min="11523" max="11523" width="18.7109375" style="62" customWidth="1"/>
    <col min="11524" max="11524" width="11.7109375" style="62" customWidth="1"/>
    <col min="11525" max="11525" width="23.28515625" style="62" customWidth="1"/>
    <col min="11526" max="11526" width="12.28515625" style="62" customWidth="1"/>
    <col min="11527" max="11527" width="42.140625" style="62" customWidth="1"/>
    <col min="11528" max="11528" width="14" style="62" bestFit="1" customWidth="1"/>
    <col min="11529" max="11529" width="8.85546875" style="62"/>
    <col min="11530" max="11530" width="35.85546875" style="62" bestFit="1" customWidth="1"/>
    <col min="11531" max="11531" width="13.42578125" style="62" bestFit="1" customWidth="1"/>
    <col min="11532" max="11532" width="12.85546875" style="62" bestFit="1" customWidth="1"/>
    <col min="11533" max="11774" width="8.85546875" style="62"/>
    <col min="11775" max="11775" width="35.85546875" style="62" bestFit="1" customWidth="1"/>
    <col min="11776" max="11776" width="7.7109375" style="62" customWidth="1"/>
    <col min="11777" max="11777" width="40.42578125" style="62" customWidth="1"/>
    <col min="11778" max="11778" width="32.140625" style="62" customWidth="1"/>
    <col min="11779" max="11779" width="18.7109375" style="62" customWidth="1"/>
    <col min="11780" max="11780" width="11.7109375" style="62" customWidth="1"/>
    <col min="11781" max="11781" width="23.28515625" style="62" customWidth="1"/>
    <col min="11782" max="11782" width="12.28515625" style="62" customWidth="1"/>
    <col min="11783" max="11783" width="42.140625" style="62" customWidth="1"/>
    <col min="11784" max="11784" width="14" style="62" bestFit="1" customWidth="1"/>
    <col min="11785" max="11785" width="8.85546875" style="62"/>
    <col min="11786" max="11786" width="35.85546875" style="62" bestFit="1" customWidth="1"/>
    <col min="11787" max="11787" width="13.42578125" style="62" bestFit="1" customWidth="1"/>
    <col min="11788" max="11788" width="12.85546875" style="62" bestFit="1" customWidth="1"/>
    <col min="11789" max="12030" width="8.85546875" style="62"/>
    <col min="12031" max="12031" width="35.85546875" style="62" bestFit="1" customWidth="1"/>
    <col min="12032" max="12032" width="7.7109375" style="62" customWidth="1"/>
    <col min="12033" max="12033" width="40.42578125" style="62" customWidth="1"/>
    <col min="12034" max="12034" width="32.140625" style="62" customWidth="1"/>
    <col min="12035" max="12035" width="18.7109375" style="62" customWidth="1"/>
    <col min="12036" max="12036" width="11.7109375" style="62" customWidth="1"/>
    <col min="12037" max="12037" width="23.28515625" style="62" customWidth="1"/>
    <col min="12038" max="12038" width="12.28515625" style="62" customWidth="1"/>
    <col min="12039" max="12039" width="42.140625" style="62" customWidth="1"/>
    <col min="12040" max="12040" width="14" style="62" bestFit="1" customWidth="1"/>
    <col min="12041" max="12041" width="8.85546875" style="62"/>
    <col min="12042" max="12042" width="35.85546875" style="62" bestFit="1" customWidth="1"/>
    <col min="12043" max="12043" width="13.42578125" style="62" bestFit="1" customWidth="1"/>
    <col min="12044" max="12044" width="12.85546875" style="62" bestFit="1" customWidth="1"/>
    <col min="12045" max="12286" width="8.85546875" style="62"/>
    <col min="12287" max="12287" width="35.85546875" style="62" bestFit="1" customWidth="1"/>
    <col min="12288" max="12288" width="7.7109375" style="62" customWidth="1"/>
    <col min="12289" max="12289" width="40.42578125" style="62" customWidth="1"/>
    <col min="12290" max="12290" width="32.140625" style="62" customWidth="1"/>
    <col min="12291" max="12291" width="18.7109375" style="62" customWidth="1"/>
    <col min="12292" max="12292" width="11.7109375" style="62" customWidth="1"/>
    <col min="12293" max="12293" width="23.28515625" style="62" customWidth="1"/>
    <col min="12294" max="12294" width="12.28515625" style="62" customWidth="1"/>
    <col min="12295" max="12295" width="42.140625" style="62" customWidth="1"/>
    <col min="12296" max="12296" width="14" style="62" bestFit="1" customWidth="1"/>
    <col min="12297" max="12297" width="8.85546875" style="62"/>
    <col min="12298" max="12298" width="35.85546875" style="62" bestFit="1" customWidth="1"/>
    <col min="12299" max="12299" width="13.42578125" style="62" bestFit="1" customWidth="1"/>
    <col min="12300" max="12300" width="12.85546875" style="62" bestFit="1" customWidth="1"/>
    <col min="12301" max="12542" width="8.85546875" style="62"/>
    <col min="12543" max="12543" width="35.85546875" style="62" bestFit="1" customWidth="1"/>
    <col min="12544" max="12544" width="7.7109375" style="62" customWidth="1"/>
    <col min="12545" max="12545" width="40.42578125" style="62" customWidth="1"/>
    <col min="12546" max="12546" width="32.140625" style="62" customWidth="1"/>
    <col min="12547" max="12547" width="18.7109375" style="62" customWidth="1"/>
    <col min="12548" max="12548" width="11.7109375" style="62" customWidth="1"/>
    <col min="12549" max="12549" width="23.28515625" style="62" customWidth="1"/>
    <col min="12550" max="12550" width="12.28515625" style="62" customWidth="1"/>
    <col min="12551" max="12551" width="42.140625" style="62" customWidth="1"/>
    <col min="12552" max="12552" width="14" style="62" bestFit="1" customWidth="1"/>
    <col min="12553" max="12553" width="8.85546875" style="62"/>
    <col min="12554" max="12554" width="35.85546875" style="62" bestFit="1" customWidth="1"/>
    <col min="12555" max="12555" width="13.42578125" style="62" bestFit="1" customWidth="1"/>
    <col min="12556" max="12556" width="12.85546875" style="62" bestFit="1" customWidth="1"/>
    <col min="12557" max="12798" width="8.85546875" style="62"/>
    <col min="12799" max="12799" width="35.85546875" style="62" bestFit="1" customWidth="1"/>
    <col min="12800" max="12800" width="7.7109375" style="62" customWidth="1"/>
    <col min="12801" max="12801" width="40.42578125" style="62" customWidth="1"/>
    <col min="12802" max="12802" width="32.140625" style="62" customWidth="1"/>
    <col min="12803" max="12803" width="18.7109375" style="62" customWidth="1"/>
    <col min="12804" max="12804" width="11.7109375" style="62" customWidth="1"/>
    <col min="12805" max="12805" width="23.28515625" style="62" customWidth="1"/>
    <col min="12806" max="12806" width="12.28515625" style="62" customWidth="1"/>
    <col min="12807" max="12807" width="42.140625" style="62" customWidth="1"/>
    <col min="12808" max="12808" width="14" style="62" bestFit="1" customWidth="1"/>
    <col min="12809" max="12809" width="8.85546875" style="62"/>
    <col min="12810" max="12810" width="35.85546875" style="62" bestFit="1" customWidth="1"/>
    <col min="12811" max="12811" width="13.42578125" style="62" bestFit="1" customWidth="1"/>
    <col min="12812" max="12812" width="12.85546875" style="62" bestFit="1" customWidth="1"/>
    <col min="12813" max="13054" width="8.85546875" style="62"/>
    <col min="13055" max="13055" width="35.85546875" style="62" bestFit="1" customWidth="1"/>
    <col min="13056" max="13056" width="7.7109375" style="62" customWidth="1"/>
    <col min="13057" max="13057" width="40.42578125" style="62" customWidth="1"/>
    <col min="13058" max="13058" width="32.140625" style="62" customWidth="1"/>
    <col min="13059" max="13059" width="18.7109375" style="62" customWidth="1"/>
    <col min="13060" max="13060" width="11.7109375" style="62" customWidth="1"/>
    <col min="13061" max="13061" width="23.28515625" style="62" customWidth="1"/>
    <col min="13062" max="13062" width="12.28515625" style="62" customWidth="1"/>
    <col min="13063" max="13063" width="42.140625" style="62" customWidth="1"/>
    <col min="13064" max="13064" width="14" style="62" bestFit="1" customWidth="1"/>
    <col min="13065" max="13065" width="8.85546875" style="62"/>
    <col min="13066" max="13066" width="35.85546875" style="62" bestFit="1" customWidth="1"/>
    <col min="13067" max="13067" width="13.42578125" style="62" bestFit="1" customWidth="1"/>
    <col min="13068" max="13068" width="12.85546875" style="62" bestFit="1" customWidth="1"/>
    <col min="13069" max="13310" width="8.85546875" style="62"/>
    <col min="13311" max="13311" width="35.85546875" style="62" bestFit="1" customWidth="1"/>
    <col min="13312" max="13312" width="7.7109375" style="62" customWidth="1"/>
    <col min="13313" max="13313" width="40.42578125" style="62" customWidth="1"/>
    <col min="13314" max="13314" width="32.140625" style="62" customWidth="1"/>
    <col min="13315" max="13315" width="18.7109375" style="62" customWidth="1"/>
    <col min="13316" max="13316" width="11.7109375" style="62" customWidth="1"/>
    <col min="13317" max="13317" width="23.28515625" style="62" customWidth="1"/>
    <col min="13318" max="13318" width="12.28515625" style="62" customWidth="1"/>
    <col min="13319" max="13319" width="42.140625" style="62" customWidth="1"/>
    <col min="13320" max="13320" width="14" style="62" bestFit="1" customWidth="1"/>
    <col min="13321" max="13321" width="8.85546875" style="62"/>
    <col min="13322" max="13322" width="35.85546875" style="62" bestFit="1" customWidth="1"/>
    <col min="13323" max="13323" width="13.42578125" style="62" bestFit="1" customWidth="1"/>
    <col min="13324" max="13324" width="12.85546875" style="62" bestFit="1" customWidth="1"/>
    <col min="13325" max="13566" width="8.85546875" style="62"/>
    <col min="13567" max="13567" width="35.85546875" style="62" bestFit="1" customWidth="1"/>
    <col min="13568" max="13568" width="7.7109375" style="62" customWidth="1"/>
    <col min="13569" max="13569" width="40.42578125" style="62" customWidth="1"/>
    <col min="13570" max="13570" width="32.140625" style="62" customWidth="1"/>
    <col min="13571" max="13571" width="18.7109375" style="62" customWidth="1"/>
    <col min="13572" max="13572" width="11.7109375" style="62" customWidth="1"/>
    <col min="13573" max="13573" width="23.28515625" style="62" customWidth="1"/>
    <col min="13574" max="13574" width="12.28515625" style="62" customWidth="1"/>
    <col min="13575" max="13575" width="42.140625" style="62" customWidth="1"/>
    <col min="13576" max="13576" width="14" style="62" bestFit="1" customWidth="1"/>
    <col min="13577" max="13577" width="8.85546875" style="62"/>
    <col min="13578" max="13578" width="35.85546875" style="62" bestFit="1" customWidth="1"/>
    <col min="13579" max="13579" width="13.42578125" style="62" bestFit="1" customWidth="1"/>
    <col min="13580" max="13580" width="12.85546875" style="62" bestFit="1" customWidth="1"/>
    <col min="13581" max="13822" width="8.85546875" style="62"/>
    <col min="13823" max="13823" width="35.85546875" style="62" bestFit="1" customWidth="1"/>
    <col min="13824" max="13824" width="7.7109375" style="62" customWidth="1"/>
    <col min="13825" max="13825" width="40.42578125" style="62" customWidth="1"/>
    <col min="13826" max="13826" width="32.140625" style="62" customWidth="1"/>
    <col min="13827" max="13827" width="18.7109375" style="62" customWidth="1"/>
    <col min="13828" max="13828" width="11.7109375" style="62" customWidth="1"/>
    <col min="13829" max="13829" width="23.28515625" style="62" customWidth="1"/>
    <col min="13830" max="13830" width="12.28515625" style="62" customWidth="1"/>
    <col min="13831" max="13831" width="42.140625" style="62" customWidth="1"/>
    <col min="13832" max="13832" width="14" style="62" bestFit="1" customWidth="1"/>
    <col min="13833" max="13833" width="8.85546875" style="62"/>
    <col min="13834" max="13834" width="35.85546875" style="62" bestFit="1" customWidth="1"/>
    <col min="13835" max="13835" width="13.42578125" style="62" bestFit="1" customWidth="1"/>
    <col min="13836" max="13836" width="12.85546875" style="62" bestFit="1" customWidth="1"/>
    <col min="13837" max="14078" width="8.85546875" style="62"/>
    <col min="14079" max="14079" width="35.85546875" style="62" bestFit="1" customWidth="1"/>
    <col min="14080" max="14080" width="7.7109375" style="62" customWidth="1"/>
    <col min="14081" max="14081" width="40.42578125" style="62" customWidth="1"/>
    <col min="14082" max="14082" width="32.140625" style="62" customWidth="1"/>
    <col min="14083" max="14083" width="18.7109375" style="62" customWidth="1"/>
    <col min="14084" max="14084" width="11.7109375" style="62" customWidth="1"/>
    <col min="14085" max="14085" width="23.28515625" style="62" customWidth="1"/>
    <col min="14086" max="14086" width="12.28515625" style="62" customWidth="1"/>
    <col min="14087" max="14087" width="42.140625" style="62" customWidth="1"/>
    <col min="14088" max="14088" width="14" style="62" bestFit="1" customWidth="1"/>
    <col min="14089" max="14089" width="8.85546875" style="62"/>
    <col min="14090" max="14090" width="35.85546875" style="62" bestFit="1" customWidth="1"/>
    <col min="14091" max="14091" width="13.42578125" style="62" bestFit="1" customWidth="1"/>
    <col min="14092" max="14092" width="12.85546875" style="62" bestFit="1" customWidth="1"/>
    <col min="14093" max="14334" width="8.85546875" style="62"/>
    <col min="14335" max="14335" width="35.85546875" style="62" bestFit="1" customWidth="1"/>
    <col min="14336" max="14336" width="7.7109375" style="62" customWidth="1"/>
    <col min="14337" max="14337" width="40.42578125" style="62" customWidth="1"/>
    <col min="14338" max="14338" width="32.140625" style="62" customWidth="1"/>
    <col min="14339" max="14339" width="18.7109375" style="62" customWidth="1"/>
    <col min="14340" max="14340" width="11.7109375" style="62" customWidth="1"/>
    <col min="14341" max="14341" width="23.28515625" style="62" customWidth="1"/>
    <col min="14342" max="14342" width="12.28515625" style="62" customWidth="1"/>
    <col min="14343" max="14343" width="42.140625" style="62" customWidth="1"/>
    <col min="14344" max="14344" width="14" style="62" bestFit="1" customWidth="1"/>
    <col min="14345" max="14345" width="8.85546875" style="62"/>
    <col min="14346" max="14346" width="35.85546875" style="62" bestFit="1" customWidth="1"/>
    <col min="14347" max="14347" width="13.42578125" style="62" bestFit="1" customWidth="1"/>
    <col min="14348" max="14348" width="12.85546875" style="62" bestFit="1" customWidth="1"/>
    <col min="14349" max="14590" width="8.85546875" style="62"/>
    <col min="14591" max="14591" width="35.85546875" style="62" bestFit="1" customWidth="1"/>
    <col min="14592" max="14592" width="7.7109375" style="62" customWidth="1"/>
    <col min="14593" max="14593" width="40.42578125" style="62" customWidth="1"/>
    <col min="14594" max="14594" width="32.140625" style="62" customWidth="1"/>
    <col min="14595" max="14595" width="18.7109375" style="62" customWidth="1"/>
    <col min="14596" max="14596" width="11.7109375" style="62" customWidth="1"/>
    <col min="14597" max="14597" width="23.28515625" style="62" customWidth="1"/>
    <col min="14598" max="14598" width="12.28515625" style="62" customWidth="1"/>
    <col min="14599" max="14599" width="42.140625" style="62" customWidth="1"/>
    <col min="14600" max="14600" width="14" style="62" bestFit="1" customWidth="1"/>
    <col min="14601" max="14601" width="8.85546875" style="62"/>
    <col min="14602" max="14602" width="35.85546875" style="62" bestFit="1" customWidth="1"/>
    <col min="14603" max="14603" width="13.42578125" style="62" bestFit="1" customWidth="1"/>
    <col min="14604" max="14604" width="12.85546875" style="62" bestFit="1" customWidth="1"/>
    <col min="14605" max="14846" width="8.85546875" style="62"/>
    <col min="14847" max="14847" width="35.85546875" style="62" bestFit="1" customWidth="1"/>
    <col min="14848" max="14848" width="7.7109375" style="62" customWidth="1"/>
    <col min="14849" max="14849" width="40.42578125" style="62" customWidth="1"/>
    <col min="14850" max="14850" width="32.140625" style="62" customWidth="1"/>
    <col min="14851" max="14851" width="18.7109375" style="62" customWidth="1"/>
    <col min="14852" max="14852" width="11.7109375" style="62" customWidth="1"/>
    <col min="14853" max="14853" width="23.28515625" style="62" customWidth="1"/>
    <col min="14854" max="14854" width="12.28515625" style="62" customWidth="1"/>
    <col min="14855" max="14855" width="42.140625" style="62" customWidth="1"/>
    <col min="14856" max="14856" width="14" style="62" bestFit="1" customWidth="1"/>
    <col min="14857" max="14857" width="8.85546875" style="62"/>
    <col min="14858" max="14858" width="35.85546875" style="62" bestFit="1" customWidth="1"/>
    <col min="14859" max="14859" width="13.42578125" style="62" bestFit="1" customWidth="1"/>
    <col min="14860" max="14860" width="12.85546875" style="62" bestFit="1" customWidth="1"/>
    <col min="14861" max="15102" width="8.85546875" style="62"/>
    <col min="15103" max="15103" width="35.85546875" style="62" bestFit="1" customWidth="1"/>
    <col min="15104" max="15104" width="7.7109375" style="62" customWidth="1"/>
    <col min="15105" max="15105" width="40.42578125" style="62" customWidth="1"/>
    <col min="15106" max="15106" width="32.140625" style="62" customWidth="1"/>
    <col min="15107" max="15107" width="18.7109375" style="62" customWidth="1"/>
    <col min="15108" max="15108" width="11.7109375" style="62" customWidth="1"/>
    <col min="15109" max="15109" width="23.28515625" style="62" customWidth="1"/>
    <col min="15110" max="15110" width="12.28515625" style="62" customWidth="1"/>
    <col min="15111" max="15111" width="42.140625" style="62" customWidth="1"/>
    <col min="15112" max="15112" width="14" style="62" bestFit="1" customWidth="1"/>
    <col min="15113" max="15113" width="8.85546875" style="62"/>
    <col min="15114" max="15114" width="35.85546875" style="62" bestFit="1" customWidth="1"/>
    <col min="15115" max="15115" width="13.42578125" style="62" bestFit="1" customWidth="1"/>
    <col min="15116" max="15116" width="12.85546875" style="62" bestFit="1" customWidth="1"/>
    <col min="15117" max="15358" width="8.85546875" style="62"/>
    <col min="15359" max="15359" width="35.85546875" style="62" bestFit="1" customWidth="1"/>
    <col min="15360" max="15360" width="7.7109375" style="62" customWidth="1"/>
    <col min="15361" max="15361" width="40.42578125" style="62" customWidth="1"/>
    <col min="15362" max="15362" width="32.140625" style="62" customWidth="1"/>
    <col min="15363" max="15363" width="18.7109375" style="62" customWidth="1"/>
    <col min="15364" max="15364" width="11.7109375" style="62" customWidth="1"/>
    <col min="15365" max="15365" width="23.28515625" style="62" customWidth="1"/>
    <col min="15366" max="15366" width="12.28515625" style="62" customWidth="1"/>
    <col min="15367" max="15367" width="42.140625" style="62" customWidth="1"/>
    <col min="15368" max="15368" width="14" style="62" bestFit="1" customWidth="1"/>
    <col min="15369" max="15369" width="8.85546875" style="62"/>
    <col min="15370" max="15370" width="35.85546875" style="62" bestFit="1" customWidth="1"/>
    <col min="15371" max="15371" width="13.42578125" style="62" bestFit="1" customWidth="1"/>
    <col min="15372" max="15372" width="12.85546875" style="62" bestFit="1" customWidth="1"/>
    <col min="15373" max="15614" width="8.85546875" style="62"/>
    <col min="15615" max="15615" width="35.85546875" style="62" bestFit="1" customWidth="1"/>
    <col min="15616" max="15616" width="7.7109375" style="62" customWidth="1"/>
    <col min="15617" max="15617" width="40.42578125" style="62" customWidth="1"/>
    <col min="15618" max="15618" width="32.140625" style="62" customWidth="1"/>
    <col min="15619" max="15619" width="18.7109375" style="62" customWidth="1"/>
    <col min="15620" max="15620" width="11.7109375" style="62" customWidth="1"/>
    <col min="15621" max="15621" width="23.28515625" style="62" customWidth="1"/>
    <col min="15622" max="15622" width="12.28515625" style="62" customWidth="1"/>
    <col min="15623" max="15623" width="42.140625" style="62" customWidth="1"/>
    <col min="15624" max="15624" width="14" style="62" bestFit="1" customWidth="1"/>
    <col min="15625" max="15625" width="8.85546875" style="62"/>
    <col min="15626" max="15626" width="35.85546875" style="62" bestFit="1" customWidth="1"/>
    <col min="15627" max="15627" width="13.42578125" style="62" bestFit="1" customWidth="1"/>
    <col min="15628" max="15628" width="12.85546875" style="62" bestFit="1" customWidth="1"/>
    <col min="15629" max="15870" width="8.85546875" style="62"/>
    <col min="15871" max="15871" width="35.85546875" style="62" bestFit="1" customWidth="1"/>
    <col min="15872" max="15872" width="7.7109375" style="62" customWidth="1"/>
    <col min="15873" max="15873" width="40.42578125" style="62" customWidth="1"/>
    <col min="15874" max="15874" width="32.140625" style="62" customWidth="1"/>
    <col min="15875" max="15875" width="18.7109375" style="62" customWidth="1"/>
    <col min="15876" max="15876" width="11.7109375" style="62" customWidth="1"/>
    <col min="15877" max="15877" width="23.28515625" style="62" customWidth="1"/>
    <col min="15878" max="15878" width="12.28515625" style="62" customWidth="1"/>
    <col min="15879" max="15879" width="42.140625" style="62" customWidth="1"/>
    <col min="15880" max="15880" width="14" style="62" bestFit="1" customWidth="1"/>
    <col min="15881" max="15881" width="8.85546875" style="62"/>
    <col min="15882" max="15882" width="35.85546875" style="62" bestFit="1" customWidth="1"/>
    <col min="15883" max="15883" width="13.42578125" style="62" bestFit="1" customWidth="1"/>
    <col min="15884" max="15884" width="12.85546875" style="62" bestFit="1" customWidth="1"/>
    <col min="15885" max="16126" width="8.85546875" style="62"/>
    <col min="16127" max="16127" width="35.85546875" style="62" bestFit="1" customWidth="1"/>
    <col min="16128" max="16128" width="7.7109375" style="62" customWidth="1"/>
    <col min="16129" max="16129" width="40.42578125" style="62" customWidth="1"/>
    <col min="16130" max="16130" width="32.140625" style="62" customWidth="1"/>
    <col min="16131" max="16131" width="18.7109375" style="62" customWidth="1"/>
    <col min="16132" max="16132" width="11.7109375" style="62" customWidth="1"/>
    <col min="16133" max="16133" width="23.28515625" style="62" customWidth="1"/>
    <col min="16134" max="16134" width="12.28515625" style="62" customWidth="1"/>
    <col min="16135" max="16135" width="42.140625" style="62" customWidth="1"/>
    <col min="16136" max="16136" width="14" style="62" bestFit="1" customWidth="1"/>
    <col min="16137" max="16137" width="8.85546875" style="62"/>
    <col min="16138" max="16138" width="35.85546875" style="62" bestFit="1" customWidth="1"/>
    <col min="16139" max="16139" width="13.42578125" style="62" bestFit="1" customWidth="1"/>
    <col min="16140" max="16140" width="12.85546875" style="62" bestFit="1" customWidth="1"/>
    <col min="16141" max="16380" width="8.85546875" style="62"/>
    <col min="16381" max="16384" width="9.140625" style="62" customWidth="1"/>
  </cols>
  <sheetData>
    <row r="1" spans="1:16" s="45" customFormat="1" x14ac:dyDescent="0.3">
      <c r="A1" s="227" t="s">
        <v>46</v>
      </c>
      <c r="B1" s="227"/>
      <c r="C1" s="227"/>
      <c r="D1" s="227"/>
      <c r="E1" s="227"/>
      <c r="F1" s="227"/>
      <c r="G1" s="227"/>
    </row>
    <row r="2" spans="1:16" s="45" customFormat="1" x14ac:dyDescent="0.3">
      <c r="A2" s="54"/>
      <c r="B2" s="54"/>
      <c r="C2" s="54"/>
      <c r="D2" s="54"/>
      <c r="E2" s="54"/>
      <c r="F2" s="55"/>
      <c r="G2" s="55"/>
    </row>
    <row r="3" spans="1:16" s="45" customFormat="1" x14ac:dyDescent="0.3">
      <c r="F3" s="56"/>
      <c r="G3" s="56"/>
      <c r="O3" s="52"/>
      <c r="P3" s="52"/>
    </row>
    <row r="4" spans="1:16" s="45" customFormat="1" x14ac:dyDescent="0.3">
      <c r="F4" s="56"/>
      <c r="G4" s="56"/>
      <c r="O4" s="52"/>
      <c r="P4" s="52"/>
    </row>
    <row r="5" spans="1:16" s="45" customFormat="1" x14ac:dyDescent="0.3">
      <c r="F5" s="56"/>
      <c r="G5" s="56"/>
      <c r="P5" s="52"/>
    </row>
    <row r="6" spans="1:16" s="45" customFormat="1" x14ac:dyDescent="0.3">
      <c r="F6" s="56"/>
      <c r="G6" s="56"/>
    </row>
    <row r="7" spans="1:16" s="45" customFormat="1" x14ac:dyDescent="0.3">
      <c r="A7" s="57"/>
      <c r="B7" s="57"/>
      <c r="C7" s="46"/>
      <c r="D7" s="46"/>
      <c r="E7" s="46"/>
      <c r="F7" s="58"/>
      <c r="G7" s="58"/>
    </row>
    <row r="8" spans="1:16" s="45" customFormat="1" x14ac:dyDescent="0.3">
      <c r="A8" s="57"/>
      <c r="B8" s="57"/>
      <c r="C8" s="46"/>
      <c r="D8" s="46"/>
      <c r="E8" s="46"/>
      <c r="F8" s="58"/>
      <c r="G8" s="58"/>
      <c r="P8" s="59" t="s">
        <v>106</v>
      </c>
    </row>
    <row r="9" spans="1:16" s="45" customFormat="1" ht="23.25" x14ac:dyDescent="0.3">
      <c r="A9" s="228" t="s">
        <v>107</v>
      </c>
      <c r="B9" s="228"/>
      <c r="C9" s="228"/>
      <c r="D9" s="228"/>
      <c r="E9" s="228"/>
      <c r="F9" s="228"/>
      <c r="G9" s="228"/>
      <c r="P9" s="59" t="s">
        <v>108</v>
      </c>
    </row>
    <row r="10" spans="1:16" s="45" customFormat="1" x14ac:dyDescent="0.3">
      <c r="A10" s="57"/>
      <c r="B10" s="57"/>
      <c r="C10" s="46"/>
      <c r="D10" s="46"/>
      <c r="E10" s="46"/>
      <c r="F10" s="58"/>
      <c r="G10" s="58"/>
      <c r="P10" s="59" t="s">
        <v>109</v>
      </c>
    </row>
    <row r="11" spans="1:16" s="45" customFormat="1" x14ac:dyDescent="0.3">
      <c r="A11" s="57"/>
      <c r="B11" s="57"/>
      <c r="C11" s="46"/>
      <c r="D11" s="46"/>
      <c r="E11" s="46"/>
      <c r="F11" s="58"/>
      <c r="G11" s="58"/>
    </row>
    <row r="12" spans="1:16" s="60" customFormat="1" ht="18" customHeight="1" x14ac:dyDescent="0.25">
      <c r="A12" s="215" t="s">
        <v>110</v>
      </c>
      <c r="B12" s="215"/>
      <c r="C12" s="216">
        <f>'Podrobný rozpočet projektu'!B10</f>
        <v>0</v>
      </c>
      <c r="D12" s="216"/>
      <c r="E12" s="216"/>
      <c r="F12" s="216"/>
      <c r="G12" s="216"/>
    </row>
    <row r="13" spans="1:16" s="60" customFormat="1" ht="18" customHeight="1" x14ac:dyDescent="0.25">
      <c r="A13" s="215" t="s">
        <v>1</v>
      </c>
      <c r="B13" s="215"/>
      <c r="C13" s="216">
        <f>'Podrobný rozpočet projektu'!B11</f>
        <v>0</v>
      </c>
      <c r="D13" s="216"/>
      <c r="E13" s="216"/>
      <c r="F13" s="216"/>
      <c r="G13" s="216"/>
    </row>
    <row r="14" spans="1:16" s="60" customFormat="1" ht="18" customHeight="1" x14ac:dyDescent="0.25">
      <c r="A14" s="215" t="s">
        <v>18</v>
      </c>
      <c r="B14" s="215"/>
      <c r="C14" s="216"/>
      <c r="D14" s="216"/>
      <c r="E14" s="216"/>
      <c r="F14" s="216"/>
      <c r="G14" s="216"/>
    </row>
    <row r="15" spans="1:16" s="45" customFormat="1" ht="18" customHeight="1" x14ac:dyDescent="0.3">
      <c r="F15" s="56"/>
      <c r="G15" s="56"/>
    </row>
    <row r="16" spans="1:16" s="45" customFormat="1" ht="18" customHeight="1" x14ac:dyDescent="0.3">
      <c r="A16" s="218" t="s">
        <v>19</v>
      </c>
      <c r="B16" s="219"/>
      <c r="C16" s="220"/>
      <c r="D16" s="220"/>
      <c r="E16" s="220"/>
      <c r="F16" s="220"/>
      <c r="G16" s="220"/>
    </row>
    <row r="17" spans="1:7" s="45" customFormat="1" ht="18" customHeight="1" x14ac:dyDescent="0.3">
      <c r="A17" s="218" t="s">
        <v>37</v>
      </c>
      <c r="B17" s="219"/>
      <c r="C17" s="220"/>
      <c r="D17" s="220"/>
      <c r="E17" s="220"/>
      <c r="F17" s="220"/>
      <c r="G17" s="220"/>
    </row>
    <row r="18" spans="1:7" ht="23.25" x14ac:dyDescent="0.35">
      <c r="A18" s="61"/>
      <c r="E18" s="63"/>
      <c r="G18" s="65"/>
    </row>
    <row r="19" spans="1:7" ht="19.5" thickBot="1" x14ac:dyDescent="0.35">
      <c r="A19" s="221" t="s">
        <v>20</v>
      </c>
      <c r="B19" s="221"/>
      <c r="C19" s="221"/>
      <c r="D19" s="221"/>
      <c r="E19" s="221"/>
      <c r="F19" s="221"/>
      <c r="G19" s="221"/>
    </row>
    <row r="20" spans="1:7" s="66" customFormat="1" ht="48" thickBot="1" x14ac:dyDescent="0.3">
      <c r="A20" s="114" t="s">
        <v>111</v>
      </c>
      <c r="B20" s="115" t="s">
        <v>21</v>
      </c>
      <c r="C20" s="115" t="s">
        <v>22</v>
      </c>
      <c r="D20" s="115" t="s">
        <v>146</v>
      </c>
      <c r="E20" s="116" t="s">
        <v>25</v>
      </c>
      <c r="F20" s="115" t="s">
        <v>112</v>
      </c>
      <c r="G20" s="117" t="s">
        <v>13</v>
      </c>
    </row>
    <row r="21" spans="1:7" x14ac:dyDescent="0.3">
      <c r="A21" s="222" t="s">
        <v>113</v>
      </c>
      <c r="B21" s="118">
        <v>1</v>
      </c>
      <c r="C21" s="119"/>
      <c r="D21" s="119"/>
      <c r="E21" s="120"/>
      <c r="F21" s="121"/>
      <c r="G21" s="122"/>
    </row>
    <row r="22" spans="1:7" x14ac:dyDescent="0.3">
      <c r="A22" s="223"/>
      <c r="B22" s="123">
        <v>2</v>
      </c>
      <c r="C22" s="124"/>
      <c r="D22" s="124"/>
      <c r="E22" s="125"/>
      <c r="F22" s="126"/>
      <c r="G22" s="127"/>
    </row>
    <row r="23" spans="1:7" x14ac:dyDescent="0.3">
      <c r="A23" s="224"/>
      <c r="B23" s="128">
        <v>3</v>
      </c>
      <c r="C23" s="150"/>
      <c r="D23" s="150"/>
      <c r="E23" s="129"/>
      <c r="F23" s="126"/>
      <c r="G23" s="130"/>
    </row>
    <row r="24" spans="1:7" ht="17.25" thickBot="1" x14ac:dyDescent="0.35">
      <c r="A24" s="225"/>
      <c r="B24" s="131" t="s">
        <v>23</v>
      </c>
      <c r="C24" s="132"/>
      <c r="D24" s="132"/>
      <c r="E24" s="133"/>
      <c r="F24" s="134"/>
      <c r="G24" s="135"/>
    </row>
    <row r="25" spans="1:7" x14ac:dyDescent="0.3">
      <c r="A25" s="222" t="s">
        <v>114</v>
      </c>
      <c r="B25" s="136">
        <v>1</v>
      </c>
      <c r="C25" s="137"/>
      <c r="D25" s="137"/>
      <c r="E25" s="138"/>
      <c r="F25" s="121"/>
      <c r="G25" s="139"/>
    </row>
    <row r="26" spans="1:7" x14ac:dyDescent="0.3">
      <c r="A26" s="223"/>
      <c r="B26" s="123">
        <v>2</v>
      </c>
      <c r="C26" s="124"/>
      <c r="D26" s="124"/>
      <c r="E26" s="125"/>
      <c r="F26" s="126"/>
      <c r="G26" s="127"/>
    </row>
    <row r="27" spans="1:7" x14ac:dyDescent="0.3">
      <c r="A27" s="224"/>
      <c r="B27" s="128">
        <v>3</v>
      </c>
      <c r="C27" s="150"/>
      <c r="D27" s="150"/>
      <c r="E27" s="129"/>
      <c r="F27" s="126"/>
      <c r="G27" s="130"/>
    </row>
    <row r="28" spans="1:7" ht="17.25" thickBot="1" x14ac:dyDescent="0.35">
      <c r="A28" s="225"/>
      <c r="B28" s="131" t="s">
        <v>23</v>
      </c>
      <c r="C28" s="132"/>
      <c r="D28" s="132"/>
      <c r="E28" s="133"/>
      <c r="F28" s="140"/>
      <c r="G28" s="135"/>
    </row>
    <row r="29" spans="1:7" x14ac:dyDescent="0.3">
      <c r="A29" s="222" t="s">
        <v>115</v>
      </c>
      <c r="B29" s="136">
        <v>1</v>
      </c>
      <c r="C29" s="137"/>
      <c r="D29" s="137"/>
      <c r="E29" s="138"/>
      <c r="F29" s="141"/>
      <c r="G29" s="139"/>
    </row>
    <row r="30" spans="1:7" x14ac:dyDescent="0.3">
      <c r="A30" s="223"/>
      <c r="B30" s="123">
        <v>2</v>
      </c>
      <c r="C30" s="124"/>
      <c r="D30" s="124"/>
      <c r="E30" s="125"/>
      <c r="F30" s="126"/>
      <c r="G30" s="127"/>
    </row>
    <row r="31" spans="1:7" x14ac:dyDescent="0.3">
      <c r="A31" s="224"/>
      <c r="B31" s="128">
        <v>3</v>
      </c>
      <c r="C31" s="150"/>
      <c r="D31" s="150"/>
      <c r="E31" s="129"/>
      <c r="F31" s="126"/>
      <c r="G31" s="130"/>
    </row>
    <row r="32" spans="1:7" ht="17.25" thickBot="1" x14ac:dyDescent="0.35">
      <c r="A32" s="225"/>
      <c r="B32" s="131" t="s">
        <v>23</v>
      </c>
      <c r="C32" s="132"/>
      <c r="D32" s="132"/>
      <c r="E32" s="133"/>
      <c r="F32" s="134"/>
      <c r="G32" s="135"/>
    </row>
    <row r="33" spans="1:7" x14ac:dyDescent="0.3">
      <c r="A33" s="222" t="s">
        <v>116</v>
      </c>
      <c r="B33" s="136">
        <v>1</v>
      </c>
      <c r="C33" s="137"/>
      <c r="D33" s="137"/>
      <c r="E33" s="138"/>
      <c r="F33" s="121"/>
      <c r="G33" s="139"/>
    </row>
    <row r="34" spans="1:7" x14ac:dyDescent="0.3">
      <c r="A34" s="223"/>
      <c r="B34" s="123">
        <v>2</v>
      </c>
      <c r="C34" s="124"/>
      <c r="D34" s="124"/>
      <c r="E34" s="125"/>
      <c r="F34" s="126"/>
      <c r="G34" s="127"/>
    </row>
    <row r="35" spans="1:7" x14ac:dyDescent="0.3">
      <c r="A35" s="224"/>
      <c r="B35" s="128">
        <v>3</v>
      </c>
      <c r="C35" s="150"/>
      <c r="D35" s="150"/>
      <c r="E35" s="129"/>
      <c r="F35" s="126"/>
      <c r="G35" s="130"/>
    </row>
    <row r="36" spans="1:7" ht="17.25" thickBot="1" x14ac:dyDescent="0.35">
      <c r="A36" s="225"/>
      <c r="B36" s="131" t="s">
        <v>23</v>
      </c>
      <c r="C36" s="132"/>
      <c r="D36" s="132"/>
      <c r="E36" s="133"/>
      <c r="F36" s="140"/>
      <c r="G36" s="135"/>
    </row>
    <row r="38" spans="1:7" ht="18.75" x14ac:dyDescent="0.3">
      <c r="A38" s="221" t="s">
        <v>24</v>
      </c>
      <c r="B38" s="221"/>
      <c r="C38" s="221"/>
      <c r="D38" s="221"/>
      <c r="E38" s="221"/>
      <c r="F38" s="226"/>
      <c r="G38" s="226"/>
    </row>
    <row r="39" spans="1:7" ht="18" customHeight="1" x14ac:dyDescent="0.3">
      <c r="A39" s="217" t="s">
        <v>117</v>
      </c>
      <c r="B39" s="217"/>
      <c r="C39" s="217"/>
      <c r="D39" s="217"/>
      <c r="E39" s="64"/>
    </row>
    <row r="40" spans="1:7" ht="24" customHeight="1" x14ac:dyDescent="0.3">
      <c r="A40" s="217" t="s">
        <v>118</v>
      </c>
      <c r="B40" s="217"/>
      <c r="C40" s="217"/>
      <c r="D40" s="142" t="s">
        <v>25</v>
      </c>
      <c r="E40" s="64"/>
      <c r="G40" s="62"/>
    </row>
    <row r="41" spans="1:7" x14ac:dyDescent="0.3">
      <c r="A41" s="229" t="s">
        <v>4</v>
      </c>
      <c r="B41" s="229"/>
      <c r="C41" s="229"/>
      <c r="D41" s="143" t="e">
        <f>AVERAGE(E21:E24)</f>
        <v>#DIV/0!</v>
      </c>
      <c r="E41" s="64"/>
      <c r="G41" s="62"/>
    </row>
    <row r="42" spans="1:7" x14ac:dyDescent="0.3">
      <c r="A42" s="229" t="s">
        <v>5</v>
      </c>
      <c r="B42" s="229"/>
      <c r="C42" s="229"/>
      <c r="D42" s="143" t="e">
        <f>AVERAGE(E25:E28)</f>
        <v>#DIV/0!</v>
      </c>
      <c r="E42" s="64"/>
      <c r="G42" s="62"/>
    </row>
    <row r="43" spans="1:7" x14ac:dyDescent="0.3">
      <c r="A43" s="229" t="s">
        <v>6</v>
      </c>
      <c r="B43" s="229"/>
      <c r="C43" s="229"/>
      <c r="D43" s="143" t="e">
        <f>AVERAGE(E29:E32)</f>
        <v>#DIV/0!</v>
      </c>
      <c r="E43" s="64"/>
      <c r="G43" s="62"/>
    </row>
    <row r="44" spans="1:7" x14ac:dyDescent="0.3">
      <c r="A44" s="229" t="s">
        <v>23</v>
      </c>
      <c r="B44" s="229"/>
      <c r="C44" s="229"/>
      <c r="D44" s="143"/>
      <c r="E44" s="64"/>
      <c r="G44" s="62"/>
    </row>
    <row r="46" spans="1:7" ht="16.5" customHeight="1" x14ac:dyDescent="0.3">
      <c r="A46" s="230" t="s">
        <v>119</v>
      </c>
      <c r="B46" s="231"/>
      <c r="C46" s="231"/>
      <c r="D46" s="231"/>
      <c r="E46" s="231"/>
      <c r="F46" s="231"/>
      <c r="G46" s="231"/>
    </row>
    <row r="47" spans="1:7" x14ac:dyDescent="0.3">
      <c r="A47" s="53"/>
      <c r="B47" s="53"/>
      <c r="C47" s="53"/>
      <c r="D47" s="53"/>
      <c r="E47" s="53"/>
      <c r="F47" s="53"/>
    </row>
    <row r="48" spans="1:7" x14ac:dyDescent="0.3">
      <c r="A48" s="53"/>
      <c r="B48" s="53"/>
      <c r="C48" s="53"/>
      <c r="D48" s="53"/>
      <c r="E48" s="53"/>
      <c r="F48" s="53"/>
    </row>
    <row r="49" spans="1:7" x14ac:dyDescent="0.3">
      <c r="A49" s="144" t="s">
        <v>26</v>
      </c>
      <c r="B49" s="144"/>
      <c r="C49" s="144"/>
      <c r="D49" s="144"/>
      <c r="E49" s="145"/>
      <c r="F49" s="146"/>
      <c r="G49" s="147" t="s">
        <v>27</v>
      </c>
    </row>
    <row r="50" spans="1:7" x14ac:dyDescent="0.3">
      <c r="A50" s="144"/>
      <c r="B50" s="144"/>
      <c r="C50" s="144"/>
      <c r="D50" s="144"/>
      <c r="E50" s="145"/>
      <c r="F50" s="146"/>
      <c r="G50" s="148"/>
    </row>
    <row r="51" spans="1:7" x14ac:dyDescent="0.3">
      <c r="A51" s="232" t="s">
        <v>120</v>
      </c>
      <c r="B51" s="232"/>
      <c r="C51" s="232"/>
      <c r="D51" s="232"/>
      <c r="E51" s="232"/>
      <c r="F51" s="232"/>
      <c r="G51" s="232"/>
    </row>
    <row r="52" spans="1:7" ht="30.75" customHeight="1" x14ac:dyDescent="0.3">
      <c r="A52" s="149" t="s">
        <v>121</v>
      </c>
      <c r="B52" s="233" t="s">
        <v>122</v>
      </c>
      <c r="C52" s="234"/>
      <c r="D52" s="234"/>
      <c r="E52" s="234"/>
      <c r="F52" s="234"/>
      <c r="G52" s="234"/>
    </row>
    <row r="53" spans="1:7" x14ac:dyDescent="0.3">
      <c r="A53" s="151" t="s">
        <v>25</v>
      </c>
      <c r="B53" s="235" t="s">
        <v>123</v>
      </c>
      <c r="C53" s="236"/>
      <c r="D53" s="236"/>
      <c r="E53" s="236"/>
      <c r="F53" s="236"/>
      <c r="G53" s="236"/>
    </row>
    <row r="54" spans="1:7" x14ac:dyDescent="0.3">
      <c r="A54" s="237"/>
      <c r="B54" s="238"/>
      <c r="C54" s="238"/>
      <c r="D54" s="238"/>
      <c r="E54" s="238"/>
      <c r="F54" s="238"/>
      <c r="G54" s="238"/>
    </row>
    <row r="55" spans="1:7" x14ac:dyDescent="0.3">
      <c r="A55" s="152"/>
      <c r="B55" s="152"/>
      <c r="C55" s="152"/>
      <c r="D55" s="152"/>
      <c r="E55" s="152"/>
      <c r="F55" s="153"/>
      <c r="G55" s="153"/>
    </row>
    <row r="56" spans="1:7" x14ac:dyDescent="0.3">
      <c r="A56" s="227" t="s">
        <v>46</v>
      </c>
      <c r="B56" s="227"/>
      <c r="C56" s="227"/>
      <c r="D56" s="227"/>
      <c r="E56" s="227"/>
      <c r="F56" s="227"/>
      <c r="G56" s="227"/>
    </row>
    <row r="57" spans="1:7" x14ac:dyDescent="0.3">
      <c r="A57" s="54"/>
      <c r="B57" s="54"/>
      <c r="C57" s="54"/>
      <c r="D57" s="54"/>
      <c r="E57" s="54"/>
      <c r="F57" s="55"/>
      <c r="G57" s="55"/>
    </row>
    <row r="58" spans="1:7" x14ac:dyDescent="0.3">
      <c r="A58" s="45"/>
      <c r="B58" s="45"/>
      <c r="C58" s="45"/>
      <c r="D58" s="45"/>
      <c r="E58" s="45"/>
      <c r="F58" s="56"/>
      <c r="G58" s="56"/>
    </row>
    <row r="59" spans="1:7" x14ac:dyDescent="0.3">
      <c r="A59" s="45"/>
      <c r="B59" s="45"/>
      <c r="C59" s="45"/>
      <c r="D59" s="45"/>
      <c r="E59" s="45"/>
      <c r="F59" s="56"/>
      <c r="G59" s="56"/>
    </row>
    <row r="60" spans="1:7" x14ac:dyDescent="0.3">
      <c r="A60" s="45"/>
      <c r="B60" s="45"/>
      <c r="C60" s="45"/>
      <c r="D60" s="45"/>
      <c r="E60" s="45"/>
      <c r="F60" s="56"/>
      <c r="G60" s="56"/>
    </row>
    <row r="61" spans="1:7" x14ac:dyDescent="0.3">
      <c r="A61" s="45"/>
      <c r="B61" s="45"/>
      <c r="C61" s="45"/>
      <c r="D61" s="45"/>
      <c r="E61" s="45"/>
      <c r="F61" s="56"/>
      <c r="G61" s="56"/>
    </row>
    <row r="62" spans="1:7" x14ac:dyDescent="0.3">
      <c r="A62" s="57"/>
      <c r="B62" s="57"/>
      <c r="C62" s="46"/>
      <c r="D62" s="46"/>
      <c r="E62" s="46"/>
      <c r="F62" s="58"/>
      <c r="G62" s="58"/>
    </row>
    <row r="63" spans="1:7" x14ac:dyDescent="0.3">
      <c r="A63" s="57"/>
      <c r="B63" s="57"/>
      <c r="C63" s="46"/>
      <c r="D63" s="46"/>
      <c r="E63" s="46"/>
      <c r="F63" s="58"/>
      <c r="G63" s="58"/>
    </row>
    <row r="64" spans="1:7" ht="23.25" x14ac:dyDescent="0.3">
      <c r="A64" s="228" t="s">
        <v>124</v>
      </c>
      <c r="B64" s="228"/>
      <c r="C64" s="228"/>
      <c r="D64" s="228"/>
      <c r="E64" s="228"/>
      <c r="F64" s="228"/>
      <c r="G64" s="228"/>
    </row>
    <row r="65" spans="1:7" x14ac:dyDescent="0.3">
      <c r="A65" s="57"/>
      <c r="B65" s="57"/>
      <c r="C65" s="46"/>
      <c r="D65" s="46"/>
      <c r="E65" s="46"/>
      <c r="F65" s="58"/>
      <c r="G65" s="58"/>
    </row>
    <row r="66" spans="1:7" x14ac:dyDescent="0.3">
      <c r="A66" s="57"/>
      <c r="B66" s="57"/>
      <c r="C66" s="46"/>
      <c r="D66" s="46"/>
      <c r="E66" s="46"/>
      <c r="F66" s="58"/>
      <c r="G66" s="58"/>
    </row>
    <row r="67" spans="1:7" x14ac:dyDescent="0.3">
      <c r="A67" s="215" t="s">
        <v>110</v>
      </c>
      <c r="B67" s="215"/>
      <c r="C67" s="216">
        <f>'Podrobný rozpočet projektu'!B10</f>
        <v>0</v>
      </c>
      <c r="D67" s="216"/>
      <c r="E67" s="216"/>
      <c r="F67" s="216"/>
      <c r="G67" s="216"/>
    </row>
    <row r="68" spans="1:7" x14ac:dyDescent="0.3">
      <c r="A68" s="215" t="s">
        <v>1</v>
      </c>
      <c r="B68" s="215"/>
      <c r="C68" s="216">
        <f>'Podrobný rozpočet projektu'!B11</f>
        <v>0</v>
      </c>
      <c r="D68" s="216"/>
      <c r="E68" s="216"/>
      <c r="F68" s="216"/>
      <c r="G68" s="216"/>
    </row>
    <row r="69" spans="1:7" x14ac:dyDescent="0.3">
      <c r="A69" s="215" t="s">
        <v>18</v>
      </c>
      <c r="B69" s="215"/>
      <c r="C69" s="216"/>
      <c r="D69" s="216"/>
      <c r="E69" s="216"/>
      <c r="F69" s="216"/>
      <c r="G69" s="216"/>
    </row>
    <row r="70" spans="1:7" x14ac:dyDescent="0.3">
      <c r="A70" s="45"/>
      <c r="B70" s="45"/>
      <c r="C70" s="45"/>
      <c r="D70" s="45"/>
      <c r="E70" s="45"/>
      <c r="F70" s="56"/>
      <c r="G70" s="56"/>
    </row>
    <row r="71" spans="1:7" x14ac:dyDescent="0.3">
      <c r="A71" s="218" t="s">
        <v>19</v>
      </c>
      <c r="B71" s="219"/>
      <c r="C71" s="220"/>
      <c r="D71" s="220"/>
      <c r="E71" s="220"/>
      <c r="F71" s="220"/>
      <c r="G71" s="220"/>
    </row>
    <row r="72" spans="1:7" x14ac:dyDescent="0.3">
      <c r="A72" s="218" t="s">
        <v>37</v>
      </c>
      <c r="B72" s="219"/>
      <c r="C72" s="220"/>
      <c r="D72" s="220"/>
      <c r="E72" s="220"/>
      <c r="F72" s="220"/>
      <c r="G72" s="220"/>
    </row>
    <row r="73" spans="1:7" ht="23.25" x14ac:dyDescent="0.35">
      <c r="A73" s="61"/>
      <c r="E73" s="63"/>
      <c r="G73" s="65"/>
    </row>
    <row r="74" spans="1:7" ht="19.5" thickBot="1" x14ac:dyDescent="0.35">
      <c r="A74" s="221" t="s">
        <v>20</v>
      </c>
      <c r="B74" s="221"/>
      <c r="C74" s="221"/>
      <c r="D74" s="221"/>
      <c r="E74" s="221"/>
      <c r="F74" s="221"/>
      <c r="G74" s="221"/>
    </row>
    <row r="75" spans="1:7" ht="48" thickBot="1" x14ac:dyDescent="0.35">
      <c r="A75" s="114" t="s">
        <v>111</v>
      </c>
      <c r="B75" s="115" t="s">
        <v>21</v>
      </c>
      <c r="C75" s="115" t="s">
        <v>22</v>
      </c>
      <c r="D75" s="115" t="s">
        <v>146</v>
      </c>
      <c r="E75" s="116" t="s">
        <v>25</v>
      </c>
      <c r="F75" s="115" t="s">
        <v>112</v>
      </c>
      <c r="G75" s="117" t="s">
        <v>13</v>
      </c>
    </row>
    <row r="76" spans="1:7" x14ac:dyDescent="0.3">
      <c r="A76" s="222" t="s">
        <v>113</v>
      </c>
      <c r="B76" s="118">
        <v>1</v>
      </c>
      <c r="C76" s="119"/>
      <c r="D76" s="119"/>
      <c r="E76" s="120"/>
      <c r="F76" s="121"/>
      <c r="G76" s="122"/>
    </row>
    <row r="77" spans="1:7" x14ac:dyDescent="0.3">
      <c r="A77" s="223"/>
      <c r="B77" s="123">
        <v>2</v>
      </c>
      <c r="C77" s="124"/>
      <c r="D77" s="124"/>
      <c r="E77" s="125"/>
      <c r="F77" s="126"/>
      <c r="G77" s="127"/>
    </row>
    <row r="78" spans="1:7" x14ac:dyDescent="0.3">
      <c r="A78" s="224"/>
      <c r="B78" s="128">
        <v>3</v>
      </c>
      <c r="C78" s="150"/>
      <c r="D78" s="150"/>
      <c r="E78" s="129"/>
      <c r="F78" s="126"/>
      <c r="G78" s="130"/>
    </row>
    <row r="79" spans="1:7" ht="17.25" thickBot="1" x14ac:dyDescent="0.35">
      <c r="A79" s="225"/>
      <c r="B79" s="131" t="s">
        <v>23</v>
      </c>
      <c r="C79" s="132"/>
      <c r="D79" s="132"/>
      <c r="E79" s="133"/>
      <c r="F79" s="134"/>
      <c r="G79" s="135"/>
    </row>
    <row r="80" spans="1:7" x14ac:dyDescent="0.3">
      <c r="A80" s="222" t="s">
        <v>114</v>
      </c>
      <c r="B80" s="136">
        <v>1</v>
      </c>
      <c r="C80" s="137"/>
      <c r="D80" s="137"/>
      <c r="E80" s="138"/>
      <c r="F80" s="121"/>
      <c r="G80" s="139"/>
    </row>
    <row r="81" spans="1:7" x14ac:dyDescent="0.3">
      <c r="A81" s="223"/>
      <c r="B81" s="123">
        <v>2</v>
      </c>
      <c r="C81" s="124"/>
      <c r="D81" s="124"/>
      <c r="E81" s="125"/>
      <c r="F81" s="126"/>
      <c r="G81" s="127"/>
    </row>
    <row r="82" spans="1:7" x14ac:dyDescent="0.3">
      <c r="A82" s="224"/>
      <c r="B82" s="128">
        <v>3</v>
      </c>
      <c r="C82" s="150"/>
      <c r="D82" s="150"/>
      <c r="E82" s="129"/>
      <c r="F82" s="126"/>
      <c r="G82" s="130"/>
    </row>
    <row r="83" spans="1:7" ht="17.25" thickBot="1" x14ac:dyDescent="0.35">
      <c r="A83" s="225"/>
      <c r="B83" s="131" t="s">
        <v>23</v>
      </c>
      <c r="C83" s="132"/>
      <c r="D83" s="132"/>
      <c r="E83" s="133"/>
      <c r="F83" s="140"/>
      <c r="G83" s="135"/>
    </row>
    <row r="84" spans="1:7" x14ac:dyDescent="0.3">
      <c r="A84" s="222" t="s">
        <v>115</v>
      </c>
      <c r="B84" s="136">
        <v>1</v>
      </c>
      <c r="C84" s="137"/>
      <c r="D84" s="137"/>
      <c r="E84" s="138"/>
      <c r="F84" s="141"/>
      <c r="G84" s="139"/>
    </row>
    <row r="85" spans="1:7" x14ac:dyDescent="0.3">
      <c r="A85" s="223"/>
      <c r="B85" s="123">
        <v>2</v>
      </c>
      <c r="C85" s="124"/>
      <c r="D85" s="124"/>
      <c r="E85" s="125"/>
      <c r="F85" s="126"/>
      <c r="G85" s="127"/>
    </row>
    <row r="86" spans="1:7" x14ac:dyDescent="0.3">
      <c r="A86" s="224"/>
      <c r="B86" s="128">
        <v>3</v>
      </c>
      <c r="C86" s="150"/>
      <c r="D86" s="150"/>
      <c r="E86" s="129"/>
      <c r="F86" s="126"/>
      <c r="G86" s="130"/>
    </row>
    <row r="87" spans="1:7" ht="17.25" thickBot="1" x14ac:dyDescent="0.35">
      <c r="A87" s="225"/>
      <c r="B87" s="131" t="s">
        <v>23</v>
      </c>
      <c r="C87" s="132"/>
      <c r="D87" s="132"/>
      <c r="E87" s="133"/>
      <c r="F87" s="134"/>
      <c r="G87" s="135"/>
    </row>
    <row r="88" spans="1:7" x14ac:dyDescent="0.3">
      <c r="A88" s="222" t="s">
        <v>116</v>
      </c>
      <c r="B88" s="136">
        <v>1</v>
      </c>
      <c r="C88" s="137"/>
      <c r="D88" s="137"/>
      <c r="E88" s="138"/>
      <c r="F88" s="121"/>
      <c r="G88" s="139"/>
    </row>
    <row r="89" spans="1:7" x14ac:dyDescent="0.3">
      <c r="A89" s="223"/>
      <c r="B89" s="123">
        <v>2</v>
      </c>
      <c r="C89" s="124"/>
      <c r="D89" s="124"/>
      <c r="E89" s="125"/>
      <c r="F89" s="126"/>
      <c r="G89" s="127"/>
    </row>
    <row r="90" spans="1:7" x14ac:dyDescent="0.3">
      <c r="A90" s="224"/>
      <c r="B90" s="128">
        <v>3</v>
      </c>
      <c r="C90" s="150"/>
      <c r="D90" s="150"/>
      <c r="E90" s="129"/>
      <c r="F90" s="126"/>
      <c r="G90" s="130"/>
    </row>
    <row r="91" spans="1:7" ht="17.25" thickBot="1" x14ac:dyDescent="0.35">
      <c r="A91" s="225"/>
      <c r="B91" s="131" t="s">
        <v>23</v>
      </c>
      <c r="C91" s="132"/>
      <c r="D91" s="132"/>
      <c r="E91" s="133"/>
      <c r="F91" s="140"/>
      <c r="G91" s="135"/>
    </row>
    <row r="93" spans="1:7" ht="18.75" x14ac:dyDescent="0.3">
      <c r="A93" s="221" t="s">
        <v>24</v>
      </c>
      <c r="B93" s="221"/>
      <c r="C93" s="221"/>
      <c r="D93" s="221"/>
      <c r="E93" s="221"/>
      <c r="F93" s="226"/>
      <c r="G93" s="226"/>
    </row>
    <row r="94" spans="1:7" x14ac:dyDescent="0.3">
      <c r="A94" s="217" t="s">
        <v>117</v>
      </c>
      <c r="B94" s="217"/>
      <c r="C94" s="217"/>
      <c r="D94" s="217"/>
      <c r="E94" s="64"/>
    </row>
    <row r="95" spans="1:7" x14ac:dyDescent="0.3">
      <c r="A95" s="217" t="s">
        <v>118</v>
      </c>
      <c r="B95" s="217"/>
      <c r="C95" s="217"/>
      <c r="D95" s="142" t="s">
        <v>25</v>
      </c>
      <c r="E95" s="64"/>
      <c r="G95" s="62"/>
    </row>
    <row r="96" spans="1:7" x14ac:dyDescent="0.3">
      <c r="A96" s="229" t="s">
        <v>4</v>
      </c>
      <c r="B96" s="229"/>
      <c r="C96" s="229"/>
      <c r="D96" s="143" t="e">
        <f>AVERAGE(E76:E79)</f>
        <v>#DIV/0!</v>
      </c>
      <c r="E96" s="64"/>
      <c r="G96" s="62"/>
    </row>
    <row r="97" spans="1:7" x14ac:dyDescent="0.3">
      <c r="A97" s="229" t="s">
        <v>5</v>
      </c>
      <c r="B97" s="229"/>
      <c r="C97" s="229"/>
      <c r="D97" s="143" t="e">
        <f>AVERAGE(E80:E83)</f>
        <v>#DIV/0!</v>
      </c>
      <c r="E97" s="64"/>
      <c r="G97" s="62"/>
    </row>
    <row r="98" spans="1:7" x14ac:dyDescent="0.3">
      <c r="A98" s="229" t="s">
        <v>6</v>
      </c>
      <c r="B98" s="229"/>
      <c r="C98" s="229"/>
      <c r="D98" s="143" t="e">
        <f>AVERAGE(E84:E87)</f>
        <v>#DIV/0!</v>
      </c>
      <c r="E98" s="64"/>
      <c r="G98" s="62"/>
    </row>
    <row r="99" spans="1:7" x14ac:dyDescent="0.3">
      <c r="A99" s="229" t="s">
        <v>23</v>
      </c>
      <c r="B99" s="229"/>
      <c r="C99" s="229"/>
      <c r="D99" s="143"/>
      <c r="E99" s="64"/>
      <c r="G99" s="62"/>
    </row>
    <row r="101" spans="1:7" ht="16.5" customHeight="1" x14ac:dyDescent="0.3">
      <c r="A101" s="230" t="s">
        <v>119</v>
      </c>
      <c r="B101" s="231"/>
      <c r="C101" s="231"/>
      <c r="D101" s="231"/>
      <c r="E101" s="231"/>
      <c r="F101" s="231"/>
      <c r="G101" s="231"/>
    </row>
    <row r="102" spans="1:7" x14ac:dyDescent="0.3">
      <c r="A102" s="53"/>
      <c r="B102" s="53"/>
      <c r="C102" s="53"/>
      <c r="D102" s="53"/>
      <c r="E102" s="53"/>
      <c r="F102" s="53"/>
    </row>
    <row r="103" spans="1:7" x14ac:dyDescent="0.3">
      <c r="A103" s="53"/>
      <c r="B103" s="53"/>
      <c r="C103" s="53"/>
      <c r="D103" s="53"/>
      <c r="E103" s="53"/>
      <c r="F103" s="53"/>
    </row>
    <row r="104" spans="1:7" x14ac:dyDescent="0.3">
      <c r="A104" s="144" t="s">
        <v>26</v>
      </c>
      <c r="B104" s="144"/>
      <c r="C104" s="144"/>
      <c r="D104" s="144"/>
      <c r="E104" s="145"/>
      <c r="F104" s="146"/>
      <c r="G104" s="147" t="s">
        <v>27</v>
      </c>
    </row>
    <row r="105" spans="1:7" x14ac:dyDescent="0.3">
      <c r="A105" s="144"/>
      <c r="B105" s="144"/>
      <c r="C105" s="144"/>
      <c r="D105" s="144"/>
      <c r="E105" s="145"/>
      <c r="F105" s="146"/>
      <c r="G105" s="148"/>
    </row>
    <row r="106" spans="1:7" x14ac:dyDescent="0.3">
      <c r="A106" s="232" t="s">
        <v>120</v>
      </c>
      <c r="B106" s="232"/>
      <c r="C106" s="232"/>
      <c r="D106" s="232"/>
      <c r="E106" s="232"/>
      <c r="F106" s="232"/>
      <c r="G106" s="232"/>
    </row>
    <row r="107" spans="1:7" ht="33" customHeight="1" x14ac:dyDescent="0.3">
      <c r="A107" s="149" t="s">
        <v>121</v>
      </c>
      <c r="B107" s="233" t="s">
        <v>122</v>
      </c>
      <c r="C107" s="234"/>
      <c r="D107" s="234"/>
      <c r="E107" s="234"/>
      <c r="F107" s="234"/>
      <c r="G107" s="234"/>
    </row>
    <row r="108" spans="1:7" x14ac:dyDescent="0.3">
      <c r="A108" s="151" t="s">
        <v>25</v>
      </c>
      <c r="B108" s="235" t="s">
        <v>123</v>
      </c>
      <c r="C108" s="236"/>
      <c r="D108" s="236"/>
      <c r="E108" s="236"/>
      <c r="F108" s="236"/>
      <c r="G108" s="236"/>
    </row>
    <row r="109" spans="1:7" x14ac:dyDescent="0.3">
      <c r="A109" s="237"/>
      <c r="B109" s="238"/>
      <c r="C109" s="238"/>
      <c r="D109" s="238"/>
      <c r="E109" s="238"/>
      <c r="F109" s="238"/>
      <c r="G109" s="238"/>
    </row>
    <row r="110" spans="1:7" x14ac:dyDescent="0.3">
      <c r="A110" s="152"/>
      <c r="B110" s="152"/>
      <c r="C110" s="152"/>
      <c r="D110" s="152"/>
      <c r="E110" s="152"/>
      <c r="F110" s="153"/>
      <c r="G110" s="153"/>
    </row>
    <row r="111" spans="1:7" x14ac:dyDescent="0.3">
      <c r="A111" s="227" t="s">
        <v>46</v>
      </c>
      <c r="B111" s="227"/>
      <c r="C111" s="227"/>
      <c r="D111" s="227"/>
      <c r="E111" s="227"/>
      <c r="F111" s="227"/>
      <c r="G111" s="227"/>
    </row>
    <row r="112" spans="1:7" x14ac:dyDescent="0.3">
      <c r="A112" s="54"/>
      <c r="B112" s="54"/>
      <c r="C112" s="54"/>
      <c r="D112" s="54"/>
      <c r="E112" s="54"/>
      <c r="F112" s="55"/>
      <c r="G112" s="55"/>
    </row>
    <row r="113" spans="1:7" x14ac:dyDescent="0.3">
      <c r="A113" s="45"/>
      <c r="B113" s="45"/>
      <c r="C113" s="45"/>
      <c r="D113" s="45"/>
      <c r="E113" s="45"/>
      <c r="F113" s="56"/>
      <c r="G113" s="56"/>
    </row>
    <row r="114" spans="1:7" x14ac:dyDescent="0.3">
      <c r="A114" s="45"/>
      <c r="B114" s="45"/>
      <c r="C114" s="45"/>
      <c r="D114" s="45"/>
      <c r="E114" s="45"/>
      <c r="F114" s="56"/>
      <c r="G114" s="56"/>
    </row>
    <row r="115" spans="1:7" x14ac:dyDescent="0.3">
      <c r="A115" s="45"/>
      <c r="B115" s="45"/>
      <c r="C115" s="45"/>
      <c r="D115" s="45"/>
      <c r="E115" s="45"/>
      <c r="F115" s="56"/>
      <c r="G115" s="56"/>
    </row>
    <row r="116" spans="1:7" x14ac:dyDescent="0.3">
      <c r="A116" s="45"/>
      <c r="B116" s="45"/>
      <c r="C116" s="45"/>
      <c r="D116" s="45"/>
      <c r="E116" s="45"/>
      <c r="F116" s="56"/>
      <c r="G116" s="56"/>
    </row>
    <row r="117" spans="1:7" x14ac:dyDescent="0.3">
      <c r="A117" s="57"/>
      <c r="B117" s="57"/>
      <c r="C117" s="46"/>
      <c r="D117" s="46"/>
      <c r="E117" s="46"/>
      <c r="F117" s="58"/>
      <c r="G117" s="58"/>
    </row>
    <row r="118" spans="1:7" x14ac:dyDescent="0.3">
      <c r="A118" s="57"/>
      <c r="B118" s="57"/>
      <c r="C118" s="46"/>
      <c r="D118" s="46"/>
      <c r="E118" s="46"/>
      <c r="F118" s="58"/>
      <c r="G118" s="58"/>
    </row>
    <row r="119" spans="1:7" ht="23.25" x14ac:dyDescent="0.3">
      <c r="A119" s="228" t="s">
        <v>125</v>
      </c>
      <c r="B119" s="228"/>
      <c r="C119" s="228"/>
      <c r="D119" s="228"/>
      <c r="E119" s="228"/>
      <c r="F119" s="228"/>
      <c r="G119" s="228"/>
    </row>
    <row r="120" spans="1:7" x14ac:dyDescent="0.3">
      <c r="A120" s="57"/>
      <c r="B120" s="57"/>
      <c r="C120" s="46"/>
      <c r="D120" s="46"/>
      <c r="E120" s="46"/>
      <c r="F120" s="58"/>
      <c r="G120" s="58"/>
    </row>
    <row r="121" spans="1:7" x14ac:dyDescent="0.3">
      <c r="A121" s="57"/>
      <c r="B121" s="57"/>
      <c r="C121" s="46"/>
      <c r="D121" s="46"/>
      <c r="E121" s="46"/>
      <c r="F121" s="58"/>
      <c r="G121" s="58"/>
    </row>
    <row r="122" spans="1:7" x14ac:dyDescent="0.3">
      <c r="A122" s="215" t="s">
        <v>110</v>
      </c>
      <c r="B122" s="215"/>
      <c r="C122" s="216">
        <f>'Podrobný rozpočet projektu'!B10</f>
        <v>0</v>
      </c>
      <c r="D122" s="216"/>
      <c r="E122" s="216"/>
      <c r="F122" s="216"/>
      <c r="G122" s="216"/>
    </row>
    <row r="123" spans="1:7" x14ac:dyDescent="0.3">
      <c r="A123" s="215" t="s">
        <v>1</v>
      </c>
      <c r="B123" s="215"/>
      <c r="C123" s="216">
        <f>'Podrobný rozpočet projektu'!B11</f>
        <v>0</v>
      </c>
      <c r="D123" s="216"/>
      <c r="E123" s="216"/>
      <c r="F123" s="216"/>
      <c r="G123" s="216"/>
    </row>
    <row r="124" spans="1:7" x14ac:dyDescent="0.3">
      <c r="A124" s="215" t="s">
        <v>18</v>
      </c>
      <c r="B124" s="215"/>
      <c r="C124" s="216"/>
      <c r="D124" s="216"/>
      <c r="E124" s="216"/>
      <c r="F124" s="216"/>
      <c r="G124" s="216"/>
    </row>
    <row r="125" spans="1:7" x14ac:dyDescent="0.3">
      <c r="A125" s="45"/>
      <c r="B125" s="45"/>
      <c r="C125" s="45"/>
      <c r="D125" s="45"/>
      <c r="E125" s="45"/>
      <c r="F125" s="56"/>
      <c r="G125" s="56"/>
    </row>
    <row r="126" spans="1:7" x14ac:dyDescent="0.3">
      <c r="A126" s="218" t="s">
        <v>19</v>
      </c>
      <c r="B126" s="219"/>
      <c r="C126" s="220"/>
      <c r="D126" s="220"/>
      <c r="E126" s="220"/>
      <c r="F126" s="220"/>
      <c r="G126" s="220"/>
    </row>
    <row r="127" spans="1:7" x14ac:dyDescent="0.3">
      <c r="A127" s="218" t="s">
        <v>37</v>
      </c>
      <c r="B127" s="219"/>
      <c r="C127" s="220"/>
      <c r="D127" s="220"/>
      <c r="E127" s="220"/>
      <c r="F127" s="220"/>
      <c r="G127" s="220"/>
    </row>
    <row r="128" spans="1:7" ht="23.25" x14ac:dyDescent="0.35">
      <c r="A128" s="61"/>
      <c r="E128" s="63"/>
      <c r="G128" s="65"/>
    </row>
    <row r="129" spans="1:7" ht="19.5" thickBot="1" x14ac:dyDescent="0.35">
      <c r="A129" s="221" t="s">
        <v>20</v>
      </c>
      <c r="B129" s="221"/>
      <c r="C129" s="221"/>
      <c r="D129" s="221"/>
      <c r="E129" s="221"/>
      <c r="F129" s="221"/>
      <c r="G129" s="221"/>
    </row>
    <row r="130" spans="1:7" ht="48" thickBot="1" x14ac:dyDescent="0.35">
      <c r="A130" s="114" t="s">
        <v>111</v>
      </c>
      <c r="B130" s="115" t="s">
        <v>21</v>
      </c>
      <c r="C130" s="115" t="s">
        <v>22</v>
      </c>
      <c r="D130" s="115" t="s">
        <v>146</v>
      </c>
      <c r="E130" s="116" t="s">
        <v>25</v>
      </c>
      <c r="F130" s="115" t="s">
        <v>112</v>
      </c>
      <c r="G130" s="117" t="s">
        <v>13</v>
      </c>
    </row>
    <row r="131" spans="1:7" x14ac:dyDescent="0.3">
      <c r="A131" s="222" t="s">
        <v>113</v>
      </c>
      <c r="B131" s="118">
        <v>1</v>
      </c>
      <c r="C131" s="119"/>
      <c r="D131" s="119"/>
      <c r="E131" s="120"/>
      <c r="F131" s="121"/>
      <c r="G131" s="122"/>
    </row>
    <row r="132" spans="1:7" x14ac:dyDescent="0.3">
      <c r="A132" s="223"/>
      <c r="B132" s="123">
        <v>2</v>
      </c>
      <c r="C132" s="124"/>
      <c r="D132" s="124"/>
      <c r="E132" s="125"/>
      <c r="F132" s="126"/>
      <c r="G132" s="127"/>
    </row>
    <row r="133" spans="1:7" x14ac:dyDescent="0.3">
      <c r="A133" s="224"/>
      <c r="B133" s="128">
        <v>3</v>
      </c>
      <c r="C133" s="150"/>
      <c r="D133" s="150"/>
      <c r="E133" s="129"/>
      <c r="F133" s="126"/>
      <c r="G133" s="130"/>
    </row>
    <row r="134" spans="1:7" ht="17.25" thickBot="1" x14ac:dyDescent="0.35">
      <c r="A134" s="225"/>
      <c r="B134" s="131" t="s">
        <v>23</v>
      </c>
      <c r="C134" s="132"/>
      <c r="D134" s="132"/>
      <c r="E134" s="133"/>
      <c r="F134" s="134"/>
      <c r="G134" s="135"/>
    </row>
    <row r="135" spans="1:7" x14ac:dyDescent="0.3">
      <c r="A135" s="222" t="s">
        <v>114</v>
      </c>
      <c r="B135" s="136">
        <v>1</v>
      </c>
      <c r="C135" s="137"/>
      <c r="D135" s="137"/>
      <c r="E135" s="138"/>
      <c r="F135" s="121"/>
      <c r="G135" s="139"/>
    </row>
    <row r="136" spans="1:7" x14ac:dyDescent="0.3">
      <c r="A136" s="223"/>
      <c r="B136" s="123">
        <v>2</v>
      </c>
      <c r="C136" s="124"/>
      <c r="D136" s="124"/>
      <c r="E136" s="125"/>
      <c r="F136" s="126"/>
      <c r="G136" s="127"/>
    </row>
    <row r="137" spans="1:7" x14ac:dyDescent="0.3">
      <c r="A137" s="224"/>
      <c r="B137" s="128">
        <v>3</v>
      </c>
      <c r="C137" s="150"/>
      <c r="D137" s="150"/>
      <c r="E137" s="129"/>
      <c r="F137" s="126"/>
      <c r="G137" s="130"/>
    </row>
    <row r="138" spans="1:7" ht="17.25" thickBot="1" x14ac:dyDescent="0.35">
      <c r="A138" s="225"/>
      <c r="B138" s="131" t="s">
        <v>23</v>
      </c>
      <c r="C138" s="132"/>
      <c r="D138" s="132"/>
      <c r="E138" s="133"/>
      <c r="F138" s="140"/>
      <c r="G138" s="135"/>
    </row>
    <row r="139" spans="1:7" x14ac:dyDescent="0.3">
      <c r="A139" s="222" t="s">
        <v>115</v>
      </c>
      <c r="B139" s="136">
        <v>1</v>
      </c>
      <c r="C139" s="137"/>
      <c r="D139" s="137"/>
      <c r="E139" s="138"/>
      <c r="F139" s="141"/>
      <c r="G139" s="139"/>
    </row>
    <row r="140" spans="1:7" x14ac:dyDescent="0.3">
      <c r="A140" s="223"/>
      <c r="B140" s="123">
        <v>2</v>
      </c>
      <c r="C140" s="124"/>
      <c r="D140" s="124"/>
      <c r="E140" s="125"/>
      <c r="F140" s="126"/>
      <c r="G140" s="127"/>
    </row>
    <row r="141" spans="1:7" x14ac:dyDescent="0.3">
      <c r="A141" s="224"/>
      <c r="B141" s="128">
        <v>3</v>
      </c>
      <c r="C141" s="150"/>
      <c r="D141" s="150"/>
      <c r="E141" s="129"/>
      <c r="F141" s="126"/>
      <c r="G141" s="130"/>
    </row>
    <row r="142" spans="1:7" ht="17.25" thickBot="1" x14ac:dyDescent="0.35">
      <c r="A142" s="225"/>
      <c r="B142" s="131" t="s">
        <v>23</v>
      </c>
      <c r="C142" s="132"/>
      <c r="D142" s="132"/>
      <c r="E142" s="133"/>
      <c r="F142" s="134"/>
      <c r="G142" s="135"/>
    </row>
    <row r="143" spans="1:7" x14ac:dyDescent="0.3">
      <c r="A143" s="222" t="s">
        <v>116</v>
      </c>
      <c r="B143" s="136">
        <v>1</v>
      </c>
      <c r="C143" s="137"/>
      <c r="D143" s="137"/>
      <c r="E143" s="138"/>
      <c r="F143" s="121"/>
      <c r="G143" s="139"/>
    </row>
    <row r="144" spans="1:7" x14ac:dyDescent="0.3">
      <c r="A144" s="223"/>
      <c r="B144" s="123">
        <v>2</v>
      </c>
      <c r="C144" s="124"/>
      <c r="D144" s="124"/>
      <c r="E144" s="125"/>
      <c r="F144" s="126"/>
      <c r="G144" s="127"/>
    </row>
    <row r="145" spans="1:7" x14ac:dyDescent="0.3">
      <c r="A145" s="224"/>
      <c r="B145" s="128">
        <v>3</v>
      </c>
      <c r="C145" s="150"/>
      <c r="D145" s="150"/>
      <c r="E145" s="129"/>
      <c r="F145" s="126"/>
      <c r="G145" s="130"/>
    </row>
    <row r="146" spans="1:7" ht="17.25" thickBot="1" x14ac:dyDescent="0.35">
      <c r="A146" s="225"/>
      <c r="B146" s="131" t="s">
        <v>23</v>
      </c>
      <c r="C146" s="132"/>
      <c r="D146" s="132"/>
      <c r="E146" s="133"/>
      <c r="F146" s="140"/>
      <c r="G146" s="135"/>
    </row>
    <row r="148" spans="1:7" ht="18.75" x14ac:dyDescent="0.3">
      <c r="A148" s="221" t="s">
        <v>24</v>
      </c>
      <c r="B148" s="221"/>
      <c r="C148" s="221"/>
      <c r="D148" s="221"/>
      <c r="E148" s="221"/>
      <c r="F148" s="226"/>
      <c r="G148" s="226"/>
    </row>
    <row r="149" spans="1:7" x14ac:dyDescent="0.3">
      <c r="A149" s="217" t="s">
        <v>117</v>
      </c>
      <c r="B149" s="217"/>
      <c r="C149" s="217"/>
      <c r="D149" s="217"/>
      <c r="E149" s="64"/>
    </row>
    <row r="150" spans="1:7" x14ac:dyDescent="0.3">
      <c r="A150" s="217" t="s">
        <v>118</v>
      </c>
      <c r="B150" s="217"/>
      <c r="C150" s="217"/>
      <c r="D150" s="142" t="s">
        <v>25</v>
      </c>
      <c r="E150" s="64"/>
      <c r="G150" s="62"/>
    </row>
    <row r="151" spans="1:7" x14ac:dyDescent="0.3">
      <c r="A151" s="229" t="s">
        <v>4</v>
      </c>
      <c r="B151" s="229"/>
      <c r="C151" s="229"/>
      <c r="D151" s="143" t="e">
        <f>AVERAGE(E131:E134)</f>
        <v>#DIV/0!</v>
      </c>
      <c r="E151" s="64"/>
      <c r="G151" s="62"/>
    </row>
    <row r="152" spans="1:7" x14ac:dyDescent="0.3">
      <c r="A152" s="229" t="s">
        <v>5</v>
      </c>
      <c r="B152" s="229"/>
      <c r="C152" s="229"/>
      <c r="D152" s="143" t="e">
        <f>AVERAGE(E135:E138)</f>
        <v>#DIV/0!</v>
      </c>
      <c r="E152" s="64"/>
      <c r="G152" s="62"/>
    </row>
    <row r="153" spans="1:7" x14ac:dyDescent="0.3">
      <c r="A153" s="229" t="s">
        <v>6</v>
      </c>
      <c r="B153" s="229"/>
      <c r="C153" s="229"/>
      <c r="D153" s="143" t="e">
        <f>AVERAGE(E139:E142)</f>
        <v>#DIV/0!</v>
      </c>
      <c r="E153" s="64"/>
      <c r="G153" s="62"/>
    </row>
    <row r="154" spans="1:7" x14ac:dyDescent="0.3">
      <c r="A154" s="229" t="s">
        <v>23</v>
      </c>
      <c r="B154" s="229"/>
      <c r="C154" s="229"/>
      <c r="D154" s="143"/>
      <c r="E154" s="64"/>
      <c r="G154" s="62"/>
    </row>
    <row r="156" spans="1:7" ht="16.5" customHeight="1" x14ac:dyDescent="0.3">
      <c r="A156" s="230" t="s">
        <v>119</v>
      </c>
      <c r="B156" s="231"/>
      <c r="C156" s="231"/>
      <c r="D156" s="231"/>
      <c r="E156" s="231"/>
      <c r="F156" s="231"/>
      <c r="G156" s="231"/>
    </row>
    <row r="157" spans="1:7" x14ac:dyDescent="0.3">
      <c r="A157" s="53"/>
      <c r="B157" s="53"/>
      <c r="C157" s="53"/>
      <c r="D157" s="53"/>
      <c r="E157" s="53"/>
      <c r="F157" s="53"/>
    </row>
    <row r="158" spans="1:7" x14ac:dyDescent="0.3">
      <c r="A158" s="53"/>
      <c r="B158" s="53"/>
      <c r="C158" s="53"/>
      <c r="D158" s="53"/>
      <c r="E158" s="53"/>
      <c r="F158" s="53"/>
    </row>
    <row r="159" spans="1:7" x14ac:dyDescent="0.3">
      <c r="A159" s="144" t="s">
        <v>26</v>
      </c>
      <c r="B159" s="144"/>
      <c r="C159" s="144"/>
      <c r="D159" s="144"/>
      <c r="E159" s="145"/>
      <c r="F159" s="146"/>
      <c r="G159" s="147" t="s">
        <v>27</v>
      </c>
    </row>
    <row r="160" spans="1:7" x14ac:dyDescent="0.3">
      <c r="A160" s="144"/>
      <c r="B160" s="144"/>
      <c r="C160" s="144"/>
      <c r="D160" s="144"/>
      <c r="E160" s="145"/>
      <c r="F160" s="146"/>
      <c r="G160" s="148"/>
    </row>
    <row r="161" spans="1:7" x14ac:dyDescent="0.3">
      <c r="A161" s="232" t="s">
        <v>120</v>
      </c>
      <c r="B161" s="232"/>
      <c r="C161" s="232"/>
      <c r="D161" s="232"/>
      <c r="E161" s="232"/>
      <c r="F161" s="232"/>
      <c r="G161" s="232"/>
    </row>
    <row r="162" spans="1:7" ht="33" customHeight="1" x14ac:dyDescent="0.3">
      <c r="A162" s="149" t="s">
        <v>121</v>
      </c>
      <c r="B162" s="233" t="s">
        <v>122</v>
      </c>
      <c r="C162" s="234"/>
      <c r="D162" s="234"/>
      <c r="E162" s="234"/>
      <c r="F162" s="234"/>
      <c r="G162" s="234"/>
    </row>
    <row r="163" spans="1:7" x14ac:dyDescent="0.3">
      <c r="A163" s="151" t="s">
        <v>25</v>
      </c>
      <c r="B163" s="235" t="s">
        <v>123</v>
      </c>
      <c r="C163" s="236"/>
      <c r="D163" s="236"/>
      <c r="E163" s="236"/>
      <c r="F163" s="236"/>
      <c r="G163" s="236"/>
    </row>
    <row r="164" spans="1:7" x14ac:dyDescent="0.3">
      <c r="A164" s="239"/>
      <c r="B164" s="240"/>
      <c r="C164" s="240"/>
      <c r="D164" s="240"/>
      <c r="E164" s="240"/>
      <c r="F164" s="240"/>
      <c r="G164" s="240"/>
    </row>
  </sheetData>
  <mergeCells count="87">
    <mergeCell ref="A152:C152"/>
    <mergeCell ref="A135:A138"/>
    <mergeCell ref="A164:G164"/>
    <mergeCell ref="A13:B13"/>
    <mergeCell ref="A68:B68"/>
    <mergeCell ref="A123:B123"/>
    <mergeCell ref="A153:C153"/>
    <mergeCell ref="A154:C154"/>
    <mergeCell ref="A156:G156"/>
    <mergeCell ref="A161:G161"/>
    <mergeCell ref="B162:G162"/>
    <mergeCell ref="B163:G163"/>
    <mergeCell ref="A143:A146"/>
    <mergeCell ref="A148:G148"/>
    <mergeCell ref="A149:D149"/>
    <mergeCell ref="A150:C150"/>
    <mergeCell ref="A151:C151"/>
    <mergeCell ref="A93:G93"/>
    <mergeCell ref="A69:B69"/>
    <mergeCell ref="C69:G69"/>
    <mergeCell ref="A139:A142"/>
    <mergeCell ref="A119:G119"/>
    <mergeCell ref="A122:B122"/>
    <mergeCell ref="C122:G122"/>
    <mergeCell ref="A124:B124"/>
    <mergeCell ref="C124:G124"/>
    <mergeCell ref="A126:B126"/>
    <mergeCell ref="C126:G126"/>
    <mergeCell ref="C123:G123"/>
    <mergeCell ref="A127:B127"/>
    <mergeCell ref="C127:G127"/>
    <mergeCell ref="A129:G129"/>
    <mergeCell ref="A131:A134"/>
    <mergeCell ref="A111:G111"/>
    <mergeCell ref="A94:D94"/>
    <mergeCell ref="A95:C95"/>
    <mergeCell ref="A96:C96"/>
    <mergeCell ref="A97:C97"/>
    <mergeCell ref="A98:C98"/>
    <mergeCell ref="A99:C99"/>
    <mergeCell ref="A101:G101"/>
    <mergeCell ref="A106:G106"/>
    <mergeCell ref="B107:G107"/>
    <mergeCell ref="B108:G108"/>
    <mergeCell ref="A109:G109"/>
    <mergeCell ref="C71:G71"/>
    <mergeCell ref="A72:B72"/>
    <mergeCell ref="C72:G72"/>
    <mergeCell ref="A74:G74"/>
    <mergeCell ref="C68:G68"/>
    <mergeCell ref="A76:A79"/>
    <mergeCell ref="A80:A83"/>
    <mergeCell ref="A84:A87"/>
    <mergeCell ref="A88:A91"/>
    <mergeCell ref="A67:B67"/>
    <mergeCell ref="A71:B71"/>
    <mergeCell ref="C67:G67"/>
    <mergeCell ref="A41:C41"/>
    <mergeCell ref="A42:C42"/>
    <mergeCell ref="A43:C43"/>
    <mergeCell ref="A44:C44"/>
    <mergeCell ref="A46:G46"/>
    <mergeCell ref="A51:G51"/>
    <mergeCell ref="B52:G52"/>
    <mergeCell ref="B53:G53"/>
    <mergeCell ref="A54:G54"/>
    <mergeCell ref="A56:G56"/>
    <mergeCell ref="A64:G64"/>
    <mergeCell ref="C13:G13"/>
    <mergeCell ref="A1:G1"/>
    <mergeCell ref="A9:G9"/>
    <mergeCell ref="A12:B12"/>
    <mergeCell ref="C12:G12"/>
    <mergeCell ref="A14:B14"/>
    <mergeCell ref="C14:G14"/>
    <mergeCell ref="A40:C40"/>
    <mergeCell ref="A16:B16"/>
    <mergeCell ref="C16:G16"/>
    <mergeCell ref="A17:B17"/>
    <mergeCell ref="C17:G17"/>
    <mergeCell ref="A19:G19"/>
    <mergeCell ref="A21:A24"/>
    <mergeCell ref="A25:A28"/>
    <mergeCell ref="A29:A32"/>
    <mergeCell ref="A33:A36"/>
    <mergeCell ref="A38:G38"/>
    <mergeCell ref="A39:D39"/>
  </mergeCells>
  <dataValidations count="4"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allowBlank="1" showInputMessage="1" showErrorMessage="1" prompt="Uveďte názov subjektu (žiadateľa alebo partnera), ktorý vykonal prieskum trhu " sqref="C12:C13 C67:C68 D67:G67 D12:G12 C122:C123 D122:G122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2" manualBreakCount="2">
    <brk id="54" max="16383" man="1"/>
    <brk id="10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3"/>
  <sheetViews>
    <sheetView zoomScaleNormal="100" workbookViewId="0">
      <selection activeCell="A5" sqref="A5"/>
    </sheetView>
  </sheetViews>
  <sheetFormatPr defaultColWidth="9.140625" defaultRowHeight="16.5" x14ac:dyDescent="0.3"/>
  <cols>
    <col min="1" max="1" width="41" style="67" customWidth="1"/>
    <col min="2" max="3" width="22.7109375" style="67" customWidth="1"/>
    <col min="4" max="4" width="11.7109375" style="67" customWidth="1"/>
    <col min="5" max="5" width="10.85546875" style="67" customWidth="1"/>
    <col min="6" max="6" width="84.140625" style="67" customWidth="1"/>
    <col min="7" max="7" width="19.140625" style="67" hidden="1" customWidth="1"/>
    <col min="8" max="8" width="9.140625" style="67" hidden="1" customWidth="1"/>
    <col min="9" max="9" width="9.42578125" style="67" customWidth="1"/>
    <col min="10" max="10" width="26.42578125" style="67" customWidth="1"/>
    <col min="11" max="13" width="9.140625" style="67"/>
    <col min="14" max="14" width="12.42578125" style="67" customWidth="1"/>
    <col min="15" max="16" width="9.140625" style="67"/>
    <col min="17" max="17" width="73.7109375" style="67" hidden="1" customWidth="1"/>
    <col min="18" max="16384" width="9.140625" style="67"/>
  </cols>
  <sheetData>
    <row r="2" spans="1:18" x14ac:dyDescent="0.3">
      <c r="A2" s="243" t="s">
        <v>46</v>
      </c>
      <c r="B2" s="243"/>
      <c r="C2" s="243"/>
      <c r="D2" s="243"/>
      <c r="E2" s="243"/>
      <c r="F2" s="243"/>
    </row>
    <row r="11" spans="1:18" ht="25.5" x14ac:dyDescent="0.35">
      <c r="A11" s="244" t="s">
        <v>11</v>
      </c>
      <c r="B11" s="244"/>
      <c r="C11" s="244"/>
      <c r="D11" s="244"/>
      <c r="E11" s="244"/>
      <c r="F11" s="244"/>
      <c r="G11" s="68"/>
      <c r="H11" s="68"/>
      <c r="I11" s="68"/>
      <c r="J11" s="68"/>
      <c r="K11" s="68"/>
      <c r="L11" s="68"/>
      <c r="M11" s="68"/>
      <c r="N11" s="68"/>
      <c r="O11" s="69"/>
      <c r="P11" s="69"/>
      <c r="Q11" s="69"/>
      <c r="R11" s="69"/>
    </row>
    <row r="12" spans="1:18" ht="14.25" customHeight="1" x14ac:dyDescent="0.35">
      <c r="A12" s="70"/>
      <c r="B12" s="70"/>
      <c r="C12" s="70"/>
      <c r="D12" s="70"/>
      <c r="E12" s="70"/>
      <c r="F12" s="70"/>
      <c r="G12" s="68"/>
      <c r="H12" s="68"/>
      <c r="I12" s="68"/>
      <c r="J12" s="68"/>
      <c r="K12" s="68"/>
      <c r="L12" s="68"/>
      <c r="M12" s="68"/>
      <c r="N12" s="68"/>
      <c r="O12" s="69"/>
      <c r="P12" s="69"/>
      <c r="Q12" s="69"/>
      <c r="R12" s="69"/>
    </row>
    <row r="13" spans="1:18" ht="14.25" customHeight="1" x14ac:dyDescent="0.35">
      <c r="A13" s="70"/>
      <c r="B13" s="70"/>
      <c r="C13" s="70"/>
      <c r="D13" s="70"/>
      <c r="E13" s="70"/>
      <c r="F13" s="70"/>
      <c r="G13" s="68"/>
      <c r="H13" s="68"/>
      <c r="I13" s="68"/>
      <c r="J13" s="68"/>
      <c r="K13" s="68"/>
      <c r="L13" s="68"/>
      <c r="M13" s="68"/>
      <c r="N13" s="68"/>
      <c r="O13" s="69"/>
      <c r="P13" s="69"/>
      <c r="Q13" s="69"/>
      <c r="R13" s="69"/>
    </row>
    <row r="14" spans="1:18" ht="19.5" customHeight="1" x14ac:dyDescent="0.35">
      <c r="A14" s="154" t="s">
        <v>0</v>
      </c>
      <c r="B14" s="245">
        <f>'Podrobný rozpočet projektu'!B10</f>
        <v>0</v>
      </c>
      <c r="C14" s="245"/>
      <c r="D14" s="245"/>
      <c r="E14" s="245"/>
      <c r="F14" s="245"/>
      <c r="G14" s="68"/>
      <c r="H14" s="68"/>
      <c r="I14" s="68"/>
      <c r="J14" s="68"/>
      <c r="K14" s="68"/>
      <c r="L14" s="68"/>
      <c r="M14" s="68"/>
      <c r="N14" s="68"/>
      <c r="O14" s="69"/>
      <c r="P14" s="69"/>
      <c r="Q14" s="69"/>
      <c r="R14" s="69"/>
    </row>
    <row r="15" spans="1:18" ht="20.25" customHeight="1" x14ac:dyDescent="0.35">
      <c r="A15" s="154" t="s">
        <v>1</v>
      </c>
      <c r="B15" s="245">
        <f>'Podrobný rozpočet projektu'!B11</f>
        <v>0</v>
      </c>
      <c r="C15" s="245"/>
      <c r="D15" s="245"/>
      <c r="E15" s="245"/>
      <c r="F15" s="245"/>
      <c r="G15" s="68"/>
      <c r="H15" s="68"/>
      <c r="I15" s="68"/>
      <c r="J15" s="68"/>
      <c r="K15" s="68"/>
      <c r="L15" s="68"/>
      <c r="M15" s="68"/>
      <c r="N15" s="68"/>
      <c r="O15" s="69"/>
      <c r="P15" s="69"/>
      <c r="Q15" s="69"/>
      <c r="R15" s="69"/>
    </row>
    <row r="17" spans="1:16" ht="53.25" customHeight="1" thickBot="1" x14ac:dyDescent="0.35">
      <c r="A17" s="246" t="s">
        <v>126</v>
      </c>
      <c r="B17" s="246"/>
      <c r="C17" s="246"/>
      <c r="D17" s="246"/>
      <c r="E17" s="246"/>
      <c r="F17" s="246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ht="52.5" customHeight="1" thickBot="1" x14ac:dyDescent="0.35">
      <c r="A18" s="155" t="s">
        <v>15</v>
      </c>
      <c r="B18" s="156" t="s">
        <v>127</v>
      </c>
      <c r="C18" s="156" t="s">
        <v>14</v>
      </c>
      <c r="D18" s="241" t="s">
        <v>45</v>
      </c>
      <c r="E18" s="242"/>
      <c r="F18" s="156" t="s">
        <v>10</v>
      </c>
      <c r="G18" s="72"/>
      <c r="H18" s="72"/>
      <c r="I18" s="72"/>
      <c r="J18" s="72"/>
      <c r="K18" s="72"/>
      <c r="L18" s="72"/>
      <c r="M18" s="72"/>
      <c r="N18" s="72"/>
      <c r="O18" s="71"/>
      <c r="P18" s="71"/>
    </row>
    <row r="19" spans="1:16" ht="20.100000000000001" customHeight="1" x14ac:dyDescent="0.3">
      <c r="A19" s="247" t="s">
        <v>44</v>
      </c>
      <c r="B19" s="157" t="s">
        <v>7</v>
      </c>
      <c r="C19" s="157">
        <v>5</v>
      </c>
      <c r="D19" s="250" t="s">
        <v>128</v>
      </c>
      <c r="E19" s="251"/>
      <c r="F19" s="252" t="s">
        <v>43</v>
      </c>
      <c r="G19" s="72"/>
      <c r="H19" s="72"/>
      <c r="I19" s="72"/>
      <c r="J19" s="72"/>
      <c r="K19" s="72"/>
      <c r="L19" s="72"/>
      <c r="M19" s="72"/>
      <c r="N19" s="72"/>
      <c r="O19" s="71"/>
      <c r="P19" s="71"/>
    </row>
    <row r="20" spans="1:16" ht="20.100000000000001" customHeight="1" x14ac:dyDescent="0.3">
      <c r="A20" s="248"/>
      <c r="B20" s="158" t="s">
        <v>8</v>
      </c>
      <c r="C20" s="158">
        <v>10</v>
      </c>
      <c r="D20" s="255" t="s">
        <v>147</v>
      </c>
      <c r="E20" s="256"/>
      <c r="F20" s="253"/>
      <c r="G20" s="72"/>
      <c r="H20" s="72"/>
      <c r="I20" s="72"/>
      <c r="J20" s="72"/>
      <c r="K20" s="72"/>
      <c r="L20" s="72"/>
      <c r="M20" s="72"/>
      <c r="N20" s="72"/>
      <c r="O20" s="71"/>
      <c r="P20" s="71"/>
    </row>
    <row r="21" spans="1:16" ht="20.100000000000001" customHeight="1" thickBot="1" x14ac:dyDescent="0.35">
      <c r="A21" s="249"/>
      <c r="B21" s="159" t="s">
        <v>9</v>
      </c>
      <c r="C21" s="159">
        <v>15</v>
      </c>
      <c r="D21" s="257" t="s">
        <v>129</v>
      </c>
      <c r="E21" s="258"/>
      <c r="F21" s="253"/>
      <c r="G21" s="72"/>
      <c r="H21" s="72"/>
      <c r="I21" s="72"/>
      <c r="J21" s="72"/>
      <c r="K21" s="72"/>
      <c r="L21" s="72"/>
      <c r="M21" s="72"/>
      <c r="N21" s="72"/>
      <c r="O21" s="71"/>
      <c r="P21" s="71"/>
    </row>
    <row r="22" spans="1:16" ht="20.100000000000001" customHeight="1" x14ac:dyDescent="0.3">
      <c r="A22" s="259" t="s">
        <v>148</v>
      </c>
      <c r="B22" s="157" t="s">
        <v>7</v>
      </c>
      <c r="C22" s="157">
        <v>5</v>
      </c>
      <c r="D22" s="250" t="s">
        <v>130</v>
      </c>
      <c r="E22" s="251"/>
      <c r="F22" s="253"/>
      <c r="G22" s="72"/>
      <c r="H22" s="72"/>
      <c r="I22" s="72"/>
      <c r="J22" s="72"/>
      <c r="K22" s="72"/>
      <c r="L22" s="72"/>
      <c r="M22" s="72"/>
      <c r="N22" s="72"/>
      <c r="O22" s="71"/>
      <c r="P22" s="71"/>
    </row>
    <row r="23" spans="1:16" ht="20.100000000000001" customHeight="1" x14ac:dyDescent="0.3">
      <c r="A23" s="260"/>
      <c r="B23" s="158" t="s">
        <v>8</v>
      </c>
      <c r="C23" s="158">
        <v>10</v>
      </c>
      <c r="D23" s="255" t="s">
        <v>131</v>
      </c>
      <c r="E23" s="256"/>
      <c r="F23" s="253"/>
      <c r="G23" s="72"/>
      <c r="H23" s="72"/>
      <c r="I23" s="72"/>
      <c r="J23" s="72"/>
      <c r="K23" s="72"/>
      <c r="L23" s="72"/>
      <c r="M23" s="72"/>
      <c r="N23" s="72"/>
      <c r="O23" s="71"/>
      <c r="P23" s="71"/>
    </row>
    <row r="24" spans="1:16" ht="20.100000000000001" customHeight="1" thickBot="1" x14ac:dyDescent="0.35">
      <c r="A24" s="261"/>
      <c r="B24" s="159" t="s">
        <v>9</v>
      </c>
      <c r="C24" s="159">
        <v>15</v>
      </c>
      <c r="D24" s="257" t="s">
        <v>132</v>
      </c>
      <c r="E24" s="258"/>
      <c r="F24" s="254"/>
      <c r="G24" s="72"/>
      <c r="H24" s="72"/>
      <c r="I24" s="72"/>
      <c r="J24" s="72"/>
      <c r="K24" s="72"/>
      <c r="L24" s="72"/>
      <c r="M24" s="72"/>
      <c r="N24" s="72"/>
      <c r="O24" s="71"/>
      <c r="P24" s="71"/>
    </row>
    <row r="25" spans="1:16" x14ac:dyDescent="0.3">
      <c r="A25" s="72"/>
      <c r="B25" s="72"/>
      <c r="C25" s="72"/>
      <c r="D25" s="72"/>
      <c r="E25" s="72"/>
      <c r="F25" s="72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ht="178.5" customHeight="1" x14ac:dyDescent="0.3">
      <c r="A26" s="266" t="s">
        <v>150</v>
      </c>
      <c r="B26" s="267"/>
      <c r="C26" s="267"/>
      <c r="D26" s="267"/>
      <c r="E26" s="267"/>
      <c r="F26" s="267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ht="30" customHeight="1" thickBot="1" x14ac:dyDescent="0.35">
      <c r="A27" s="268" t="s">
        <v>58</v>
      </c>
      <c r="B27" s="269"/>
      <c r="C27" s="269"/>
      <c r="D27" s="269"/>
      <c r="E27" s="269"/>
      <c r="F27" s="269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ht="33" customHeight="1" x14ac:dyDescent="0.3">
      <c r="A28" s="270" t="s">
        <v>133</v>
      </c>
      <c r="B28" s="271"/>
      <c r="C28" s="272">
        <f>'Podrobný rozpočet projektu'!F29</f>
        <v>0</v>
      </c>
      <c r="D28" s="273"/>
      <c r="E28" s="273"/>
      <c r="F28" s="273"/>
      <c r="G28" s="71"/>
      <c r="H28" s="73"/>
      <c r="I28" s="71"/>
      <c r="J28" s="71"/>
      <c r="K28" s="71"/>
      <c r="L28" s="71"/>
      <c r="M28" s="71"/>
      <c r="N28" s="71"/>
      <c r="O28" s="71"/>
      <c r="P28" s="71"/>
    </row>
    <row r="29" spans="1:16" ht="34.5" customHeight="1" thickBot="1" x14ac:dyDescent="0.35">
      <c r="A29" s="262" t="s">
        <v>59</v>
      </c>
      <c r="B29" s="263"/>
      <c r="C29" s="264"/>
      <c r="D29" s="265"/>
      <c r="E29" s="265"/>
      <c r="F29" s="265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ht="33" customHeight="1" thickBot="1" x14ac:dyDescent="0.35">
      <c r="A30" s="274" t="s">
        <v>60</v>
      </c>
      <c r="B30" s="275"/>
      <c r="C30" s="276" t="e">
        <f>(C28/C29)</f>
        <v>#DIV/0!</v>
      </c>
      <c r="D30" s="277"/>
      <c r="E30" s="277"/>
      <c r="F30" s="277"/>
      <c r="G30" s="71" t="e">
        <f>IF(C30&lt;4350,15,IF(C30&lt;=5050,10,5))</f>
        <v>#DIV/0!</v>
      </c>
      <c r="H30" s="71"/>
      <c r="I30" s="71"/>
      <c r="J30" s="71"/>
      <c r="K30" s="71"/>
      <c r="L30" s="71"/>
      <c r="M30" s="71"/>
      <c r="N30" s="71"/>
      <c r="O30" s="71"/>
      <c r="P30" s="71"/>
    </row>
    <row r="31" spans="1:16" ht="15.75" customHeight="1" x14ac:dyDescent="0.3">
      <c r="E31" s="74"/>
      <c r="F31" s="74"/>
    </row>
    <row r="32" spans="1:16" ht="30" customHeight="1" thickBot="1" x14ac:dyDescent="0.35">
      <c r="A32" s="268" t="s">
        <v>149</v>
      </c>
      <c r="B32" s="269"/>
      <c r="C32" s="269"/>
      <c r="D32" s="269"/>
      <c r="E32" s="269"/>
      <c r="F32" s="269"/>
    </row>
    <row r="33" spans="1:11" ht="31.5" customHeight="1" x14ac:dyDescent="0.3">
      <c r="A33" s="270" t="s">
        <v>133</v>
      </c>
      <c r="B33" s="271"/>
      <c r="C33" s="272">
        <f>'Podrobný rozpočet projektu'!F44</f>
        <v>0</v>
      </c>
      <c r="D33" s="273"/>
      <c r="E33" s="273"/>
      <c r="F33" s="273"/>
      <c r="G33" s="75"/>
      <c r="H33" s="75"/>
      <c r="I33" s="75"/>
      <c r="J33" s="75"/>
      <c r="K33" s="75"/>
    </row>
    <row r="34" spans="1:11" ht="30" customHeight="1" thickBot="1" x14ac:dyDescent="0.35">
      <c r="A34" s="262" t="s">
        <v>59</v>
      </c>
      <c r="B34" s="263"/>
      <c r="C34" s="264"/>
      <c r="D34" s="265"/>
      <c r="E34" s="265"/>
      <c r="F34" s="265"/>
      <c r="G34" s="75"/>
      <c r="H34" s="75"/>
      <c r="I34" s="75"/>
      <c r="J34" s="75"/>
      <c r="K34" s="75"/>
    </row>
    <row r="35" spans="1:11" ht="33.75" customHeight="1" thickBot="1" x14ac:dyDescent="0.35">
      <c r="A35" s="274" t="s">
        <v>60</v>
      </c>
      <c r="B35" s="275"/>
      <c r="C35" s="276" t="e">
        <f>(C33/C34)</f>
        <v>#DIV/0!</v>
      </c>
      <c r="D35" s="277"/>
      <c r="E35" s="277"/>
      <c r="F35" s="277"/>
      <c r="G35" s="67" t="e">
        <f>IF(C35&lt;830,15,IF(C35&lt;=1100,10,5))</f>
        <v>#DIV/0!</v>
      </c>
    </row>
    <row r="36" spans="1:11" ht="17.25" thickBot="1" x14ac:dyDescent="0.35">
      <c r="A36" s="160"/>
      <c r="B36" s="160"/>
      <c r="C36" s="160"/>
      <c r="D36" s="160"/>
      <c r="E36" s="160"/>
      <c r="F36" s="160"/>
    </row>
    <row r="37" spans="1:11" ht="15.75" customHeight="1" x14ac:dyDescent="0.3">
      <c r="A37" s="278" t="s">
        <v>61</v>
      </c>
      <c r="B37" s="279"/>
      <c r="C37" s="282" t="e">
        <f>IF(AND(C28&gt;0,C33=0),C30,C35)</f>
        <v>#DIV/0!</v>
      </c>
      <c r="D37" s="283"/>
      <c r="E37" s="283"/>
      <c r="F37" s="284"/>
    </row>
    <row r="38" spans="1:11" ht="17.25" thickBot="1" x14ac:dyDescent="0.35">
      <c r="A38" s="280"/>
      <c r="B38" s="281"/>
      <c r="C38" s="285"/>
      <c r="D38" s="286"/>
      <c r="E38" s="286"/>
      <c r="F38" s="287"/>
    </row>
    <row r="39" spans="1:11" x14ac:dyDescent="0.3">
      <c r="A39" s="278" t="s">
        <v>62</v>
      </c>
      <c r="B39" s="279"/>
      <c r="C39" s="282" t="e">
        <f>IF(AND(C28&gt;0,C33=0),G30,G35)</f>
        <v>#DIV/0!</v>
      </c>
      <c r="D39" s="283"/>
      <c r="E39" s="283"/>
      <c r="F39" s="284"/>
    </row>
    <row r="40" spans="1:11" ht="17.25" thickBot="1" x14ac:dyDescent="0.35">
      <c r="A40" s="280"/>
      <c r="B40" s="281"/>
      <c r="C40" s="285"/>
      <c r="D40" s="286"/>
      <c r="E40" s="286"/>
      <c r="F40" s="287"/>
    </row>
    <row r="43" spans="1:11" x14ac:dyDescent="0.3">
      <c r="A43" s="71"/>
      <c r="B43" s="71"/>
      <c r="C43" s="71"/>
      <c r="D43" s="71"/>
      <c r="E43" s="71"/>
      <c r="F43" s="71"/>
    </row>
  </sheetData>
  <mergeCells count="34">
    <mergeCell ref="A35:B35"/>
    <mergeCell ref="C35:F35"/>
    <mergeCell ref="A37:B38"/>
    <mergeCell ref="C37:F38"/>
    <mergeCell ref="A39:B40"/>
    <mergeCell ref="C39:F40"/>
    <mergeCell ref="A34:B34"/>
    <mergeCell ref="C34:F34"/>
    <mergeCell ref="A26:F26"/>
    <mergeCell ref="A27:F27"/>
    <mergeCell ref="A28:B28"/>
    <mergeCell ref="C28:F28"/>
    <mergeCell ref="A29:B29"/>
    <mergeCell ref="C29:F29"/>
    <mergeCell ref="A30:B30"/>
    <mergeCell ref="C30:F30"/>
    <mergeCell ref="A32:F32"/>
    <mergeCell ref="A33:B33"/>
    <mergeCell ref="C33:F33"/>
    <mergeCell ref="A19:A21"/>
    <mergeCell ref="D19:E19"/>
    <mergeCell ref="F19:F24"/>
    <mergeCell ref="D20:E20"/>
    <mergeCell ref="D21:E21"/>
    <mergeCell ref="A22:A24"/>
    <mergeCell ref="D22:E22"/>
    <mergeCell ref="D23:E23"/>
    <mergeCell ref="D24:E24"/>
    <mergeCell ref="D18:E18"/>
    <mergeCell ref="A2:F2"/>
    <mergeCell ref="A11:F11"/>
    <mergeCell ref="B14:F14"/>
    <mergeCell ref="B15:F15"/>
    <mergeCell ref="A17:F17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39370078740157483" right="0.39370078740157483" top="0.39370078740157483" bottom="0.39370078740157483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2023-02-15T12:16:53Z</cp:lastPrinted>
  <dcterms:created xsi:type="dcterms:W3CDTF">2015-05-13T12:53:37Z</dcterms:created>
  <dcterms:modified xsi:type="dcterms:W3CDTF">2023-02-15T12:17:16Z</dcterms:modified>
</cp:coreProperties>
</file>