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C:\Users\dzuganovam\Desktop\porovnanie_15_a\Usmernenie_60_bez_SZ\Dokumentácia_U2\Príloha2_PpZ_U2_fin_bez_SZ\Prílohy\"/>
    </mc:Choice>
  </mc:AlternateContent>
  <bookViews>
    <workbookView xWindow="0" yWindow="0" windowWidth="28800" windowHeight="12435" activeTab="1"/>
  </bookViews>
  <sheets>
    <sheet name="Súkromný sektor" sheetId="1" r:id="rId1"/>
    <sheet name="Verejný sektor" sheetId="2" r:id="rId2"/>
  </sheets>
  <definedNames>
    <definedName name="_xlnm.Print_Area" localSheetId="0">'Súkromný sektor'!$A$1:$E$96</definedName>
    <definedName name="_xlnm.Print_Area" localSheetId="1">'Verejný sektor'!$A$1:$D$79</definedName>
    <definedName name="Z_DD20BAC4_DB5E_496A_B6D3_BAC0F35FF208_.wvu.Cols" localSheetId="0" hidden="1">'Súkromný sektor'!$F:$J</definedName>
    <definedName name="Z_DD20BAC4_DB5E_496A_B6D3_BAC0F35FF208_.wvu.PrintArea" localSheetId="0" hidden="1">'Súkromný sektor'!$A$2:$E$90</definedName>
  </definedNames>
  <calcPr calcId="162913"/>
  <customWorkbookViews>
    <customWorkbookView name="Autor - osobné zobrazenie" guid="{DD20BAC4-DB5E-496A-B6D3-BAC0F35FF208}" mergeInterval="0" personalView="1" maximized="1" windowWidth="1916" windowHeight="835" activeSheetId="1"/>
  </customWorkbookViews>
</workbook>
</file>

<file path=xl/calcChain.xml><?xml version="1.0" encoding="utf-8"?>
<calcChain xmlns="http://schemas.openxmlformats.org/spreadsheetml/2006/main">
  <c r="D22" i="2" l="1"/>
  <c r="I40" i="2"/>
  <c r="D23" i="2" s="1"/>
  <c r="J40" i="2"/>
  <c r="K40" i="2"/>
  <c r="I41" i="2"/>
  <c r="D24" i="2" s="1"/>
  <c r="J41" i="2"/>
  <c r="K41" i="2"/>
  <c r="I42" i="2"/>
  <c r="D25" i="2" s="1"/>
  <c r="J42" i="2"/>
  <c r="K42" i="2"/>
  <c r="I43" i="2"/>
  <c r="D26" i="2" s="1"/>
  <c r="J43" i="2"/>
  <c r="K43" i="2"/>
  <c r="D27" i="2" l="1"/>
  <c r="D28" i="2" s="1"/>
  <c r="G8" i="1"/>
  <c r="I13" i="1" l="1"/>
  <c r="H13" i="1"/>
  <c r="G13" i="1"/>
  <c r="E37" i="1" s="1"/>
  <c r="E21" i="1" l="1"/>
  <c r="I8" i="1" l="1"/>
  <c r="H8" i="1"/>
  <c r="E22" i="1" s="1"/>
  <c r="I12" i="1"/>
  <c r="H12" i="1"/>
  <c r="G12" i="1"/>
  <c r="I11" i="1"/>
  <c r="H11" i="1"/>
  <c r="G11" i="1"/>
  <c r="E25" i="1" s="1"/>
  <c r="I10" i="1"/>
  <c r="H10" i="1"/>
  <c r="G10" i="1"/>
  <c r="I9" i="1"/>
  <c r="H9" i="1"/>
  <c r="G9" i="1"/>
  <c r="E24" i="1" l="1"/>
  <c r="E23" i="1"/>
  <c r="E36" i="1"/>
  <c r="D47" i="1" s="1"/>
  <c r="E26" i="1"/>
  <c r="E27" i="1" l="1"/>
  <c r="D28" i="1" s="1"/>
  <c r="E29" i="1"/>
  <c r="D30" i="1" s="1"/>
</calcChain>
</file>

<file path=xl/comments1.xml><?xml version="1.0" encoding="utf-8"?>
<comments xmlns="http://schemas.openxmlformats.org/spreadsheetml/2006/main">
  <authors>
    <author>Autor</author>
    <author>RO</author>
    <author>Macko Marek</author>
  </authors>
  <commentList>
    <comment ref="E8" authorId="0" shapeId="0">
      <text>
        <r>
          <rPr>
            <sz val="9"/>
            <color indexed="81"/>
            <rFont val="Segoe UI"/>
            <family val="2"/>
            <charset val="238"/>
          </rPr>
          <t xml:space="preserve">
Uveďte rok, za ktorý vypĺňate údaje.</t>
        </r>
      </text>
    </comment>
    <comment ref="A31" authorId="1" shapeId="0">
      <text>
        <r>
          <rPr>
            <sz val="9"/>
            <color indexed="81"/>
            <rFont val="Segoe UI"/>
            <family val="2"/>
            <charset val="238"/>
          </rPr>
          <t xml:space="preserve">
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51" authorId="2" shapeId="0">
      <text>
        <r>
          <rPr>
            <b/>
            <sz val="9"/>
            <color indexed="81"/>
            <rFont val="Segoe UI"/>
            <family val="2"/>
            <charset val="238"/>
          </rPr>
          <t xml:space="preserve">
Ak relevantné: </t>
        </r>
        <r>
          <rPr>
            <sz val="9"/>
            <color indexed="81"/>
            <rFont val="Segoe UI"/>
            <family val="2"/>
            <charset val="238"/>
          </rPr>
          <t xml:space="preserve">
Vyberte Úč POD a vložte vstupné údaje zo Súvahy, resp. z Výkazu ziskov a strát do stĺpca „Hodnoty z príslušných výkazov“.</t>
        </r>
      </text>
    </comment>
    <comment ref="A63" authorId="2" shapeId="0">
      <text>
        <r>
          <rPr>
            <b/>
            <sz val="9"/>
            <color indexed="81"/>
            <rFont val="Segoe UI"/>
            <family val="2"/>
            <charset val="238"/>
          </rPr>
          <t xml:space="preserve">
Ak relevantné: 
</t>
        </r>
        <r>
          <rPr>
            <sz val="9"/>
            <color indexed="81"/>
            <rFont val="Segoe UI"/>
            <family val="2"/>
            <charset val="238"/>
          </rPr>
          <t xml:space="preserve">
Vyberte Úč MÚJ a vložte vstupné údaje zo Súvahy, resp. z Výkazu ziskov a strát do stĺpca „Hodnoty z príslušných výkazov“.</t>
        </r>
      </text>
    </comment>
    <comment ref="A77" authorId="2" shapeId="0">
      <text>
        <r>
          <rPr>
            <b/>
            <sz val="9"/>
            <color indexed="81"/>
            <rFont val="Segoe UI"/>
            <family val="2"/>
            <charset val="238"/>
          </rPr>
          <t xml:space="preserve">
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comments2.xml><?xml version="1.0" encoding="utf-8"?>
<comments xmlns="http://schemas.openxmlformats.org/spreadsheetml/2006/main">
  <authors>
    <author>Autor</author>
    <author>Macko Marek</author>
  </authors>
  <commentList>
    <comment ref="D8" authorId="0" shapeId="0">
      <text>
        <r>
          <rPr>
            <sz val="9"/>
            <color indexed="81"/>
            <rFont val="Segoe UI"/>
            <family val="2"/>
            <charset val="238"/>
          </rPr>
          <t xml:space="preserve">
Uveďte rok, za ktorý vypĺňate údaje.</t>
        </r>
      </text>
    </comment>
    <comment ref="A37" authorId="1" shapeId="0">
      <text>
        <r>
          <rPr>
            <b/>
            <sz val="9"/>
            <color indexed="81"/>
            <rFont val="Segoe UI"/>
            <family val="2"/>
            <charset val="238"/>
          </rPr>
          <t xml:space="preserve">
Ak relevantné:</t>
        </r>
        <r>
          <rPr>
            <sz val="9"/>
            <color indexed="81"/>
            <rFont val="Segoe UI"/>
            <family val="2"/>
            <charset val="238"/>
          </rPr>
          <t xml:space="preserve"> 
Vyberte ROPO SFOV 1-01 a vložte vstupné údaje zo Súvahy do stĺpca „Hodnoty z príslušných výkazov“.</t>
        </r>
      </text>
    </comment>
    <comment ref="A48" authorId="1" shapeId="0">
      <text>
        <r>
          <rPr>
            <b/>
            <sz val="9"/>
            <color indexed="81"/>
            <rFont val="Segoe UI"/>
            <family val="2"/>
            <charset val="238"/>
          </rPr>
          <t xml:space="preserve">
Ak relevantné: </t>
        </r>
        <r>
          <rPr>
            <sz val="9"/>
            <color indexed="81"/>
            <rFont val="Segoe UI"/>
            <family val="2"/>
            <charset val="238"/>
          </rPr>
          <t xml:space="preserve">
Vyberte NUJ 1-01 a vložte vstupné údaje zo Súvahy do stĺpca „Hodnoty z príslušných výkazov“.</t>
        </r>
      </text>
    </comment>
    <comment ref="A61" authorId="0" shapeId="0">
      <text>
        <r>
          <rPr>
            <b/>
            <sz val="9"/>
            <color indexed="81"/>
            <rFont val="Segoe UI"/>
            <family val="2"/>
            <charset val="238"/>
          </rPr>
          <t xml:space="preserve">
Ak relevantné:</t>
        </r>
        <r>
          <rPr>
            <sz val="9"/>
            <color indexed="81"/>
            <rFont val="Segoe UI"/>
            <family val="2"/>
            <charset val="238"/>
          </rPr>
          <t xml:space="preserve">
Vyberte Úč NO a vložte vstupné údaje z Výkazu majetku a záväzkov do stĺpca "Hodnoty z príslušných výkazov".</t>
        </r>
      </text>
    </comment>
  </commentList>
</comments>
</file>

<file path=xl/sharedStrings.xml><?xml version="1.0" encoding="utf-8"?>
<sst xmlns="http://schemas.openxmlformats.org/spreadsheetml/2006/main" count="211" uniqueCount="152">
  <si>
    <t>Referenčné účtovné obdobie</t>
  </si>
  <si>
    <t>Použitý vzorec</t>
  </si>
  <si>
    <t>Podvojné účtovníctvo</t>
  </si>
  <si>
    <t>Skratka</t>
  </si>
  <si>
    <t>_AKT</t>
  </si>
  <si>
    <t>_CK</t>
  </si>
  <si>
    <t>Jednoduché účtovníctvo</t>
  </si>
  <si>
    <t>x - žaidatateľ doplní/upraví údaje podľa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</si>
  <si>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</si>
  <si>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</si>
  <si>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</si>
  <si>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</si>
  <si>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</si>
  <si>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</si>
  <si>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</si>
  <si>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</si>
  <si>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</si>
  <si>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</si>
  <si>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</si>
  <si>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</si>
  <si>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</si>
  <si>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</si>
  <si>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</si>
  <si>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</si>
  <si>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</si>
  <si>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Firmy obchodované na burze</t>
  </si>
  <si>
    <t>Firmy neemitujúce akcie na trhu</t>
  </si>
  <si>
    <t>Firma je s dobrou finančno-ekonomickou situáciou</t>
  </si>
  <si>
    <t>&gt;2,99</t>
  </si>
  <si>
    <t>&gt;2,9</t>
  </si>
  <si>
    <t>Firma s neurčitou finančnou situáciou</t>
  </si>
  <si>
    <t>1,81-2,99</t>
  </si>
  <si>
    <t>1,2-2,9</t>
  </si>
  <si>
    <t>Firma s veľmi silnými finančnými problémami</t>
  </si>
  <si>
    <t>&lt;1,81</t>
  </si>
  <si>
    <t>&lt;1,2</t>
  </si>
  <si>
    <t xml:space="preserve">Údaje z účtovnej závierky Úč POD </t>
  </si>
  <si>
    <t>_HV</t>
  </si>
  <si>
    <t>_PRK</t>
  </si>
  <si>
    <t>_T</t>
  </si>
  <si>
    <t>_URN</t>
  </si>
  <si>
    <t>_VK</t>
  </si>
  <si>
    <t>_ZPZ</t>
  </si>
  <si>
    <t xml:space="preserve">Údaje z účtovnej závierky Úč MÚJ </t>
  </si>
  <si>
    <t>Údaje z účtovnej závierky Úč FO</t>
  </si>
  <si>
    <t>MaZ_17x - záväzky krátkodobé (z účtovnej evidencie)</t>
  </si>
  <si>
    <t>MaZ_18x - úvery a finančné výpomoci krátkodobé (z účtovnej evidencie)</t>
  </si>
  <si>
    <t>Hodnoty z príslušných výkazov</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</si>
  <si>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</si>
  <si>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</si>
  <si>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</si>
  <si>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</si>
  <si>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</si>
  <si>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</si>
  <si>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</si>
  <si>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</si>
  <si>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</si>
  <si>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</si>
  <si>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</si>
  <si>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</si>
  <si>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</si>
  <si>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</si>
  <si>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</si>
  <si>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</si>
  <si>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</si>
  <si>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</si>
  <si>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</si>
  <si>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</si>
  <si>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</si>
  <si>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</si>
  <si>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</si>
  <si>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</si>
  <si>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</si>
  <si>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Výška celkových oprávnených výdavkov žiadateľa</t>
  </si>
  <si>
    <r>
      <rPr>
        <sz val="10"/>
        <rFont val="Arial"/>
        <family val="2"/>
        <charset val="238"/>
      </rPr>
      <t>X</t>
    </r>
    <r>
      <rPr>
        <vertAlign val="subscript"/>
        <sz val="10"/>
        <rFont val="Arial"/>
        <family val="2"/>
        <charset val="238"/>
      </rPr>
      <t>6</t>
    </r>
  </si>
  <si>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</si>
  <si>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</si>
  <si>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Pomer celkových aktív k výške COV žiadateľa</t>
  </si>
  <si>
    <t xml:space="preserve">áno </t>
  </si>
  <si>
    <t>nie</t>
  </si>
  <si>
    <t>Slovné zhodnotenie finančnej situácie podniku</t>
  </si>
  <si>
    <t>Referenčné účtovné obdobie je účtovné obdobie v trvaní 12 kalendárnych mesiacov: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</si>
  <si>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t xml:space="preserve">Upozornenie: 
</t>
    </r>
    <r>
      <rPr>
        <i/>
        <sz val="10"/>
        <rFont val="Arial"/>
        <family val="2"/>
        <charset val="238"/>
      </rPr>
      <t>Povinnosť predložiť prílohu sa vzťahuje na všetkých žiadateľov.</t>
    </r>
  </si>
  <si>
    <t xml:space="preserve">                            Podpis a pečiatka štatutárneho orgánu žiadateľa</t>
  </si>
  <si>
    <t>V..................................         dňa...................................</t>
  </si>
  <si>
    <t>Klasifikácia firmy do kategórie</t>
  </si>
  <si>
    <r>
      <t>Príloha č. 9</t>
    </r>
    <r>
      <rPr>
        <i/>
        <sz val="10"/>
        <color rgb="FFFF0000"/>
        <rFont val="Arial"/>
        <family val="2"/>
        <charset val="238"/>
      </rPr>
      <t xml:space="preserve"> </t>
    </r>
    <r>
      <rPr>
        <i/>
        <sz val="10"/>
        <rFont val="Arial"/>
        <family val="2"/>
        <charset val="238"/>
      </rPr>
      <t>ŽoNFP - Ukazovateľe finančnej situácie žiadateľa</t>
    </r>
  </si>
  <si>
    <t>MaZ_12x - záväzky krátkodobé (z účtovnej evidencie)</t>
  </si>
  <si>
    <t>MaZ_05x - pohľadávky krátkodobé/dlhodobé (z účtovnej evidencie)</t>
  </si>
  <si>
    <r>
      <t xml:space="preserve">Obežné aktíva (obežný majetok) / </t>
    </r>
    <r>
      <rPr>
        <b/>
        <sz val="10"/>
        <rFont val="Arial"/>
        <family val="2"/>
        <charset val="238"/>
      </rPr>
      <t>MaZ_04+MaZ_05+MaZ_06+MaZ_07+MaZ_09+MaZ_10</t>
    </r>
  </si>
  <si>
    <t>_OAKT</t>
  </si>
  <si>
    <r>
      <t xml:space="preserve">Krátkodobé záväzky / </t>
    </r>
    <r>
      <rPr>
        <b/>
        <sz val="10"/>
        <rFont val="Arial"/>
        <family val="2"/>
        <charset val="238"/>
      </rPr>
      <t>MaZ12</t>
    </r>
    <r>
      <rPr>
        <b/>
        <sz val="10"/>
        <color rgb="FFFF0000"/>
        <rFont val="Arial"/>
        <family val="2"/>
        <charset val="238"/>
      </rPr>
      <t>x</t>
    </r>
  </si>
  <si>
    <t>_KZAV</t>
  </si>
  <si>
    <r>
      <t xml:space="preserve">Krátkodobé pohľadávky / </t>
    </r>
    <r>
      <rPr>
        <b/>
        <sz val="10"/>
        <rFont val="Arial"/>
        <family val="2"/>
        <charset val="238"/>
      </rPr>
      <t>MaZ_05</t>
    </r>
    <r>
      <rPr>
        <b/>
        <sz val="10"/>
        <color rgb="FFFF0000"/>
        <rFont val="Arial"/>
        <family val="2"/>
        <charset val="238"/>
      </rPr>
      <t>x</t>
    </r>
  </si>
  <si>
    <t>_KRPOH</t>
  </si>
  <si>
    <r>
      <t xml:space="preserve">Finančný majetok / </t>
    </r>
    <r>
      <rPr>
        <b/>
        <sz val="10"/>
        <rFont val="Arial"/>
        <family val="2"/>
        <charset val="238"/>
      </rPr>
      <t>MaZ_06+MaZ_07+MaZ_09+MaZ_10</t>
    </r>
  </si>
  <si>
    <t>_FM</t>
  </si>
  <si>
    <r>
      <t xml:space="preserve">Dlhodobé pohľadávky / </t>
    </r>
    <r>
      <rPr>
        <b/>
        <sz val="10"/>
        <rFont val="Arial"/>
        <family val="2"/>
        <charset val="238"/>
      </rPr>
      <t>MaZ_05</t>
    </r>
    <r>
      <rPr>
        <b/>
        <sz val="10"/>
        <color rgb="FFFF0000"/>
        <rFont val="Arial"/>
        <family val="2"/>
        <charset val="238"/>
      </rPr>
      <t>x</t>
    </r>
  </si>
  <si>
    <t>_DLPOH</t>
  </si>
  <si>
    <r>
      <t xml:space="preserve">Cudzie zdroje (cudzí kapitál) / </t>
    </r>
    <r>
      <rPr>
        <b/>
        <sz val="10"/>
        <rFont val="Arial"/>
        <family val="2"/>
        <charset val="238"/>
      </rPr>
      <t>MaZ_16</t>
    </r>
  </si>
  <si>
    <r>
      <t xml:space="preserve">Aktíva celkom (spolu majetok) / </t>
    </r>
    <r>
      <rPr>
        <b/>
        <sz val="10"/>
        <rFont val="Arial"/>
        <family val="2"/>
        <charset val="238"/>
      </rPr>
      <t>MaZ_11</t>
    </r>
  </si>
  <si>
    <t>Použité termíny v modeli / Riadok výkazu (MaZ=Výkaz majetku a záväzkov)</t>
  </si>
  <si>
    <t>Údaje z účtovnej závierky Úč NO</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</si>
  <si>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</si>
  <si>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</si>
  <si>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</si>
  <si>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</si>
  <si>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</si>
  <si>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</si>
  <si>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</si>
  <si>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t xml:space="preserve">Použité termíny v modeli / Riadok výkazu (S=Súvaha) </t>
  </si>
  <si>
    <t>Údaje z účtovnej závierky Úč NUJ 1 - 01</t>
  </si>
  <si>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</si>
  <si>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</si>
  <si>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</si>
  <si>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</si>
  <si>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</si>
  <si>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</si>
  <si>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r>
      <t xml:space="preserve">Aktíva celkom (spolu majetok) / </t>
    </r>
    <r>
      <rPr>
        <b/>
        <sz val="10"/>
        <rFont val="Arial"/>
        <family val="2"/>
        <charset val="238"/>
      </rPr>
      <t>S_001</t>
    </r>
  </si>
  <si>
    <t>Kód typu subjektu</t>
  </si>
  <si>
    <t xml:space="preserve">Údaje z účtovnej závierky Úč ROPO SFOV 1 - 01 </t>
  </si>
  <si>
    <t>Výpočet ukazovateľov</t>
  </si>
  <si>
    <t>&lt;5,00</t>
  </si>
  <si>
    <t>Subjekt s veľmi silnými finančnými problémami</t>
  </si>
  <si>
    <t>5,00-7,00</t>
  </si>
  <si>
    <t>Subjekt s neurčitou finančnou situáciou</t>
  </si>
  <si>
    <t>&gt;7,00</t>
  </si>
  <si>
    <t>Subjekt s dobrou finančno-ekonomickou situáciou</t>
  </si>
  <si>
    <t>Hodnotiaca stupnica</t>
  </si>
  <si>
    <t>Výsledné hodnotenie</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</si>
  <si>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</si>
  <si>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Index VS</t>
  </si>
  <si>
    <t>X4=_CK/_AKT*100</t>
  </si>
  <si>
    <t>Celková zadĺženosť</t>
  </si>
  <si>
    <t>X3=(_OAKT-_DLPOH)/_KZAV</t>
  </si>
  <si>
    <t>Likvidita III. stupňa - celková likvidita</t>
  </si>
  <si>
    <t>X2=(_FM+_KRPOH)/_KZAV</t>
  </si>
  <si>
    <t>Likvidita II. stupňa - bežná likvidita</t>
  </si>
  <si>
    <t>X1=_FM/_KZAV</t>
  </si>
  <si>
    <t>Likvidita I. stupňa - pohotová likvidita</t>
  </si>
  <si>
    <t>Ukazovateľ hodnotenia subjektu verejného sektora</t>
  </si>
  <si>
    <t>Ukazovatele finančnej situácie žiadateľa
 súkromný sektor</t>
  </si>
  <si>
    <t>Ukazovatele finančnej situácie žiadateľa
 verejný sektor</t>
  </si>
  <si>
    <t>Príloha č. 9 ŽoNFP - Ukazovateľe finančnej situácie žiadateľa</t>
  </si>
  <si>
    <t xml:space="preserve">  Podpis a pečiatka štatutárneho orgánu žiadateľa</t>
  </si>
  <si>
    <t>Ukazovateľ splnenia podmienky, že žiadateľ je ekonomicky aktívny</t>
  </si>
  <si>
    <t>Splnenie podmienky, že žiadateľ je ekonomicky aktívny</t>
  </si>
  <si>
    <t>≥0,3</t>
  </si>
  <si>
    <t>&lt;0,3</t>
  </si>
  <si>
    <t>≥0,03</t>
  </si>
  <si>
    <t>&lt;0,03</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</si>
  <si>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schválenie zastupiteľstvom a pod.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</si>
</sst>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Red]\-#,##0.00\ "/>
    <numFmt numFmtId="166" formatCode="#,##0.0000_ ;[Red]\-#,##0.0000\ "/>
  </numFmts>
  <fonts count="21" x14ac:knownFonts="1">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i/>
      <sz val="10"/>
      <color rgb="FFFF0000"/>
      <name val="Arial"/>
      <family val="2"/>
      <charset val="238"/>
    </font>
    <font>
      <sz val="11"/>
      <color theme="1"/>
      <name val="Calibri"/>
      <family val="2"/>
      <charset val="238"/>
      <scheme val="minor"/>
    </font>
    <font>
      <i/>
      <sz val="10"/>
      <color theme="1"/>
      <name val="Arial"/>
      <family val="2"/>
      <charset val="238"/>
    </font>
    <font>
      <b/>
      <i/>
      <sz val="10"/>
      <color theme="1"/>
      <name val="Arial"/>
      <family val="2"/>
      <charset val="238"/>
    </font>
    <font>
      <b/>
      <sz val="10"/>
      <color theme="1"/>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style="thin">
        <color theme="1"/>
      </bottom>
      <diagonal/>
    </border>
    <border>
      <left style="thin">
        <color theme="1"/>
      </left>
      <right/>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indexed="64"/>
      </left>
      <right style="thin">
        <color indexed="64"/>
      </right>
      <top style="thin">
        <color indexed="64"/>
      </top>
      <bottom/>
      <diagonal/>
    </border>
    <border>
      <left/>
      <right/>
      <top style="thin">
        <color indexed="64"/>
      </top>
      <bottom/>
      <diagonal/>
    </border>
    <border>
      <left style="thin">
        <color theme="1"/>
      </left>
      <right/>
      <top/>
      <bottom/>
      <diagonal/>
    </border>
    <border>
      <left/>
      <right style="thin">
        <color theme="1"/>
      </right>
      <top/>
      <bottom/>
      <diagonal/>
    </border>
    <border>
      <left/>
      <right/>
      <top style="thin">
        <color theme="1"/>
      </top>
      <bottom/>
      <diagonal/>
    </border>
    <border>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style="thin">
        <color theme="1"/>
      </left>
      <right style="thin">
        <color theme="0" tint="-0.249977111117893"/>
      </right>
      <top style="thin">
        <color theme="1"/>
      </top>
      <bottom style="thin">
        <color theme="1"/>
      </bottom>
      <diagonal/>
    </border>
    <border>
      <left/>
      <right style="thin">
        <color theme="0" tint="-0.249977111117893"/>
      </right>
      <top style="thin">
        <color indexed="64"/>
      </top>
      <bottom style="thin">
        <color indexed="64"/>
      </bottom>
      <diagonal/>
    </border>
    <border>
      <left style="thin">
        <color theme="0" tint="-0.249977111117893"/>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style="thin">
        <color theme="0" tint="-0.249977111117893"/>
      </left>
      <right style="thin">
        <color theme="0" tint="-0.249977111117893"/>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0" fontId="3" fillId="0" borderId="0"/>
    <xf numFmtId="0" fontId="3" fillId="0" borderId="0"/>
    <xf numFmtId="164" fontId="17" fillId="0" borderId="0" applyFont="0" applyFill="0" applyBorder="0" applyAlignment="0" applyProtection="0"/>
    <xf numFmtId="9" fontId="17" fillId="0" borderId="0" applyFont="0" applyFill="0" applyBorder="0" applyAlignment="0" applyProtection="0"/>
  </cellStyleXfs>
  <cellXfs count="191">
    <xf numFmtId="0" fontId="0" fillId="0" borderId="0" xfId="0"/>
    <xf numFmtId="0" fontId="10" fillId="0" borderId="4" xfId="0" applyFont="1" applyBorder="1" applyProtection="1">
      <protection locked="0"/>
    </xf>
    <xf numFmtId="0" fontId="3" fillId="0" borderId="0" xfId="0" applyFont="1" applyProtection="1">
      <protection locked="0"/>
    </xf>
    <xf numFmtId="0" fontId="5" fillId="0" borderId="14" xfId="1" applyFont="1" applyBorder="1" applyAlignment="1" applyProtection="1">
      <alignment vertical="center" wrapText="1"/>
      <protection locked="0"/>
    </xf>
    <xf numFmtId="165" fontId="3" fillId="0" borderId="5" xfId="1" applyNumberFormat="1" applyFont="1" applyBorder="1" applyAlignment="1" applyProtection="1">
      <alignment horizontal="center"/>
      <protection locked="0"/>
    </xf>
    <xf numFmtId="0" fontId="0" fillId="0" borderId="0" xfId="0" applyProtection="1">
      <protection locked="0"/>
    </xf>
    <xf numFmtId="0" fontId="3" fillId="2" borderId="0" xfId="0" applyFont="1" applyFill="1" applyProtection="1">
      <protection locked="0"/>
    </xf>
    <xf numFmtId="0" fontId="2" fillId="0" borderId="0" xfId="0" applyFont="1" applyBorder="1" applyProtection="1">
      <protection locked="0"/>
    </xf>
    <xf numFmtId="0" fontId="3" fillId="0" borderId="0" xfId="0" applyFont="1" applyBorder="1" applyProtection="1">
      <protection locked="0"/>
    </xf>
    <xf numFmtId="0" fontId="3" fillId="2" borderId="0" xfId="0" applyFont="1" applyFill="1" applyAlignment="1" applyProtection="1"/>
    <xf numFmtId="0" fontId="13" fillId="2" borderId="0" xfId="1" applyFont="1" applyFill="1" applyBorder="1" applyAlignment="1" applyProtection="1"/>
    <xf numFmtId="0" fontId="5" fillId="2" borderId="13" xfId="1" applyFont="1" applyFill="1" applyBorder="1" applyAlignment="1" applyProtection="1">
      <alignment horizontal="center" vertical="center" wrapText="1"/>
    </xf>
    <xf numFmtId="0" fontId="5" fillId="2" borderId="13" xfId="1" applyFont="1" applyFill="1" applyBorder="1" applyAlignment="1" applyProtection="1">
      <alignment horizontal="center" vertical="center"/>
    </xf>
    <xf numFmtId="0" fontId="5" fillId="2" borderId="19" xfId="1" applyFont="1" applyFill="1" applyBorder="1" applyAlignment="1" applyProtection="1">
      <alignment horizontal="center" vertical="center" wrapText="1"/>
    </xf>
    <xf numFmtId="0" fontId="5" fillId="2" borderId="19" xfId="1" applyFont="1" applyFill="1" applyBorder="1" applyAlignment="1" applyProtection="1">
      <alignment horizontal="center" vertical="center"/>
    </xf>
    <xf numFmtId="0" fontId="7" fillId="3" borderId="3" xfId="0" applyFont="1" applyFill="1" applyBorder="1" applyAlignment="1" applyProtection="1">
      <alignment horizontal="center" vertical="center" wrapText="1"/>
    </xf>
    <xf numFmtId="165" fontId="3" fillId="5" borderId="5" xfId="1" applyNumberFormat="1" applyFont="1" applyFill="1" applyBorder="1" applyAlignment="1" applyProtection="1">
      <alignment horizontal="left"/>
    </xf>
    <xf numFmtId="0" fontId="3" fillId="2" borderId="0" xfId="1" applyFont="1" applyFill="1" applyBorder="1" applyProtection="1"/>
    <xf numFmtId="0" fontId="3" fillId="2" borderId="0" xfId="0" applyFont="1" applyFill="1" applyProtection="1"/>
    <xf numFmtId="2" fontId="7" fillId="3" borderId="5" xfId="2" applyNumberFormat="1" applyFont="1" applyFill="1" applyBorder="1" applyAlignment="1" applyProtection="1">
      <alignment horizontal="center" vertical="center" wrapText="1"/>
    </xf>
    <xf numFmtId="165" fontId="8" fillId="5" borderId="5" xfId="1" applyNumberFormat="1" applyFont="1" applyFill="1" applyBorder="1" applyAlignment="1" applyProtection="1">
      <alignment horizontal="left"/>
    </xf>
    <xf numFmtId="166" fontId="3" fillId="0" borderId="5" xfId="1" applyNumberFormat="1" applyFont="1" applyBorder="1" applyAlignment="1" applyProtection="1">
      <alignment horizontal="center"/>
    </xf>
    <xf numFmtId="0" fontId="9" fillId="3" borderId="5" xfId="1" applyFont="1" applyFill="1" applyBorder="1" applyAlignment="1" applyProtection="1">
      <alignment horizontal="center" vertical="center"/>
    </xf>
    <xf numFmtId="0" fontId="3" fillId="0" borderId="5" xfId="1" applyFont="1" applyBorder="1" applyAlignment="1" applyProtection="1">
      <alignment horizontal="center" vertical="center"/>
    </xf>
    <xf numFmtId="0" fontId="3" fillId="2" borderId="0" xfId="0" applyFont="1" applyFill="1" applyBorder="1" applyProtection="1"/>
    <xf numFmtId="0" fontId="9" fillId="3" borderId="22" xfId="1" applyFont="1" applyFill="1" applyBorder="1" applyAlignment="1" applyProtection="1">
      <alignment horizontal="center" vertical="center"/>
    </xf>
    <xf numFmtId="0" fontId="3" fillId="0" borderId="4" xfId="1" applyFont="1" applyBorder="1" applyAlignment="1" applyProtection="1">
      <alignment horizontal="center" vertical="center"/>
    </xf>
    <xf numFmtId="0" fontId="3" fillId="0" borderId="24" xfId="1" applyFont="1" applyBorder="1" applyAlignment="1" applyProtection="1">
      <alignment horizontal="center" vertical="center"/>
    </xf>
    <xf numFmtId="0" fontId="7" fillId="2" borderId="0" xfId="0" applyFont="1" applyFill="1" applyBorder="1" applyAlignment="1" applyProtection="1">
      <alignment horizontal="left" vertical="center"/>
    </xf>
    <xf numFmtId="0" fontId="11" fillId="2" borderId="0" xfId="0" applyFont="1" applyFill="1" applyBorder="1" applyProtection="1"/>
    <xf numFmtId="0" fontId="3" fillId="0" borderId="0" xfId="0" applyFont="1" applyProtection="1"/>
    <xf numFmtId="0" fontId="3" fillId="5" borderId="5" xfId="1" applyFont="1" applyFill="1" applyBorder="1" applyAlignment="1" applyProtection="1">
      <alignment horizontal="left" vertical="center"/>
    </xf>
    <xf numFmtId="0" fontId="3" fillId="2" borderId="0" xfId="1" applyFont="1" applyFill="1" applyBorder="1" applyAlignment="1" applyProtection="1">
      <alignment horizontal="left" vertical="center"/>
    </xf>
    <xf numFmtId="0" fontId="10" fillId="2" borderId="0" xfId="1" applyFont="1" applyFill="1" applyBorder="1" applyAlignment="1" applyProtection="1">
      <alignment horizontal="center" vertical="center" wrapText="1"/>
    </xf>
    <xf numFmtId="4" fontId="3" fillId="0" borderId="5" xfId="1" applyNumberFormat="1" applyFont="1" applyBorder="1" applyAlignment="1" applyProtection="1">
      <alignment horizontal="center"/>
    </xf>
    <xf numFmtId="0" fontId="3" fillId="2" borderId="0" xfId="1" applyFont="1" applyFill="1" applyBorder="1" applyProtection="1">
      <protection locked="0"/>
    </xf>
    <xf numFmtId="0" fontId="3" fillId="0" borderId="4" xfId="0" applyFont="1" applyBorder="1" applyProtection="1">
      <protection hidden="1"/>
    </xf>
    <xf numFmtId="4" fontId="3" fillId="0" borderId="5" xfId="1" applyNumberFormat="1" applyFont="1" applyBorder="1" applyAlignment="1" applyProtection="1">
      <alignment horizontal="center"/>
      <protection hidden="1"/>
    </xf>
    <xf numFmtId="0" fontId="3" fillId="0" borderId="0" xfId="0" applyFont="1" applyAlignment="1" applyProtection="1">
      <alignment vertical="center"/>
      <protection hidden="1"/>
    </xf>
    <xf numFmtId="0" fontId="3" fillId="2" borderId="0" xfId="0" applyFont="1" applyFill="1" applyAlignment="1" applyProtection="1">
      <alignment vertical="center"/>
    </xf>
    <xf numFmtId="0" fontId="3" fillId="0" borderId="0" xfId="0" applyFont="1" applyBorder="1" applyAlignment="1" applyProtection="1">
      <alignment vertical="center"/>
      <protection hidden="1"/>
    </xf>
    <xf numFmtId="4" fontId="10" fillId="0" borderId="5" xfId="1" applyNumberFormat="1" applyFont="1" applyFill="1" applyBorder="1" applyAlignment="1" applyProtection="1">
      <alignment horizontal="center" vertical="center"/>
      <protection locked="0"/>
    </xf>
    <xf numFmtId="0" fontId="3" fillId="5" borderId="5" xfId="1" applyFont="1" applyFill="1" applyBorder="1" applyAlignment="1" applyProtection="1">
      <alignment vertical="center"/>
    </xf>
    <xf numFmtId="0" fontId="3" fillId="0" borderId="0" xfId="0" applyFont="1" applyProtection="1">
      <protection hidden="1"/>
    </xf>
    <xf numFmtId="0" fontId="7" fillId="3" borderId="10" xfId="1" applyFont="1" applyFill="1" applyBorder="1" applyAlignment="1" applyProtection="1">
      <alignment horizontal="center" vertical="center" wrapText="1"/>
    </xf>
    <xf numFmtId="0" fontId="7" fillId="3" borderId="31" xfId="1" applyFont="1" applyFill="1" applyBorder="1" applyAlignment="1" applyProtection="1">
      <alignment vertical="center"/>
    </xf>
    <xf numFmtId="2" fontId="10" fillId="0" borderId="0" xfId="1" applyNumberFormat="1" applyFont="1" applyBorder="1" applyAlignment="1" applyProtection="1">
      <alignment horizontal="center" vertical="center"/>
      <protection hidden="1"/>
    </xf>
    <xf numFmtId="0" fontId="3" fillId="0" borderId="0" xfId="0" applyFont="1" applyAlignment="1" applyProtection="1">
      <alignment vertical="center"/>
      <protection locked="0"/>
    </xf>
    <xf numFmtId="0" fontId="3" fillId="0" borderId="0" xfId="0" applyFont="1" applyBorder="1" applyAlignment="1" applyProtection="1">
      <alignment vertical="center"/>
      <protection locked="0"/>
    </xf>
    <xf numFmtId="0" fontId="18" fillId="0" borderId="0" xfId="0" applyFont="1" applyBorder="1" applyAlignment="1" applyProtection="1">
      <alignment vertical="center"/>
      <protection locked="0"/>
    </xf>
    <xf numFmtId="0" fontId="3" fillId="2" borderId="0" xfId="0" applyFont="1" applyFill="1" applyBorder="1" applyAlignment="1" applyProtection="1">
      <alignment vertical="center"/>
    </xf>
    <xf numFmtId="0" fontId="19" fillId="2" borderId="0" xfId="0" applyFont="1" applyFill="1" applyBorder="1" applyAlignment="1" applyProtection="1">
      <alignment vertical="center"/>
    </xf>
    <xf numFmtId="2" fontId="20" fillId="2" borderId="0" xfId="1" applyNumberFormat="1" applyFont="1" applyFill="1" applyBorder="1" applyAlignment="1" applyProtection="1">
      <alignment horizontal="center" vertical="center"/>
    </xf>
    <xf numFmtId="0" fontId="3" fillId="2" borderId="0" xfId="1" applyFont="1" applyFill="1" applyBorder="1" applyAlignment="1" applyProtection="1">
      <alignment vertical="center"/>
    </xf>
    <xf numFmtId="2" fontId="10" fillId="0" borderId="0" xfId="1" applyNumberFormat="1" applyFont="1" applyBorder="1" applyAlignment="1" applyProtection="1">
      <alignment horizontal="center" vertical="center" wrapText="1"/>
      <protection hidden="1"/>
    </xf>
    <xf numFmtId="2" fontId="10" fillId="2" borderId="0" xfId="1" applyNumberFormat="1" applyFont="1" applyFill="1" applyBorder="1" applyAlignment="1" applyProtection="1">
      <alignment horizontal="center" vertical="center"/>
    </xf>
    <xf numFmtId="0" fontId="3" fillId="5" borderId="4" xfId="1" applyFont="1" applyFill="1" applyBorder="1" applyAlignment="1" applyProtection="1">
      <alignment vertical="center"/>
    </xf>
    <xf numFmtId="0" fontId="10" fillId="0" borderId="0" xfId="0" applyFont="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4" applyFont="1" applyAlignment="1" applyProtection="1">
      <alignment vertical="center"/>
      <protection hidden="1"/>
    </xf>
    <xf numFmtId="0" fontId="3" fillId="0" borderId="18" xfId="0" applyFont="1" applyBorder="1" applyAlignment="1" applyProtection="1">
      <alignment horizontal="center" vertical="center"/>
      <protection locked="0"/>
    </xf>
    <xf numFmtId="0" fontId="3" fillId="0" borderId="13" xfId="0" applyFont="1" applyBorder="1" applyAlignment="1" applyProtection="1">
      <alignment vertical="center"/>
      <protection locked="0"/>
    </xf>
    <xf numFmtId="0" fontId="3" fillId="0" borderId="12" xfId="0" applyFont="1" applyBorder="1" applyAlignment="1" applyProtection="1">
      <alignment vertical="center"/>
      <protection locked="0"/>
    </xf>
    <xf numFmtId="0" fontId="3" fillId="0" borderId="17" xfId="0" applyFont="1" applyBorder="1" applyAlignment="1" applyProtection="1">
      <alignment vertical="center"/>
      <protection locked="0"/>
    </xf>
    <xf numFmtId="0" fontId="3" fillId="0" borderId="11" xfId="0" applyFont="1" applyBorder="1" applyAlignment="1" applyProtection="1">
      <alignment vertical="center"/>
      <protection locked="0"/>
    </xf>
    <xf numFmtId="0" fontId="3" fillId="0" borderId="17"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0" xfId="0" applyFont="1" applyAlignment="1" applyProtection="1">
      <alignment horizontal="center" vertical="center"/>
      <protection hidden="1"/>
    </xf>
    <xf numFmtId="0" fontId="3" fillId="0" borderId="34" xfId="0" applyFont="1" applyBorder="1" applyAlignment="1" applyProtection="1">
      <alignment vertical="center"/>
      <protection locked="0"/>
    </xf>
    <xf numFmtId="0" fontId="3" fillId="0" borderId="35" xfId="0" applyFont="1" applyBorder="1" applyAlignment="1" applyProtection="1">
      <alignment horizontal="center" vertical="center"/>
      <protection locked="0"/>
    </xf>
    <xf numFmtId="0" fontId="7" fillId="3" borderId="9" xfId="1" applyFont="1" applyFill="1" applyBorder="1" applyAlignment="1" applyProtection="1">
      <alignment vertical="center"/>
    </xf>
    <xf numFmtId="0" fontId="3" fillId="0" borderId="36" xfId="0" applyFont="1" applyBorder="1" applyAlignment="1" applyProtection="1">
      <alignment horizontal="center" vertical="center"/>
      <protection locked="0"/>
    </xf>
    <xf numFmtId="0" fontId="2" fillId="0" borderId="0" xfId="0" applyFont="1" applyBorder="1" applyAlignment="1" applyProtection="1">
      <alignment vertical="center"/>
      <protection locked="0"/>
    </xf>
    <xf numFmtId="0" fontId="3" fillId="0" borderId="37" xfId="0" applyFont="1" applyBorder="1" applyAlignment="1" applyProtection="1">
      <alignment horizontal="center" vertical="center"/>
      <protection locked="0"/>
    </xf>
    <xf numFmtId="0" fontId="11" fillId="2" borderId="0" xfId="0" applyFont="1" applyFill="1" applyBorder="1" applyAlignment="1" applyProtection="1">
      <alignment vertical="center"/>
    </xf>
    <xf numFmtId="0" fontId="10" fillId="0" borderId="0" xfId="0" applyFont="1" applyAlignment="1" applyProtection="1">
      <alignment vertical="center"/>
      <protection locked="0"/>
    </xf>
    <xf numFmtId="10" fontId="3" fillId="2" borderId="0" xfId="1" applyNumberFormat="1" applyFont="1" applyFill="1" applyBorder="1" applyAlignment="1" applyProtection="1">
      <alignment horizontal="center" vertical="center"/>
    </xf>
    <xf numFmtId="165" fontId="3" fillId="2" borderId="0" xfId="0" applyNumberFormat="1" applyFont="1" applyFill="1" applyBorder="1" applyAlignment="1" applyProtection="1">
      <alignment horizontal="left" vertical="center"/>
    </xf>
    <xf numFmtId="0" fontId="3" fillId="2" borderId="0" xfId="0" applyFont="1" applyFill="1" applyBorder="1" applyAlignment="1" applyProtection="1">
      <alignment horizontal="left" vertical="center"/>
    </xf>
    <xf numFmtId="165" fontId="3" fillId="0" borderId="5" xfId="1" applyNumberFormat="1" applyFont="1" applyBorder="1" applyAlignment="1" applyProtection="1">
      <alignment horizontal="center"/>
    </xf>
    <xf numFmtId="10" fontId="3" fillId="0" borderId="4" xfId="5" applyNumberFormat="1" applyFont="1" applyBorder="1" applyAlignment="1" applyProtection="1">
      <alignment horizontal="center" vertical="center"/>
    </xf>
    <xf numFmtId="165" fontId="3" fillId="5" borderId="4" xfId="0" applyNumberFormat="1" applyFont="1" applyFill="1" applyBorder="1" applyAlignment="1" applyProtection="1">
      <alignment horizontal="left" vertical="center"/>
    </xf>
    <xf numFmtId="165" fontId="3" fillId="0" borderId="4" xfId="1" applyNumberFormat="1" applyFont="1" applyBorder="1" applyAlignment="1" applyProtection="1">
      <alignment horizontal="center" vertical="center"/>
    </xf>
    <xf numFmtId="0" fontId="7" fillId="3" borderId="40" xfId="0" applyFont="1" applyFill="1" applyBorder="1" applyAlignment="1" applyProtection="1">
      <alignment horizontal="left" vertical="center"/>
    </xf>
    <xf numFmtId="0" fontId="5" fillId="2" borderId="43" xfId="1" applyFont="1" applyFill="1" applyBorder="1" applyAlignment="1" applyProtection="1">
      <alignment vertical="center" wrapText="1"/>
      <protection locked="0"/>
    </xf>
    <xf numFmtId="0" fontId="5" fillId="2" borderId="0" xfId="1" applyFont="1" applyFill="1" applyBorder="1" applyAlignment="1" applyProtection="1">
      <alignment vertical="center"/>
    </xf>
    <xf numFmtId="0" fontId="7" fillId="3" borderId="5" xfId="2" applyFont="1" applyFill="1" applyBorder="1" applyAlignment="1" applyProtection="1">
      <alignment horizontal="left"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7" fillId="3" borderId="5" xfId="0" applyFont="1" applyFill="1" applyBorder="1" applyAlignment="1" applyProtection="1">
      <alignment horizontal="left" vertical="center"/>
    </xf>
    <xf numFmtId="0" fontId="6" fillId="2" borderId="0" xfId="2" applyFont="1" applyFill="1" applyBorder="1" applyAlignment="1" applyProtection="1">
      <alignment horizontal="left" wrapText="1"/>
    </xf>
    <xf numFmtId="0" fontId="7" fillId="3" borderId="5" xfId="1" applyFont="1" applyFill="1" applyBorder="1" applyAlignment="1" applyProtection="1">
      <alignment horizontal="left" vertical="center"/>
    </xf>
    <xf numFmtId="0" fontId="5" fillId="2" borderId="0" xfId="1" applyFont="1" applyFill="1" applyBorder="1" applyAlignment="1" applyProtection="1">
      <alignment horizontal="center" vertical="center" wrapText="1"/>
    </xf>
    <xf numFmtId="4" fontId="10" fillId="0" borderId="5" xfId="1" applyNumberFormat="1" applyFont="1" applyFill="1" applyBorder="1" applyAlignment="1" applyProtection="1">
      <alignment horizontal="center" vertical="center" wrapText="1"/>
      <protection locked="0"/>
    </xf>
    <xf numFmtId="0" fontId="6" fillId="2" borderId="0" xfId="2" applyFont="1" applyFill="1" applyBorder="1" applyAlignment="1" applyProtection="1">
      <alignment horizontal="left" wrapText="1"/>
    </xf>
    <xf numFmtId="0" fontId="7" fillId="3" borderId="10" xfId="1" applyFont="1" applyFill="1" applyBorder="1" applyAlignment="1" applyProtection="1">
      <alignment horizontal="center" vertical="center" wrapText="1"/>
      <protection locked="0"/>
    </xf>
    <xf numFmtId="0" fontId="3" fillId="0" borderId="25" xfId="0" applyFont="1" applyBorder="1" applyAlignment="1" applyProtection="1">
      <alignment vertical="center"/>
      <protection locked="0"/>
    </xf>
    <xf numFmtId="0" fontId="3" fillId="0" borderId="25" xfId="0" applyFont="1" applyBorder="1" applyAlignment="1" applyProtection="1">
      <alignment horizontal="center"/>
      <protection locked="0"/>
    </xf>
    <xf numFmtId="0" fontId="3" fillId="4" borderId="5" xfId="1" applyFont="1" applyFill="1" applyBorder="1" applyAlignment="1" applyProtection="1">
      <alignment horizontal="left" vertical="center"/>
    </xf>
    <xf numFmtId="0" fontId="3" fillId="7" borderId="6" xfId="1" applyFont="1" applyFill="1" applyBorder="1" applyAlignment="1" applyProtection="1">
      <alignment horizontal="left" vertical="center"/>
    </xf>
    <xf numFmtId="0" fontId="3" fillId="7" borderId="20" xfId="1" applyFont="1" applyFill="1" applyBorder="1" applyAlignment="1" applyProtection="1">
      <alignment horizontal="left" vertical="center"/>
    </xf>
    <xf numFmtId="0" fontId="3" fillId="0" borderId="20" xfId="2" applyBorder="1" applyAlignment="1" applyProtection="1">
      <alignment horizontal="left" vertical="center"/>
    </xf>
    <xf numFmtId="0" fontId="3" fillId="9" borderId="22" xfId="1" applyFont="1" applyFill="1" applyBorder="1" applyAlignment="1" applyProtection="1">
      <alignment horizontal="left" vertical="center"/>
    </xf>
    <xf numFmtId="0" fontId="3" fillId="9" borderId="23" xfId="1" applyFont="1" applyFill="1" applyBorder="1" applyAlignment="1" applyProtection="1">
      <alignment horizontal="left" vertical="center"/>
    </xf>
    <xf numFmtId="0" fontId="7" fillId="3" borderId="21" xfId="1" applyFont="1" applyFill="1" applyBorder="1" applyAlignment="1" applyProtection="1">
      <alignment horizontal="left" vertical="center"/>
    </xf>
    <xf numFmtId="0" fontId="7" fillId="3" borderId="19" xfId="1" applyFont="1" applyFill="1" applyBorder="1" applyAlignment="1" applyProtection="1">
      <alignment horizontal="left" vertical="center"/>
    </xf>
    <xf numFmtId="0" fontId="3" fillId="0" borderId="19" xfId="2" applyBorder="1" applyAlignment="1" applyProtection="1">
      <alignment vertical="center"/>
    </xf>
    <xf numFmtId="0" fontId="10" fillId="0" borderId="9" xfId="1" applyFont="1" applyFill="1" applyBorder="1" applyAlignment="1" applyProtection="1">
      <alignment horizontal="center" vertical="center"/>
    </xf>
    <xf numFmtId="0" fontId="10" fillId="0" borderId="10" xfId="1" applyFont="1" applyFill="1" applyBorder="1" applyAlignment="1" applyProtection="1">
      <alignment horizontal="center" vertical="center"/>
    </xf>
    <xf numFmtId="0" fontId="3" fillId="0" borderId="5" xfId="1" applyFont="1" applyFill="1" applyBorder="1" applyAlignment="1" applyProtection="1">
      <alignment horizontal="left" vertical="center"/>
    </xf>
    <xf numFmtId="4" fontId="10" fillId="0" borderId="5" xfId="1" applyNumberFormat="1" applyFont="1" applyFill="1" applyBorder="1" applyAlignment="1" applyProtection="1">
      <alignment horizontal="center" vertical="center" wrapText="1"/>
      <protection locked="0"/>
    </xf>
    <xf numFmtId="0" fontId="3" fillId="0" borderId="5" xfId="1" applyFont="1" applyBorder="1" applyAlignment="1" applyProtection="1">
      <alignment horizontal="left" vertical="center"/>
    </xf>
    <xf numFmtId="4" fontId="10" fillId="0" borderId="5" xfId="1" applyNumberFormat="1" applyFont="1" applyBorder="1" applyAlignment="1" applyProtection="1">
      <alignment horizontal="center" vertical="center" wrapText="1"/>
      <protection locked="0"/>
    </xf>
    <xf numFmtId="0" fontId="7" fillId="6" borderId="0" xfId="0" applyFont="1" applyFill="1" applyBorder="1" applyAlignment="1" applyProtection="1">
      <alignment horizontal="left" vertical="center"/>
    </xf>
    <xf numFmtId="0" fontId="7" fillId="3" borderId="6" xfId="1" applyFont="1" applyFill="1" applyBorder="1" applyAlignment="1" applyProtection="1">
      <alignment horizontal="left" vertical="center" wrapText="1"/>
    </xf>
    <xf numFmtId="0" fontId="7" fillId="3" borderId="7" xfId="1" applyFont="1" applyFill="1" applyBorder="1" applyAlignment="1" applyProtection="1">
      <alignment horizontal="left" vertical="center"/>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7" fillId="3" borderId="7" xfId="1" applyFont="1" applyFill="1" applyBorder="1" applyAlignment="1" applyProtection="1">
      <alignment horizontal="left" vertical="center" wrapText="1"/>
    </xf>
    <xf numFmtId="0" fontId="7" fillId="6" borderId="5" xfId="1" applyFont="1" applyFill="1" applyBorder="1" applyAlignment="1" applyProtection="1">
      <alignment horizontal="left" vertical="center"/>
    </xf>
    <xf numFmtId="0" fontId="10" fillId="2" borderId="0" xfId="0" applyFont="1" applyFill="1" applyBorder="1" applyAlignment="1" applyProtection="1">
      <alignment horizontal="left" vertical="top" wrapText="1"/>
    </xf>
    <xf numFmtId="0" fontId="3" fillId="2" borderId="0" xfId="0" applyFont="1" applyFill="1" applyAlignment="1" applyProtection="1">
      <alignment horizontal="center"/>
    </xf>
    <xf numFmtId="0" fontId="7" fillId="3" borderId="5" xfId="2" applyFont="1" applyFill="1" applyBorder="1" applyAlignment="1" applyProtection="1">
      <alignment horizontal="left" vertical="center"/>
    </xf>
    <xf numFmtId="0" fontId="3" fillId="4" borderId="5" xfId="1" applyFont="1" applyFill="1" applyBorder="1" applyAlignment="1" applyProtection="1">
      <alignment horizontal="left" vertical="center" wrapText="1"/>
    </xf>
    <xf numFmtId="0" fontId="2" fillId="0" borderId="0" xfId="0" applyFont="1" applyAlignment="1" applyProtection="1">
      <alignment horizontal="right" vertical="center"/>
    </xf>
    <xf numFmtId="0" fontId="0" fillId="0" borderId="0" xfId="0" applyAlignment="1" applyProtection="1">
      <alignment horizontal="right"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5" fillId="0" borderId="1" xfId="1" applyFont="1" applyBorder="1" applyAlignment="1" applyProtection="1">
      <alignment horizontal="center" vertical="center" wrapText="1"/>
    </xf>
    <xf numFmtId="0" fontId="5" fillId="0" borderId="2" xfId="1" applyFont="1" applyBorder="1" applyAlignment="1" applyProtection="1">
      <alignment horizontal="center" vertical="center" wrapText="1"/>
    </xf>
    <xf numFmtId="0" fontId="3" fillId="2" borderId="8" xfId="2" applyFont="1" applyFill="1" applyBorder="1" applyAlignment="1" applyProtection="1">
      <alignment horizontal="left" vertical="center" wrapText="1"/>
    </xf>
    <xf numFmtId="0" fontId="3" fillId="2" borderId="15" xfId="2" applyFont="1" applyFill="1" applyBorder="1" applyAlignment="1" applyProtection="1">
      <alignment horizontal="left" vertical="center" wrapText="1"/>
    </xf>
    <xf numFmtId="0" fontId="3" fillId="2" borderId="16" xfId="2" applyFont="1" applyFill="1" applyBorder="1" applyAlignment="1" applyProtection="1">
      <alignment horizontal="left" vertical="center" wrapText="1"/>
    </xf>
    <xf numFmtId="0" fontId="3" fillId="2" borderId="11" xfId="2" applyFont="1" applyFill="1" applyBorder="1" applyAlignment="1" applyProtection="1">
      <alignment horizontal="left" vertical="center" wrapText="1"/>
    </xf>
    <xf numFmtId="0" fontId="3" fillId="2" borderId="0" xfId="2" applyFont="1" applyFill="1" applyBorder="1" applyAlignment="1" applyProtection="1">
      <alignment horizontal="left" vertical="center" wrapText="1"/>
    </xf>
    <xf numFmtId="0" fontId="3" fillId="2" borderId="17" xfId="2" applyFont="1" applyFill="1" applyBorder="1" applyAlignment="1" applyProtection="1">
      <alignment horizontal="left" vertical="center" wrapText="1"/>
    </xf>
    <xf numFmtId="0" fontId="3" fillId="2" borderId="12" xfId="2" applyFont="1" applyFill="1" applyBorder="1" applyAlignment="1" applyProtection="1">
      <alignment horizontal="left" vertical="center" wrapText="1"/>
    </xf>
    <xf numFmtId="0" fontId="3" fillId="2" borderId="13" xfId="2" applyFont="1" applyFill="1" applyBorder="1" applyAlignment="1" applyProtection="1">
      <alignment horizontal="left" vertical="center" wrapText="1"/>
    </xf>
    <xf numFmtId="0" fontId="3" fillId="2" borderId="18" xfId="2" applyFont="1" applyFill="1" applyBorder="1" applyAlignment="1" applyProtection="1">
      <alignment horizontal="left" vertical="center" wrapText="1"/>
    </xf>
    <xf numFmtId="0" fontId="7" fillId="3" borderId="5" xfId="0" applyFont="1" applyFill="1" applyBorder="1" applyAlignment="1" applyProtection="1">
      <alignment horizontal="left" vertical="center"/>
    </xf>
    <xf numFmtId="0" fontId="7" fillId="3" borderId="26" xfId="1" applyFont="1" applyFill="1" applyBorder="1" applyAlignment="1" applyProtection="1">
      <alignment vertical="center"/>
    </xf>
    <xf numFmtId="0" fontId="7" fillId="3" borderId="0" xfId="1" applyFont="1" applyFill="1" applyBorder="1" applyAlignment="1" applyProtection="1">
      <alignment vertical="center"/>
    </xf>
    <xf numFmtId="0" fontId="7" fillId="3" borderId="27" xfId="1" applyFont="1" applyFill="1" applyBorder="1" applyAlignment="1" applyProtection="1">
      <alignment vertical="center"/>
    </xf>
    <xf numFmtId="0" fontId="3" fillId="7" borderId="26" xfId="1" applyFont="1" applyFill="1" applyBorder="1" applyAlignment="1" applyProtection="1">
      <alignment horizontal="left" vertical="center"/>
    </xf>
    <xf numFmtId="0" fontId="3" fillId="7" borderId="0" xfId="1" applyFont="1" applyFill="1" applyBorder="1" applyAlignment="1" applyProtection="1">
      <alignment horizontal="left" vertical="center"/>
    </xf>
    <xf numFmtId="0" fontId="3" fillId="7" borderId="27" xfId="1" applyFont="1" applyFill="1" applyBorder="1" applyAlignment="1" applyProtection="1">
      <alignment horizontal="left" vertical="center"/>
    </xf>
    <xf numFmtId="0" fontId="3" fillId="8" borderId="26" xfId="1" applyFont="1" applyFill="1" applyBorder="1" applyAlignment="1" applyProtection="1">
      <alignment horizontal="left" vertical="center"/>
    </xf>
    <xf numFmtId="0" fontId="3" fillId="8" borderId="0" xfId="1" applyFont="1" applyFill="1" applyBorder="1" applyAlignment="1" applyProtection="1">
      <alignment horizontal="left" vertical="center"/>
    </xf>
    <xf numFmtId="0" fontId="3" fillId="8" borderId="27" xfId="1" applyFont="1" applyFill="1" applyBorder="1" applyAlignment="1" applyProtection="1">
      <alignment horizontal="left" vertical="center"/>
    </xf>
    <xf numFmtId="0" fontId="3" fillId="9" borderId="26" xfId="1" applyFont="1" applyFill="1" applyBorder="1" applyAlignment="1" applyProtection="1">
      <alignment horizontal="left" vertical="center"/>
    </xf>
    <xf numFmtId="0" fontId="3" fillId="9" borderId="0" xfId="1" applyFont="1" applyFill="1" applyBorder="1" applyAlignment="1" applyProtection="1">
      <alignment horizontal="left" vertical="center"/>
    </xf>
    <xf numFmtId="0" fontId="3" fillId="9" borderId="27" xfId="1" applyFont="1" applyFill="1" applyBorder="1" applyAlignment="1" applyProtection="1">
      <alignment horizontal="left" vertical="center"/>
    </xf>
    <xf numFmtId="0" fontId="10" fillId="10" borderId="28" xfId="1" applyFont="1" applyFill="1" applyBorder="1" applyAlignment="1" applyProtection="1">
      <alignment horizontal="left" vertical="center"/>
    </xf>
    <xf numFmtId="4" fontId="3" fillId="0" borderId="6" xfId="1" applyNumberFormat="1" applyFont="1" applyBorder="1" applyAlignment="1" applyProtection="1">
      <alignment horizontal="center"/>
    </xf>
    <xf numFmtId="4" fontId="3" fillId="0" borderId="7" xfId="1" applyNumberFormat="1" applyFont="1" applyBorder="1" applyAlignment="1" applyProtection="1">
      <alignment horizontal="center"/>
    </xf>
    <xf numFmtId="0" fontId="3" fillId="0" borderId="0" xfId="0" applyFont="1" applyAlignment="1" applyProtection="1">
      <alignment horizontal="center" vertical="center"/>
      <protection locked="0"/>
    </xf>
    <xf numFmtId="0" fontId="7" fillId="3" borderId="30" xfId="1" applyFont="1" applyFill="1" applyBorder="1" applyAlignment="1" applyProtection="1">
      <alignment horizontal="left" vertical="center"/>
    </xf>
    <xf numFmtId="0" fontId="7" fillId="3" borderId="29" xfId="1" applyFont="1" applyFill="1" applyBorder="1" applyAlignment="1" applyProtection="1">
      <alignment horizontal="left" vertical="center"/>
    </xf>
    <xf numFmtId="0" fontId="7" fillId="3" borderId="33" xfId="1" applyFont="1" applyFill="1" applyBorder="1" applyAlignment="1" applyProtection="1">
      <alignment horizontal="left" vertical="center"/>
    </xf>
    <xf numFmtId="0" fontId="7" fillId="3" borderId="32" xfId="1" applyFont="1" applyFill="1" applyBorder="1" applyAlignment="1" applyProtection="1">
      <alignment horizontal="left" vertical="center"/>
    </xf>
    <xf numFmtId="0" fontId="3" fillId="0" borderId="4" xfId="1" applyFont="1" applyBorder="1" applyAlignment="1" applyProtection="1">
      <alignment horizontal="left" vertical="center"/>
    </xf>
    <xf numFmtId="0" fontId="3" fillId="7" borderId="5" xfId="1" applyFont="1" applyFill="1" applyBorder="1" applyAlignment="1" applyProtection="1">
      <alignment horizontal="left" vertical="center"/>
    </xf>
    <xf numFmtId="0" fontId="3" fillId="0" borderId="6" xfId="1" applyFont="1" applyBorder="1" applyAlignment="1" applyProtection="1">
      <alignment horizontal="center" vertical="center"/>
    </xf>
    <xf numFmtId="0" fontId="3" fillId="0" borderId="7" xfId="1" applyFont="1" applyBorder="1" applyAlignment="1" applyProtection="1">
      <alignment horizontal="center" vertical="center"/>
    </xf>
    <xf numFmtId="0" fontId="3" fillId="8" borderId="5" xfId="1" applyFont="1" applyFill="1" applyBorder="1" applyAlignment="1" applyProtection="1">
      <alignment horizontal="left" vertical="center"/>
    </xf>
    <xf numFmtId="0" fontId="3" fillId="9" borderId="5" xfId="1" applyFont="1" applyFill="1" applyBorder="1" applyAlignment="1" applyProtection="1">
      <alignment horizontal="left" vertical="center"/>
    </xf>
    <xf numFmtId="0" fontId="2" fillId="2" borderId="0" xfId="0" applyFont="1" applyFill="1" applyAlignment="1" applyProtection="1">
      <alignment horizontal="right" vertical="center"/>
    </xf>
    <xf numFmtId="0" fontId="5" fillId="2" borderId="1" xfId="1" applyFont="1" applyFill="1" applyBorder="1" applyAlignment="1" applyProtection="1">
      <alignment horizontal="center" vertical="center" wrapText="1"/>
    </xf>
    <xf numFmtId="0" fontId="5" fillId="2" borderId="2" xfId="1" applyFont="1" applyFill="1" applyBorder="1" applyAlignment="1" applyProtection="1">
      <alignment horizontal="center" vertical="center" wrapText="1"/>
    </xf>
    <xf numFmtId="0" fontId="5" fillId="2" borderId="43" xfId="1" applyFont="1" applyFill="1" applyBorder="1" applyAlignment="1" applyProtection="1">
      <alignment horizontal="center" vertical="center" wrapText="1"/>
    </xf>
    <xf numFmtId="0" fontId="6" fillId="2" borderId="8" xfId="2" applyFont="1" applyFill="1" applyBorder="1" applyAlignment="1" applyProtection="1">
      <alignment horizontal="left" wrapText="1"/>
    </xf>
    <xf numFmtId="0" fontId="6" fillId="2" borderId="15" xfId="2" applyFont="1" applyFill="1" applyBorder="1" applyAlignment="1" applyProtection="1">
      <alignment horizontal="left" wrapText="1"/>
    </xf>
    <xf numFmtId="0" fontId="6" fillId="2" borderId="16" xfId="2" applyFont="1" applyFill="1" applyBorder="1" applyAlignment="1" applyProtection="1">
      <alignment horizontal="left" wrapText="1"/>
    </xf>
    <xf numFmtId="0" fontId="6" fillId="2" borderId="11" xfId="2" applyFont="1" applyFill="1" applyBorder="1" applyAlignment="1" applyProtection="1">
      <alignment horizontal="left" wrapText="1"/>
    </xf>
    <xf numFmtId="0" fontId="6" fillId="2" borderId="0" xfId="2" applyFont="1" applyFill="1" applyBorder="1" applyAlignment="1" applyProtection="1">
      <alignment horizontal="left" wrapText="1"/>
    </xf>
    <xf numFmtId="0" fontId="6" fillId="2" borderId="17" xfId="2" applyFont="1" applyFill="1" applyBorder="1" applyAlignment="1" applyProtection="1">
      <alignment horizontal="left" wrapText="1"/>
    </xf>
    <xf numFmtId="0" fontId="6" fillId="2" borderId="12" xfId="2" applyFont="1" applyFill="1" applyBorder="1" applyAlignment="1" applyProtection="1">
      <alignment horizontal="left" wrapText="1"/>
    </xf>
    <xf numFmtId="0" fontId="6" fillId="2" borderId="13" xfId="2" applyFont="1" applyFill="1" applyBorder="1" applyAlignment="1" applyProtection="1">
      <alignment horizontal="left" wrapText="1"/>
    </xf>
    <xf numFmtId="0" fontId="6" fillId="2" borderId="18" xfId="2" applyFont="1" applyFill="1" applyBorder="1" applyAlignment="1" applyProtection="1">
      <alignment horizontal="left" wrapText="1"/>
    </xf>
    <xf numFmtId="0" fontId="7" fillId="3" borderId="42" xfId="0" applyFont="1" applyFill="1" applyBorder="1" applyAlignment="1" applyProtection="1">
      <alignment horizontal="left" vertical="center"/>
    </xf>
    <xf numFmtId="0" fontId="7" fillId="3" borderId="41" xfId="0" applyFont="1" applyFill="1" applyBorder="1" applyAlignment="1" applyProtection="1">
      <alignment horizontal="left" vertical="center"/>
    </xf>
    <xf numFmtId="0" fontId="3" fillId="4" borderId="4" xfId="0" applyFont="1" applyFill="1" applyBorder="1" applyAlignment="1" applyProtection="1">
      <alignment horizontal="left" vertical="center"/>
    </xf>
    <xf numFmtId="0" fontId="7" fillId="6" borderId="39" xfId="1" applyFont="1" applyFill="1" applyBorder="1" applyAlignment="1" applyProtection="1">
      <alignment horizontal="left" vertical="center"/>
    </xf>
    <xf numFmtId="0" fontId="7" fillId="6" borderId="38" xfId="1" applyFont="1" applyFill="1" applyBorder="1" applyAlignment="1" applyProtection="1">
      <alignment horizontal="left" vertical="center"/>
    </xf>
    <xf numFmtId="0" fontId="7" fillId="3" borderId="5" xfId="1" applyFont="1" applyFill="1" applyBorder="1" applyAlignment="1" applyProtection="1">
      <alignment horizontal="left" vertical="center"/>
    </xf>
    <xf numFmtId="0" fontId="9" fillId="3" borderId="6" xfId="1" applyFont="1" applyFill="1" applyBorder="1" applyAlignment="1" applyProtection="1">
      <alignment horizontal="center" vertical="center"/>
    </xf>
    <xf numFmtId="0" fontId="9" fillId="3" borderId="7" xfId="1" applyFont="1" applyFill="1" applyBorder="1" applyAlignment="1" applyProtection="1">
      <alignment horizontal="center" vertical="center"/>
    </xf>
  </cellXfs>
  <cellStyles count="6">
    <cellStyle name="Čiarka" xfId="4" builtinId="3"/>
    <cellStyle name="Normálna" xfId="0" builtinId="0"/>
    <cellStyle name="Normálna 2" xfId="2"/>
    <cellStyle name="Normálne 2" xfId="3"/>
    <cellStyle name="normálne_Hárok1" xfId="1"/>
    <cellStyle name="Percentá" xfId="5" builtinId="5"/>
  </cellStyles>
  <dxfs count="4">
    <dxf>
      <fill>
        <patternFill>
          <bgColor rgb="FF92D050"/>
        </patternFill>
      </fill>
    </dxf>
    <dxf>
      <fill>
        <patternFill>
          <bgColor rgb="FF92D05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H$6" lockText="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Drop" dropLines="3" dropStyle="combo" dx="16" fmlaLink="$I$6" fmlaRange="$G$14:$G$16" noThreeD="1" sel="1" val="0"/>
</file>

<file path=xl/ctrlProps/ctrlProp5.xml><?xml version="1.0" encoding="utf-8"?>
<formControlPr xmlns="http://schemas.microsoft.com/office/spreadsheetml/2009/9/main" objectType="Radio" firstButton="1" fmlaLink="$J$37"/>
</file>

<file path=xl/ctrlProps/ctrlProp6.xml><?xml version="1.0" encoding="utf-8"?>
<formControlPr xmlns="http://schemas.microsoft.com/office/spreadsheetml/2009/9/main" objectType="Radio" checked="Checked"/>
</file>

<file path=xl/ctrlProps/ctrlProp7.xml><?xml version="1.0" encoding="utf-8"?>
<formControlPr xmlns="http://schemas.microsoft.com/office/spreadsheetml/2009/9/main" objectType="Radio"/>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51</xdr:row>
          <xdr:rowOff>0</xdr:rowOff>
        </xdr:from>
        <xdr:to>
          <xdr:col>4</xdr:col>
          <xdr:colOff>1609725</xdr:colOff>
          <xdr:row>52</xdr:row>
          <xdr:rowOff>28575</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63</xdr:row>
          <xdr:rowOff>9525</xdr:rowOff>
        </xdr:from>
        <xdr:to>
          <xdr:col>4</xdr:col>
          <xdr:colOff>1609725</xdr:colOff>
          <xdr:row>64</xdr:row>
          <xdr:rowOff>47625</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77</xdr:row>
          <xdr:rowOff>19050</xdr:rowOff>
        </xdr:from>
        <xdr:to>
          <xdr:col>4</xdr:col>
          <xdr:colOff>1609725</xdr:colOff>
          <xdr:row>78</xdr:row>
          <xdr:rowOff>57150</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xdr:twoCellAnchor>
    <xdr:from>
      <xdr:col>1</xdr:col>
      <xdr:colOff>1483782</xdr:colOff>
      <xdr:row>2</xdr:row>
      <xdr:rowOff>309033</xdr:rowOff>
    </xdr:from>
    <xdr:to>
      <xdr:col>4</xdr:col>
      <xdr:colOff>700466</xdr:colOff>
      <xdr:row>3</xdr:row>
      <xdr:rowOff>92535</xdr:rowOff>
    </xdr:to>
    <xdr:grpSp>
      <xdr:nvGrpSpPr>
        <xdr:cNvPr id="6" name="Skupina 5"/>
        <xdr:cNvGrpSpPr>
          <a:grpSpLocks/>
        </xdr:cNvGrpSpPr>
      </xdr:nvGrpSpPr>
      <xdr:grpSpPr>
        <a:xfrm>
          <a:off x="2203449" y="626533"/>
          <a:ext cx="6138184" cy="386752"/>
          <a:chOff x="0" y="0"/>
          <a:chExt cx="5834418" cy="388962"/>
        </a:xfrm>
      </xdr:grpSpPr>
      <xdr:pic>
        <xdr:nvPicPr>
          <xdr:cNvPr id="7" name="Obrázok 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8"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0"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1"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mc:AlternateContent xmlns:mc="http://schemas.openxmlformats.org/markup-compatibility/2006">
    <mc:Choice xmlns:a14="http://schemas.microsoft.com/office/drawing/2010/main" Requires="a14">
      <xdr:twoCellAnchor editAs="oneCell">
        <xdr:from>
          <xdr:col>0</xdr:col>
          <xdr:colOff>28575</xdr:colOff>
          <xdr:row>31</xdr:row>
          <xdr:rowOff>28575</xdr:rowOff>
        </xdr:from>
        <xdr:to>
          <xdr:col>4</xdr:col>
          <xdr:colOff>1562100</xdr:colOff>
          <xdr:row>32</xdr:row>
          <xdr:rowOff>66675</xdr:rowOff>
        </xdr:to>
        <xdr:sp macro="" textlink="">
          <xdr:nvSpPr>
            <xdr:cNvPr id="2057" name="Drop Down 9" hidden="1">
              <a:extLst>
                <a:ext uri="{63B3BB69-23CF-44E3-9099-C40C66FF867C}">
                  <a14:compatExt spid="_x0000_s20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28575</xdr:rowOff>
        </xdr:from>
        <xdr:to>
          <xdr:col>4</xdr:col>
          <xdr:colOff>0</xdr:colOff>
          <xdr:row>38</xdr:row>
          <xdr:rowOff>38100</xdr:rowOff>
        </xdr:to>
        <xdr:sp macro="" textlink="">
          <xdr:nvSpPr>
            <xdr:cNvPr id="3077" name="Option Button 5" descr="ROPO SFOV 1-01" hidden="1">
              <a:extLst>
                <a:ext uri="{63B3BB69-23CF-44E3-9099-C40C66FF867C}">
                  <a14:compatExt spid="_x0000_s3077"/>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48</xdr:row>
          <xdr:rowOff>9525</xdr:rowOff>
        </xdr:from>
        <xdr:to>
          <xdr:col>4</xdr:col>
          <xdr:colOff>0</xdr:colOff>
          <xdr:row>49</xdr:row>
          <xdr:rowOff>57150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60</xdr:row>
          <xdr:rowOff>152400</xdr:rowOff>
        </xdr:from>
        <xdr:to>
          <xdr:col>3</xdr:col>
          <xdr:colOff>3181350</xdr:colOff>
          <xdr:row>62</xdr:row>
          <xdr:rowOff>28575</xdr:rowOff>
        </xdr:to>
        <xdr:sp macro="" textlink="">
          <xdr:nvSpPr>
            <xdr:cNvPr id="3079" name="Option Button 7" hidden="1">
              <a:extLst>
                <a:ext uri="{63B3BB69-23CF-44E3-9099-C40C66FF867C}">
                  <a14:compatExt spid="_x0000_s307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oneCellAnchor>
    <xdr:from>
      <xdr:col>1</xdr:col>
      <xdr:colOff>562160</xdr:colOff>
      <xdr:row>2</xdr:row>
      <xdr:rowOff>267073</xdr:rowOff>
    </xdr:from>
    <xdr:ext cx="6683810" cy="430132"/>
    <xdr:pic>
      <xdr:nvPicPr>
        <xdr:cNvPr id="5" name="Obrázok 4"/>
        <xdr:cNvPicPr>
          <a:picLocks noChangeAspect="1"/>
        </xdr:cNvPicPr>
      </xdr:nvPicPr>
      <xdr:blipFill>
        <a:blip xmlns:r="http://schemas.openxmlformats.org/officeDocument/2006/relationships" r:embed="rId1"/>
        <a:stretch>
          <a:fillRect/>
        </a:stretch>
      </xdr:blipFill>
      <xdr:spPr>
        <a:xfrm>
          <a:off x="1175993" y="584573"/>
          <a:ext cx="6683810" cy="430132"/>
        </a:xfrm>
        <a:prstGeom prst="rect">
          <a:avLst/>
        </a:prstGeom>
      </xdr:spPr>
    </xdr:pic>
    <xdr:clientData/>
  </xdr:one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96"/>
  <sheetViews>
    <sheetView showGridLines="0" view="pageBreakPreview" topLeftCell="A40" zoomScale="90" zoomScaleNormal="100" zoomScaleSheetLayoutView="90" workbookViewId="0">
      <selection activeCell="M68" sqref="M68"/>
    </sheetView>
  </sheetViews>
  <sheetFormatPr defaultRowHeight="12.75" x14ac:dyDescent="0.2"/>
  <cols>
    <col min="1" max="1" width="10.85546875" style="2" customWidth="1"/>
    <col min="2" max="2" width="30.42578125" style="2" customWidth="1"/>
    <col min="3" max="3" width="35.42578125" style="2" customWidth="1"/>
    <col min="4" max="4" width="37.85546875" style="2" customWidth="1"/>
    <col min="5" max="5" width="49.28515625" style="2" customWidth="1"/>
    <col min="6" max="6" width="11.42578125" style="2" hidden="1" customWidth="1"/>
    <col min="7" max="9" width="16.85546875" style="2" hidden="1" customWidth="1"/>
    <col min="10" max="10" width="9.140625" style="2" customWidth="1"/>
    <col min="11" max="11" width="17.7109375" style="2" customWidth="1"/>
    <col min="12" max="12" width="31.85546875" style="2" customWidth="1"/>
    <col min="13" max="13" width="22" style="2" customWidth="1"/>
    <col min="14" max="14" width="39.7109375" style="2" customWidth="1"/>
    <col min="15" max="15" width="9.140625" style="2" customWidth="1"/>
    <col min="16" max="16384" width="9.140625" style="2"/>
  </cols>
  <sheetData>
    <row r="1" spans="1:9" x14ac:dyDescent="0.2">
      <c r="A1" s="30"/>
      <c r="B1" s="30"/>
      <c r="C1" s="30"/>
      <c r="D1" s="30"/>
      <c r="E1" s="30"/>
    </row>
    <row r="2" spans="1:9" ht="12.75" customHeight="1" x14ac:dyDescent="0.2">
      <c r="A2" s="128" t="s">
        <v>86</v>
      </c>
      <c r="B2" s="129"/>
      <c r="C2" s="129"/>
      <c r="D2" s="129"/>
      <c r="E2" s="129"/>
    </row>
    <row r="3" spans="1:9" ht="47.25" customHeight="1" x14ac:dyDescent="0.25">
      <c r="A3" s="125"/>
      <c r="B3" s="125"/>
      <c r="C3" s="125"/>
      <c r="D3" s="125"/>
      <c r="E3" s="125"/>
      <c r="F3" s="5"/>
    </row>
    <row r="4" spans="1:9" ht="12.75" customHeight="1" x14ac:dyDescent="0.2">
      <c r="A4" s="9"/>
      <c r="B4" s="9"/>
      <c r="C4" s="9"/>
      <c r="D4" s="9"/>
      <c r="E4" s="9"/>
    </row>
    <row r="5" spans="1:9" ht="12.75" customHeight="1" x14ac:dyDescent="0.25">
      <c r="A5" s="10"/>
      <c r="B5" s="10"/>
      <c r="C5" s="10"/>
      <c r="D5" s="10"/>
      <c r="E5" s="10"/>
    </row>
    <row r="6" spans="1:9" ht="48.75" customHeight="1" x14ac:dyDescent="0.2">
      <c r="A6" s="130" t="s">
        <v>141</v>
      </c>
      <c r="B6" s="131"/>
      <c r="C6" s="131"/>
      <c r="D6" s="131"/>
      <c r="E6" s="131"/>
      <c r="G6" s="1" t="s">
        <v>8</v>
      </c>
      <c r="H6" s="1">
        <v>1</v>
      </c>
      <c r="I6" s="2">
        <v>1</v>
      </c>
    </row>
    <row r="7" spans="1:9" ht="17.25" customHeight="1" thickBot="1" x14ac:dyDescent="0.25">
      <c r="A7" s="11"/>
      <c r="B7" s="12"/>
      <c r="C7" s="12"/>
      <c r="D7" s="12"/>
      <c r="E7" s="12"/>
      <c r="G7" s="1">
        <v>1</v>
      </c>
      <c r="H7" s="1">
        <v>2</v>
      </c>
      <c r="I7" s="1">
        <v>3</v>
      </c>
    </row>
    <row r="8" spans="1:9" ht="36" customHeight="1" thickBot="1" x14ac:dyDescent="0.25">
      <c r="A8" s="132" t="s">
        <v>0</v>
      </c>
      <c r="B8" s="133"/>
      <c r="C8" s="133"/>
      <c r="D8" s="133"/>
      <c r="E8" s="3"/>
      <c r="G8" s="1" t="e">
        <f>D57/D54</f>
        <v>#DIV/0!</v>
      </c>
      <c r="H8" s="1" t="e">
        <f>D69/D66</f>
        <v>#DIV/0!</v>
      </c>
      <c r="I8" s="1" t="e">
        <f>D83/D80</f>
        <v>#DIV/0!</v>
      </c>
    </row>
    <row r="9" spans="1:9" ht="17.25" customHeight="1" thickBot="1" x14ac:dyDescent="0.25">
      <c r="A9" s="91"/>
      <c r="B9" s="91"/>
      <c r="C9" s="91"/>
      <c r="D9" s="91"/>
      <c r="E9" s="92"/>
      <c r="G9" s="1" t="e">
        <f>D56/D54</f>
        <v>#DIV/0!</v>
      </c>
      <c r="H9" s="1" t="e">
        <f>D68/D66</f>
        <v>#DIV/0!</v>
      </c>
      <c r="I9" s="1" t="e">
        <f>D82/D80</f>
        <v>#DIV/0!</v>
      </c>
    </row>
    <row r="10" spans="1:9" ht="15" customHeight="1" x14ac:dyDescent="0.2">
      <c r="A10" s="134" t="s">
        <v>81</v>
      </c>
      <c r="B10" s="135"/>
      <c r="C10" s="135"/>
      <c r="D10" s="135"/>
      <c r="E10" s="136"/>
      <c r="G10" s="1" t="e">
        <f>(D61+D59)/D54</f>
        <v>#DIV/0!</v>
      </c>
      <c r="H10" s="1" t="e">
        <f>(D73+D71)/D66</f>
        <v>#DIV/0!</v>
      </c>
      <c r="I10" s="1" t="e">
        <f>(D87+D85)/D80</f>
        <v>#DIV/0!</v>
      </c>
    </row>
    <row r="11" spans="1:9" ht="15" customHeight="1" x14ac:dyDescent="0.2">
      <c r="A11" s="137"/>
      <c r="B11" s="138"/>
      <c r="C11" s="138"/>
      <c r="D11" s="138"/>
      <c r="E11" s="139"/>
      <c r="G11" s="1" t="e">
        <f>D60/D55</f>
        <v>#DIV/0!</v>
      </c>
      <c r="H11" s="1" t="e">
        <f>D72/D67</f>
        <v>#DIV/0!</v>
      </c>
      <c r="I11" s="1" t="e">
        <f>D86/D81</f>
        <v>#DIV/0!</v>
      </c>
    </row>
    <row r="12" spans="1:9" ht="15" customHeight="1" x14ac:dyDescent="0.2">
      <c r="A12" s="137"/>
      <c r="B12" s="138"/>
      <c r="C12" s="138"/>
      <c r="D12" s="138"/>
      <c r="E12" s="139"/>
      <c r="G12" s="1" t="e">
        <f>D58/D54</f>
        <v>#DIV/0!</v>
      </c>
      <c r="H12" s="1" t="e">
        <f>D70/D66</f>
        <v>#DIV/0!</v>
      </c>
      <c r="I12" s="1" t="e">
        <f>D84/D80</f>
        <v>#DIV/0!</v>
      </c>
    </row>
    <row r="13" spans="1:9" ht="15" customHeight="1" x14ac:dyDescent="0.2">
      <c r="A13" s="137"/>
      <c r="B13" s="138"/>
      <c r="C13" s="138"/>
      <c r="D13" s="138"/>
      <c r="E13" s="139"/>
      <c r="G13" s="1" t="e">
        <f>D54/E35</f>
        <v>#DIV/0!</v>
      </c>
      <c r="H13" s="1" t="e">
        <f>D66/E35</f>
        <v>#DIV/0!</v>
      </c>
      <c r="I13" s="1" t="e">
        <f>D80/E35</f>
        <v>#DIV/0!</v>
      </c>
    </row>
    <row r="14" spans="1:9" ht="15" customHeight="1" x14ac:dyDescent="0.2">
      <c r="A14" s="137"/>
      <c r="B14" s="138"/>
      <c r="C14" s="138"/>
      <c r="D14" s="138"/>
      <c r="E14" s="139"/>
      <c r="I14" s="2">
        <v>2015</v>
      </c>
    </row>
    <row r="15" spans="1:9" ht="15" customHeight="1" x14ac:dyDescent="0.2">
      <c r="A15" s="137"/>
      <c r="B15" s="138"/>
      <c r="C15" s="138"/>
      <c r="D15" s="138"/>
      <c r="E15" s="139"/>
      <c r="G15" s="36" t="s">
        <v>20</v>
      </c>
      <c r="I15" s="2">
        <v>2016</v>
      </c>
    </row>
    <row r="16" spans="1:9" ht="15" customHeight="1" x14ac:dyDescent="0.2">
      <c r="A16" s="137"/>
      <c r="B16" s="138"/>
      <c r="C16" s="138"/>
      <c r="D16" s="138"/>
      <c r="E16" s="139"/>
      <c r="G16" s="36" t="s">
        <v>23</v>
      </c>
      <c r="I16" s="2">
        <v>2017</v>
      </c>
    </row>
    <row r="17" spans="1:9" ht="15" customHeight="1" thickBot="1" x14ac:dyDescent="0.25">
      <c r="A17" s="140"/>
      <c r="B17" s="141"/>
      <c r="C17" s="141"/>
      <c r="D17" s="141"/>
      <c r="E17" s="142"/>
      <c r="G17" s="36"/>
      <c r="I17" s="2">
        <v>2018</v>
      </c>
    </row>
    <row r="18" spans="1:9" ht="12" customHeight="1" x14ac:dyDescent="0.2">
      <c r="A18" s="94"/>
      <c r="B18" s="94"/>
      <c r="C18" s="94"/>
      <c r="D18" s="94"/>
      <c r="E18" s="94"/>
      <c r="I18" s="2">
        <v>2019</v>
      </c>
    </row>
    <row r="19" spans="1:9" ht="30" customHeight="1" x14ac:dyDescent="0.2">
      <c r="A19" s="124" t="s">
        <v>82</v>
      </c>
      <c r="B19" s="124"/>
      <c r="C19" s="124"/>
      <c r="D19" s="124"/>
      <c r="E19" s="124"/>
      <c r="I19" s="2">
        <v>2020</v>
      </c>
    </row>
    <row r="20" spans="1:9" ht="14.25" customHeight="1" x14ac:dyDescent="0.2">
      <c r="A20" s="13"/>
      <c r="B20" s="14"/>
      <c r="C20" s="14"/>
      <c r="D20" s="14"/>
      <c r="E20" s="14"/>
      <c r="I20" s="2">
        <v>2021</v>
      </c>
    </row>
    <row r="21" spans="1:9" ht="19.5" customHeight="1" x14ac:dyDescent="0.2">
      <c r="A21" s="143" t="s">
        <v>9</v>
      </c>
      <c r="B21" s="143"/>
      <c r="C21" s="143"/>
      <c r="D21" s="93" t="s">
        <v>1</v>
      </c>
      <c r="E21" s="15" t="str">
        <f>CONCATENATE("Hodnoty z výkazov roku ",E8)</f>
        <v xml:space="preserve">Hodnoty z výkazov roku </v>
      </c>
    </row>
    <row r="22" spans="1:9" ht="15.75" customHeight="1" x14ac:dyDescent="0.3">
      <c r="A22" s="102" t="s">
        <v>10</v>
      </c>
      <c r="B22" s="102"/>
      <c r="C22" s="102"/>
      <c r="D22" s="16" t="s">
        <v>11</v>
      </c>
      <c r="E22" s="34" t="str">
        <f>IF($I$6=1,"",HLOOKUP($H$6,$G$7:$I$12,2,FALSE))</f>
        <v/>
      </c>
    </row>
    <row r="23" spans="1:9" ht="15.75" customHeight="1" x14ac:dyDescent="0.3">
      <c r="A23" s="102" t="s">
        <v>12</v>
      </c>
      <c r="B23" s="102"/>
      <c r="C23" s="102"/>
      <c r="D23" s="16" t="s">
        <v>13</v>
      </c>
      <c r="E23" s="34" t="str">
        <f>IF($I$6=1,"",HLOOKUP($H$6,$G$7:$I$12,3,FALSE))</f>
        <v/>
      </c>
    </row>
    <row r="24" spans="1:9" ht="15.75" customHeight="1" x14ac:dyDescent="0.3">
      <c r="A24" s="102" t="s">
        <v>14</v>
      </c>
      <c r="B24" s="102"/>
      <c r="C24" s="102"/>
      <c r="D24" s="16" t="s">
        <v>15</v>
      </c>
      <c r="E24" s="34" t="str">
        <f>IF($I$6=1,"",HLOOKUP($H$6,$G$7:$I$12,4,FALSE))</f>
        <v/>
      </c>
    </row>
    <row r="25" spans="1:9" ht="15.75" customHeight="1" x14ac:dyDescent="0.3">
      <c r="A25" s="127" t="s">
        <v>16</v>
      </c>
      <c r="B25" s="127"/>
      <c r="C25" s="127"/>
      <c r="D25" s="16" t="s">
        <v>17</v>
      </c>
      <c r="E25" s="34" t="str">
        <f>IF($I$6=1,"",HLOOKUP($H$6,$G$7:$I$12,5,FALSE))</f>
        <v/>
      </c>
    </row>
    <row r="26" spans="1:9" ht="15.75" customHeight="1" x14ac:dyDescent="0.3">
      <c r="A26" s="127" t="s">
        <v>18</v>
      </c>
      <c r="B26" s="127"/>
      <c r="C26" s="127"/>
      <c r="D26" s="16" t="s">
        <v>19</v>
      </c>
      <c r="E26" s="34" t="str">
        <f>IF($I$6=1,"",HLOOKUP($H$6,$G$7:$I$12,6,FALSE))</f>
        <v/>
      </c>
    </row>
    <row r="27" spans="1:9" ht="15.75" customHeight="1" x14ac:dyDescent="0.3">
      <c r="A27" s="123" t="s">
        <v>20</v>
      </c>
      <c r="B27" s="123"/>
      <c r="C27" s="123"/>
      <c r="D27" s="16" t="s">
        <v>21</v>
      </c>
      <c r="E27" s="34" t="str">
        <f>IF($I$6=2,1.2*E22+1.4*E23+3.3*E24+0.6*E25+1*E26,"")</f>
        <v/>
      </c>
    </row>
    <row r="28" spans="1:9" ht="15.75" customHeight="1" x14ac:dyDescent="0.2">
      <c r="A28" s="115" t="s">
        <v>22</v>
      </c>
      <c r="B28" s="115"/>
      <c r="C28" s="115"/>
      <c r="D28" s="157" t="str">
        <f>IF($I$6=2,IF(E27&gt;2.99,A40,IF(E27&lt;1.81,A42,A41)),"")</f>
        <v/>
      </c>
      <c r="E28" s="158"/>
      <c r="F28" s="37"/>
    </row>
    <row r="29" spans="1:9" ht="15.75" customHeight="1" x14ac:dyDescent="0.3">
      <c r="A29" s="123" t="s">
        <v>23</v>
      </c>
      <c r="B29" s="123"/>
      <c r="C29" s="123"/>
      <c r="D29" s="16" t="s">
        <v>24</v>
      </c>
      <c r="E29" s="34" t="str">
        <f>IF($I$6=3,0.717*E22+0.847*E23+3.107*E24+0.42*E25+0.998*E26,"")</f>
        <v/>
      </c>
    </row>
    <row r="30" spans="1:9" ht="15.75" customHeight="1" x14ac:dyDescent="0.2">
      <c r="A30" s="115" t="s">
        <v>22</v>
      </c>
      <c r="B30" s="115"/>
      <c r="C30" s="115"/>
      <c r="D30" s="157" t="str">
        <f>IF($I$6=3,IF(E29&gt;2.9,A40,IF(E29&lt;1.2,A42,A41)),"")</f>
        <v/>
      </c>
      <c r="E30" s="158"/>
    </row>
    <row r="31" spans="1:9" ht="15.75" customHeight="1" x14ac:dyDescent="0.2">
      <c r="A31" s="156" t="s">
        <v>85</v>
      </c>
      <c r="B31" s="156"/>
      <c r="C31" s="156"/>
      <c r="D31" s="156"/>
      <c r="E31" s="156"/>
    </row>
    <row r="32" spans="1:9" ht="15.75" customHeight="1" x14ac:dyDescent="0.2">
      <c r="A32" s="35"/>
      <c r="B32" s="35"/>
      <c r="C32" s="35"/>
      <c r="D32" s="35"/>
      <c r="E32" s="18"/>
    </row>
    <row r="33" spans="1:5" ht="15.75" customHeight="1" x14ac:dyDescent="0.2">
      <c r="A33" s="17"/>
      <c r="B33" s="17"/>
      <c r="C33" s="17"/>
      <c r="D33" s="17"/>
      <c r="E33" s="18"/>
    </row>
    <row r="34" spans="1:5" ht="19.5" customHeight="1" x14ac:dyDescent="0.2">
      <c r="A34" s="126" t="s">
        <v>145</v>
      </c>
      <c r="B34" s="126"/>
      <c r="C34" s="126"/>
      <c r="D34" s="90"/>
      <c r="E34" s="19"/>
    </row>
    <row r="35" spans="1:5" ht="15.75" x14ac:dyDescent="0.3">
      <c r="A35" s="102" t="s">
        <v>73</v>
      </c>
      <c r="B35" s="102"/>
      <c r="C35" s="102"/>
      <c r="D35" s="20" t="s">
        <v>74</v>
      </c>
      <c r="E35" s="4"/>
    </row>
    <row r="36" spans="1:5" ht="15.75" x14ac:dyDescent="0.3">
      <c r="A36" s="127" t="s">
        <v>18</v>
      </c>
      <c r="B36" s="127"/>
      <c r="C36" s="127"/>
      <c r="D36" s="16" t="s">
        <v>19</v>
      </c>
      <c r="E36" s="21" t="str">
        <f>IFERROR(HLOOKUP($H$6,$G$7:$I$13,6),"")</f>
        <v/>
      </c>
    </row>
    <row r="37" spans="1:5" ht="15.75" x14ac:dyDescent="0.3">
      <c r="A37" s="102" t="s">
        <v>75</v>
      </c>
      <c r="B37" s="102"/>
      <c r="C37" s="102"/>
      <c r="D37" s="16" t="s">
        <v>76</v>
      </c>
      <c r="E37" s="21" t="str">
        <f>IFERROR(HLOOKUP($H$6,$G$7:$I$13,7),"")</f>
        <v/>
      </c>
    </row>
    <row r="38" spans="1:5" ht="15.75" customHeight="1" x14ac:dyDescent="0.2">
      <c r="A38" s="17"/>
      <c r="B38" s="17"/>
      <c r="C38" s="17"/>
      <c r="D38" s="17"/>
      <c r="E38" s="18"/>
    </row>
    <row r="39" spans="1:5" ht="19.5" customHeight="1" x14ac:dyDescent="0.2">
      <c r="A39" s="144" t="s">
        <v>22</v>
      </c>
      <c r="B39" s="145"/>
      <c r="C39" s="146"/>
      <c r="D39" s="22" t="s">
        <v>25</v>
      </c>
      <c r="E39" s="22" t="s">
        <v>26</v>
      </c>
    </row>
    <row r="40" spans="1:5" ht="15.75" customHeight="1" x14ac:dyDescent="0.2">
      <c r="A40" s="147" t="s">
        <v>27</v>
      </c>
      <c r="B40" s="148"/>
      <c r="C40" s="149"/>
      <c r="D40" s="23" t="s">
        <v>28</v>
      </c>
      <c r="E40" s="23" t="s">
        <v>29</v>
      </c>
    </row>
    <row r="41" spans="1:5" ht="15.75" customHeight="1" x14ac:dyDescent="0.2">
      <c r="A41" s="150" t="s">
        <v>30</v>
      </c>
      <c r="B41" s="151"/>
      <c r="C41" s="152"/>
      <c r="D41" s="23" t="s">
        <v>31</v>
      </c>
      <c r="E41" s="23" t="s">
        <v>32</v>
      </c>
    </row>
    <row r="42" spans="1:5" ht="15.75" customHeight="1" x14ac:dyDescent="0.2">
      <c r="A42" s="153" t="s">
        <v>33</v>
      </c>
      <c r="B42" s="154"/>
      <c r="C42" s="155"/>
      <c r="D42" s="23" t="s">
        <v>34</v>
      </c>
      <c r="E42" s="23" t="s">
        <v>35</v>
      </c>
    </row>
    <row r="43" spans="1:5" ht="15.75" customHeight="1" x14ac:dyDescent="0.2">
      <c r="A43" s="24"/>
      <c r="B43" s="24"/>
      <c r="C43" s="24"/>
      <c r="D43" s="18"/>
      <c r="E43" s="18"/>
    </row>
    <row r="44" spans="1:5" ht="19.5" customHeight="1" x14ac:dyDescent="0.2">
      <c r="A44" s="108" t="s">
        <v>146</v>
      </c>
      <c r="B44" s="109"/>
      <c r="C44" s="110"/>
      <c r="D44" s="25" t="s">
        <v>18</v>
      </c>
      <c r="E44" s="25" t="s">
        <v>77</v>
      </c>
    </row>
    <row r="45" spans="1:5" ht="15.75" customHeight="1" x14ac:dyDescent="0.2">
      <c r="A45" s="103" t="s">
        <v>78</v>
      </c>
      <c r="B45" s="104"/>
      <c r="C45" s="105"/>
      <c r="D45" s="26" t="s">
        <v>149</v>
      </c>
      <c r="E45" s="26" t="s">
        <v>147</v>
      </c>
    </row>
    <row r="46" spans="1:5" x14ac:dyDescent="0.2">
      <c r="A46" s="106" t="s">
        <v>79</v>
      </c>
      <c r="B46" s="106"/>
      <c r="C46" s="107"/>
      <c r="D46" s="27" t="s">
        <v>150</v>
      </c>
      <c r="E46" s="27" t="s">
        <v>148</v>
      </c>
    </row>
    <row r="47" spans="1:5" x14ac:dyDescent="0.2">
      <c r="A47" s="102" t="s">
        <v>80</v>
      </c>
      <c r="B47" s="102"/>
      <c r="C47" s="102"/>
      <c r="D47" s="111" t="str">
        <f>IF((AND(OR(E36="",E37=""))),"",IF(AND(E36&gt;=0.03,E37&gt;=0.3),"žiadateľ je ekonomicky aktívny","žiadateľ nie je ekonomicky aktívny"))</f>
        <v/>
      </c>
      <c r="E47" s="112"/>
    </row>
    <row r="48" spans="1:5" ht="19.5" customHeight="1" x14ac:dyDescent="0.2">
      <c r="A48" s="24"/>
      <c r="B48" s="24"/>
      <c r="C48" s="24"/>
      <c r="D48" s="18"/>
      <c r="E48" s="18"/>
    </row>
    <row r="49" spans="1:5" x14ac:dyDescent="0.2">
      <c r="A49" s="117" t="s">
        <v>2</v>
      </c>
      <c r="B49" s="117"/>
      <c r="C49" s="117"/>
      <c r="D49" s="117"/>
      <c r="E49" s="117"/>
    </row>
    <row r="50" spans="1:5" x14ac:dyDescent="0.2">
      <c r="A50" s="28"/>
      <c r="B50" s="28"/>
      <c r="C50" s="28"/>
      <c r="D50" s="28"/>
      <c r="E50" s="28"/>
    </row>
    <row r="51" spans="1:5" x14ac:dyDescent="0.2">
      <c r="A51" s="29" t="s">
        <v>36</v>
      </c>
      <c r="B51" s="24"/>
      <c r="C51" s="24"/>
      <c r="D51" s="18"/>
      <c r="E51" s="18"/>
    </row>
    <row r="52" spans="1:5" x14ac:dyDescent="0.2">
      <c r="A52" s="7"/>
      <c r="B52" s="8"/>
      <c r="C52" s="8"/>
    </row>
    <row r="53" spans="1:5" ht="33" customHeight="1" x14ac:dyDescent="0.2">
      <c r="A53" s="95" t="s">
        <v>3</v>
      </c>
      <c r="B53" s="118" t="s">
        <v>56</v>
      </c>
      <c r="C53" s="122"/>
      <c r="D53" s="120" t="s">
        <v>47</v>
      </c>
      <c r="E53" s="121"/>
    </row>
    <row r="54" spans="1:5" x14ac:dyDescent="0.2">
      <c r="A54" s="31" t="s">
        <v>4</v>
      </c>
      <c r="B54" s="115" t="s">
        <v>55</v>
      </c>
      <c r="C54" s="115"/>
      <c r="D54" s="116"/>
      <c r="E54" s="116"/>
    </row>
    <row r="55" spans="1:5" x14ac:dyDescent="0.2">
      <c r="A55" s="31" t="s">
        <v>5</v>
      </c>
      <c r="B55" s="115" t="s">
        <v>54</v>
      </c>
      <c r="C55" s="115"/>
      <c r="D55" s="116"/>
      <c r="E55" s="116"/>
    </row>
    <row r="56" spans="1:5" x14ac:dyDescent="0.2">
      <c r="A56" s="31" t="s">
        <v>37</v>
      </c>
      <c r="B56" s="113" t="s">
        <v>53</v>
      </c>
      <c r="C56" s="113"/>
      <c r="D56" s="116"/>
      <c r="E56" s="116"/>
    </row>
    <row r="57" spans="1:5" x14ac:dyDescent="0.2">
      <c r="A57" s="31" t="s">
        <v>38</v>
      </c>
      <c r="B57" s="115" t="s">
        <v>52</v>
      </c>
      <c r="C57" s="115"/>
      <c r="D57" s="114"/>
      <c r="E57" s="114"/>
    </row>
    <row r="58" spans="1:5" x14ac:dyDescent="0.2">
      <c r="A58" s="31" t="s">
        <v>39</v>
      </c>
      <c r="B58" s="115" t="s">
        <v>51</v>
      </c>
      <c r="C58" s="115"/>
      <c r="D58" s="114"/>
      <c r="E58" s="114"/>
    </row>
    <row r="59" spans="1:5" x14ac:dyDescent="0.2">
      <c r="A59" s="31" t="s">
        <v>40</v>
      </c>
      <c r="B59" s="113" t="s">
        <v>50</v>
      </c>
      <c r="C59" s="113"/>
      <c r="D59" s="114"/>
      <c r="E59" s="114"/>
    </row>
    <row r="60" spans="1:5" x14ac:dyDescent="0.2">
      <c r="A60" s="31" t="s">
        <v>41</v>
      </c>
      <c r="B60" s="115" t="s">
        <v>49</v>
      </c>
      <c r="C60" s="115"/>
      <c r="D60" s="114"/>
      <c r="E60" s="114"/>
    </row>
    <row r="61" spans="1:5" x14ac:dyDescent="0.2">
      <c r="A61" s="31" t="s">
        <v>42</v>
      </c>
      <c r="B61" s="113" t="s">
        <v>48</v>
      </c>
      <c r="C61" s="113"/>
      <c r="D61" s="114"/>
      <c r="E61" s="114"/>
    </row>
    <row r="62" spans="1:5" x14ac:dyDescent="0.2">
      <c r="A62" s="32"/>
      <c r="B62" s="32"/>
      <c r="C62" s="32"/>
      <c r="D62" s="33"/>
      <c r="E62" s="33"/>
    </row>
    <row r="63" spans="1:5" x14ac:dyDescent="0.2">
      <c r="A63" s="29" t="s">
        <v>43</v>
      </c>
      <c r="B63" s="24"/>
      <c r="C63" s="24"/>
      <c r="D63" s="18"/>
      <c r="E63" s="18"/>
    </row>
    <row r="64" spans="1:5" x14ac:dyDescent="0.2">
      <c r="A64" s="7"/>
      <c r="B64" s="8"/>
      <c r="C64" s="8"/>
    </row>
    <row r="65" spans="1:5" ht="34.5" customHeight="1" x14ac:dyDescent="0.2">
      <c r="A65" s="95" t="s">
        <v>3</v>
      </c>
      <c r="B65" s="118" t="s">
        <v>56</v>
      </c>
      <c r="C65" s="122"/>
      <c r="D65" s="120" t="s">
        <v>47</v>
      </c>
      <c r="E65" s="121"/>
    </row>
    <row r="66" spans="1:5" x14ac:dyDescent="0.2">
      <c r="A66" s="31" t="s">
        <v>4</v>
      </c>
      <c r="B66" s="115" t="s">
        <v>55</v>
      </c>
      <c r="C66" s="115"/>
      <c r="D66" s="116"/>
      <c r="E66" s="116"/>
    </row>
    <row r="67" spans="1:5" x14ac:dyDescent="0.2">
      <c r="A67" s="31" t="s">
        <v>5</v>
      </c>
      <c r="B67" s="115" t="s">
        <v>63</v>
      </c>
      <c r="C67" s="115"/>
      <c r="D67" s="116"/>
      <c r="E67" s="116"/>
    </row>
    <row r="68" spans="1:5" x14ac:dyDescent="0.2">
      <c r="A68" s="31" t="s">
        <v>37</v>
      </c>
      <c r="B68" s="113" t="s">
        <v>62</v>
      </c>
      <c r="C68" s="113"/>
      <c r="D68" s="116"/>
      <c r="E68" s="116"/>
    </row>
    <row r="69" spans="1:5" x14ac:dyDescent="0.2">
      <c r="A69" s="31" t="s">
        <v>38</v>
      </c>
      <c r="B69" s="115" t="s">
        <v>61</v>
      </c>
      <c r="C69" s="115"/>
      <c r="D69" s="114"/>
      <c r="E69" s="114"/>
    </row>
    <row r="70" spans="1:5" x14ac:dyDescent="0.2">
      <c r="A70" s="31" t="s">
        <v>39</v>
      </c>
      <c r="B70" s="115" t="s">
        <v>60</v>
      </c>
      <c r="C70" s="115"/>
      <c r="D70" s="114"/>
      <c r="E70" s="114"/>
    </row>
    <row r="71" spans="1:5" x14ac:dyDescent="0.2">
      <c r="A71" s="31" t="s">
        <v>40</v>
      </c>
      <c r="B71" s="113" t="s">
        <v>59</v>
      </c>
      <c r="C71" s="113"/>
      <c r="D71" s="114"/>
      <c r="E71" s="114"/>
    </row>
    <row r="72" spans="1:5" x14ac:dyDescent="0.2">
      <c r="A72" s="31" t="s">
        <v>41</v>
      </c>
      <c r="B72" s="115" t="s">
        <v>58</v>
      </c>
      <c r="C72" s="115"/>
      <c r="D72" s="114"/>
      <c r="E72" s="114"/>
    </row>
    <row r="73" spans="1:5" x14ac:dyDescent="0.2">
      <c r="A73" s="31" t="s">
        <v>42</v>
      </c>
      <c r="B73" s="113" t="s">
        <v>72</v>
      </c>
      <c r="C73" s="113"/>
      <c r="D73" s="114"/>
      <c r="E73" s="114"/>
    </row>
    <row r="74" spans="1:5" x14ac:dyDescent="0.2">
      <c r="A74" s="32"/>
      <c r="B74" s="32"/>
      <c r="C74" s="32"/>
      <c r="D74" s="33"/>
      <c r="E74" s="33"/>
    </row>
    <row r="75" spans="1:5" x14ac:dyDescent="0.2">
      <c r="A75" s="117" t="s">
        <v>6</v>
      </c>
      <c r="B75" s="117"/>
      <c r="C75" s="117"/>
      <c r="D75" s="117"/>
      <c r="E75" s="117"/>
    </row>
    <row r="76" spans="1:5" x14ac:dyDescent="0.2">
      <c r="A76" s="32"/>
      <c r="B76" s="32"/>
      <c r="C76" s="32"/>
      <c r="D76" s="33"/>
      <c r="E76" s="33"/>
    </row>
    <row r="77" spans="1:5" x14ac:dyDescent="0.2">
      <c r="A77" s="29" t="s">
        <v>44</v>
      </c>
      <c r="B77" s="24"/>
      <c r="C77" s="24"/>
      <c r="D77" s="18"/>
      <c r="E77" s="18"/>
    </row>
    <row r="78" spans="1:5" x14ac:dyDescent="0.2">
      <c r="A78" s="7"/>
      <c r="B78" s="8"/>
      <c r="C78" s="8"/>
    </row>
    <row r="79" spans="1:5" ht="37.5" customHeight="1" x14ac:dyDescent="0.2">
      <c r="A79" s="95" t="s">
        <v>3</v>
      </c>
      <c r="B79" s="118" t="s">
        <v>57</v>
      </c>
      <c r="C79" s="119"/>
      <c r="D79" s="120" t="s">
        <v>47</v>
      </c>
      <c r="E79" s="121"/>
    </row>
    <row r="80" spans="1:5" x14ac:dyDescent="0.2">
      <c r="A80" s="31" t="s">
        <v>4</v>
      </c>
      <c r="B80" s="115" t="s">
        <v>64</v>
      </c>
      <c r="C80" s="115"/>
      <c r="D80" s="116"/>
      <c r="E80" s="116"/>
    </row>
    <row r="81" spans="1:5" x14ac:dyDescent="0.2">
      <c r="A81" s="31" t="s">
        <v>5</v>
      </c>
      <c r="B81" s="115" t="s">
        <v>67</v>
      </c>
      <c r="C81" s="115"/>
      <c r="D81" s="116"/>
      <c r="E81" s="116"/>
    </row>
    <row r="82" spans="1:5" x14ac:dyDescent="0.2">
      <c r="A82" s="31" t="s">
        <v>37</v>
      </c>
      <c r="B82" s="113" t="s">
        <v>66</v>
      </c>
      <c r="C82" s="113"/>
      <c r="D82" s="116"/>
      <c r="E82" s="116"/>
    </row>
    <row r="83" spans="1:5" x14ac:dyDescent="0.2">
      <c r="A83" s="31" t="s">
        <v>38</v>
      </c>
      <c r="B83" s="115" t="s">
        <v>65</v>
      </c>
      <c r="C83" s="115"/>
      <c r="D83" s="114"/>
      <c r="E83" s="114"/>
    </row>
    <row r="84" spans="1:5" x14ac:dyDescent="0.2">
      <c r="A84" s="31" t="s">
        <v>39</v>
      </c>
      <c r="B84" s="115" t="s">
        <v>68</v>
      </c>
      <c r="C84" s="115"/>
      <c r="D84" s="114"/>
      <c r="E84" s="114"/>
    </row>
    <row r="85" spans="1:5" x14ac:dyDescent="0.2">
      <c r="A85" s="31" t="s">
        <v>40</v>
      </c>
      <c r="B85" s="113" t="s">
        <v>69</v>
      </c>
      <c r="C85" s="113"/>
      <c r="D85" s="114"/>
      <c r="E85" s="114"/>
    </row>
    <row r="86" spans="1:5" x14ac:dyDescent="0.2">
      <c r="A86" s="31" t="s">
        <v>41</v>
      </c>
      <c r="B86" s="115" t="s">
        <v>70</v>
      </c>
      <c r="C86" s="115"/>
      <c r="D86" s="114"/>
      <c r="E86" s="114"/>
    </row>
    <row r="87" spans="1:5" x14ac:dyDescent="0.2">
      <c r="A87" s="31" t="s">
        <v>42</v>
      </c>
      <c r="B87" s="113" t="s">
        <v>71</v>
      </c>
      <c r="C87" s="113"/>
      <c r="D87" s="114"/>
      <c r="E87" s="114"/>
    </row>
    <row r="88" spans="1:5" x14ac:dyDescent="0.2">
      <c r="A88" s="32" t="s">
        <v>7</v>
      </c>
      <c r="B88" s="32"/>
      <c r="C88" s="32"/>
      <c r="D88" s="33"/>
      <c r="E88" s="33"/>
    </row>
    <row r="89" spans="1:5" x14ac:dyDescent="0.2">
      <c r="A89" s="32" t="s">
        <v>45</v>
      </c>
      <c r="B89" s="32"/>
      <c r="C89" s="32"/>
      <c r="D89" s="33"/>
      <c r="E89" s="33"/>
    </row>
    <row r="90" spans="1:5" x14ac:dyDescent="0.2">
      <c r="A90" s="32" t="s">
        <v>46</v>
      </c>
      <c r="B90" s="32"/>
      <c r="C90" s="32"/>
      <c r="D90" s="33"/>
      <c r="E90" s="33"/>
    </row>
    <row r="91" spans="1:5" ht="15.75" customHeight="1" x14ac:dyDescent="0.2">
      <c r="A91" s="9"/>
      <c r="B91" s="9"/>
      <c r="C91" s="9"/>
      <c r="D91" s="9"/>
      <c r="E91" s="9"/>
    </row>
    <row r="92" spans="1:5" ht="15.75" customHeight="1" x14ac:dyDescent="0.2">
      <c r="A92" s="9"/>
      <c r="B92" s="9"/>
      <c r="C92" s="9"/>
      <c r="D92" s="9"/>
      <c r="E92" s="9"/>
    </row>
    <row r="93" spans="1:5" ht="15.75" customHeight="1" x14ac:dyDescent="0.2">
      <c r="A93" s="6"/>
      <c r="B93" s="6"/>
      <c r="C93" s="6"/>
      <c r="D93" s="6"/>
      <c r="E93" s="6"/>
    </row>
    <row r="94" spans="1:5" ht="15.75" customHeight="1" x14ac:dyDescent="0.2">
      <c r="A94" s="6" t="s">
        <v>84</v>
      </c>
      <c r="B94" s="6"/>
      <c r="C94" s="6"/>
      <c r="D94" s="6"/>
      <c r="E94" s="6"/>
    </row>
    <row r="95" spans="1:5" ht="15.75" customHeight="1" x14ac:dyDescent="0.2">
      <c r="D95" s="101" t="s">
        <v>83</v>
      </c>
      <c r="E95" s="101"/>
    </row>
    <row r="96" spans="1:5" ht="15.75" customHeight="1" x14ac:dyDescent="0.2"/>
  </sheetData>
  <sheetProtection algorithmName="SHA-512" hashValue="o2DFPOLzaxUaWPnruXFBOAFiBEHMNx0KXLzjzhA/2l9NWs+a2TJx5fyoHXPGalp9bSGhJQ6mW7w1I1aDZYiFuQ==" saltValue="HlnNZnT/frZJYPS+p1NCyg==" spinCount="100000" sheet="1" objects="1" scenarios="1" formatCells="0" formatColumns="0" formatRows="0" insertColumns="0" insertRows="0" insertHyperlinks="0" deleteColumns="0" deleteRows="0" selectLockedCells="1" sort="0" autoFilter="0" pivotTables="0"/>
  <customSheetViews>
    <customSheetView guid="{DD20BAC4-DB5E-496A-B6D3-BAC0F35FF208}" scale="90" showPageBreaks="1" printArea="1" hiddenColumns="1" view="pageBreakPreview">
      <selection sqref="A1:XFD1048576"/>
      <rowBreaks count="1" manualBreakCount="1">
        <brk id="90" max="16383" man="1"/>
      </rowBreaks>
      <colBreaks count="1" manualBreakCount="1">
        <brk id="5" max="1048575" man="1"/>
      </colBreaks>
      <pageMargins left="0.7" right="0.7" top="0.75" bottom="0.75" header="0.3" footer="0.3"/>
      <pageSetup paperSize="9" scale="53" orientation="portrait" r:id="rId1"/>
    </customSheetView>
  </customSheetViews>
  <mergeCells count="89">
    <mergeCell ref="A39:C39"/>
    <mergeCell ref="A40:C40"/>
    <mergeCell ref="A41:C41"/>
    <mergeCell ref="A42:C42"/>
    <mergeCell ref="A28:C28"/>
    <mergeCell ref="A31:E31"/>
    <mergeCell ref="D28:E28"/>
    <mergeCell ref="D30:E30"/>
    <mergeCell ref="A25:C25"/>
    <mergeCell ref="A26:C26"/>
    <mergeCell ref="A2:E2"/>
    <mergeCell ref="A6:E6"/>
    <mergeCell ref="A8:D8"/>
    <mergeCell ref="A10:E17"/>
    <mergeCell ref="A21:C21"/>
    <mergeCell ref="A27:C27"/>
    <mergeCell ref="A19:E19"/>
    <mergeCell ref="A3:E3"/>
    <mergeCell ref="B54:C54"/>
    <mergeCell ref="D54:E54"/>
    <mergeCell ref="A29:C29"/>
    <mergeCell ref="A30:C30"/>
    <mergeCell ref="A49:E49"/>
    <mergeCell ref="B53:C53"/>
    <mergeCell ref="D53:E53"/>
    <mergeCell ref="A34:C34"/>
    <mergeCell ref="A35:C35"/>
    <mergeCell ref="A36:C36"/>
    <mergeCell ref="A22:C22"/>
    <mergeCell ref="A23:C23"/>
    <mergeCell ref="A24:C2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6:C66"/>
    <mergeCell ref="D66:E66"/>
    <mergeCell ref="B67:C67"/>
    <mergeCell ref="D67:E67"/>
    <mergeCell ref="B68:C68"/>
    <mergeCell ref="D68:E68"/>
    <mergeCell ref="B69:C69"/>
    <mergeCell ref="D69:E69"/>
    <mergeCell ref="B84:C84"/>
    <mergeCell ref="D84:E84"/>
    <mergeCell ref="B85:C85"/>
    <mergeCell ref="D85:E85"/>
    <mergeCell ref="B81:C81"/>
    <mergeCell ref="D81:E81"/>
    <mergeCell ref="B82:C82"/>
    <mergeCell ref="D82:E82"/>
    <mergeCell ref="B83:C83"/>
    <mergeCell ref="D83:E83"/>
    <mergeCell ref="B80:C80"/>
    <mergeCell ref="D80:E80"/>
    <mergeCell ref="B70:C70"/>
    <mergeCell ref="D70:E70"/>
    <mergeCell ref="B71:C71"/>
    <mergeCell ref="A75:E75"/>
    <mergeCell ref="B79:C79"/>
    <mergeCell ref="D79:E79"/>
    <mergeCell ref="D95:E95"/>
    <mergeCell ref="A37:C37"/>
    <mergeCell ref="A47:C47"/>
    <mergeCell ref="A45:C45"/>
    <mergeCell ref="A46:C46"/>
    <mergeCell ref="A44:C44"/>
    <mergeCell ref="D47:E47"/>
    <mergeCell ref="B87:C87"/>
    <mergeCell ref="D87:E87"/>
    <mergeCell ref="B86:C86"/>
    <mergeCell ref="D86:E86"/>
    <mergeCell ref="D71:E71"/>
    <mergeCell ref="B72:C72"/>
    <mergeCell ref="D72:E72"/>
    <mergeCell ref="B73:C73"/>
    <mergeCell ref="D73:E73"/>
  </mergeCells>
  <conditionalFormatting sqref="D47:E47">
    <cfRule type="containsText" dxfId="3" priority="3" operator="containsText" text="podnik žiadateľa nie je aktívny">
      <formula>NOT(ISERROR(SEARCH("podnik žiadateľa nie je aktívny",D47)))</formula>
    </cfRule>
    <cfRule type="containsText" dxfId="2" priority="4" operator="containsText" text="podnik žiadateľa je aktívny">
      <formula>NOT(ISERROR(SEARCH("podnik žiadateľa je aktívny",D47)))</formula>
    </cfRule>
  </conditionalFormatting>
  <conditionalFormatting sqref="E39:E42">
    <cfRule type="expression" dxfId="1" priority="1">
      <formula>$I$6=3</formula>
    </cfRule>
  </conditionalFormatting>
  <conditionalFormatting sqref="D39:D42">
    <cfRule type="expression" dxfId="0" priority="2">
      <formula>$I$6=2</formula>
    </cfRule>
  </conditionalFormatting>
  <dataValidations count="1">
    <dataValidation type="list" allowBlank="1" showInputMessage="1" showErrorMessage="1" sqref="E8">
      <formula1>$I$14:$I$20</formula1>
    </dataValidation>
  </dataValidations>
  <pageMargins left="0.7" right="0.7" top="0.75" bottom="0.75" header="0.3" footer="0.3"/>
  <pageSetup paperSize="9" scale="49" orientation="portrait" r:id="rId2"/>
  <colBreaks count="1" manualBreakCount="1">
    <brk id="5"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Option Button 1">
              <controlPr defaultSize="0" autoFill="0" autoLine="0" autoPict="0">
                <anchor moveWithCells="1">
                  <from>
                    <xdr:col>0</xdr:col>
                    <xdr:colOff>0</xdr:colOff>
                    <xdr:row>51</xdr:row>
                    <xdr:rowOff>0</xdr:rowOff>
                  </from>
                  <to>
                    <xdr:col>4</xdr:col>
                    <xdr:colOff>1609725</xdr:colOff>
                    <xdr:row>52</xdr:row>
                    <xdr:rowOff>28575</xdr:rowOff>
                  </to>
                </anchor>
              </controlPr>
            </control>
          </mc:Choice>
        </mc:AlternateContent>
        <mc:AlternateContent xmlns:mc="http://schemas.openxmlformats.org/markup-compatibility/2006">
          <mc:Choice Requires="x14">
            <control shapeId="2050" r:id="rId6" name="Option Button 2">
              <controlPr defaultSize="0" autoFill="0" autoLine="0" autoPict="0">
                <anchor moveWithCells="1">
                  <from>
                    <xdr:col>0</xdr:col>
                    <xdr:colOff>0</xdr:colOff>
                    <xdr:row>63</xdr:row>
                    <xdr:rowOff>9525</xdr:rowOff>
                  </from>
                  <to>
                    <xdr:col>4</xdr:col>
                    <xdr:colOff>1609725</xdr:colOff>
                    <xdr:row>64</xdr:row>
                    <xdr:rowOff>47625</xdr:rowOff>
                  </to>
                </anchor>
              </controlPr>
            </control>
          </mc:Choice>
        </mc:AlternateContent>
        <mc:AlternateContent xmlns:mc="http://schemas.openxmlformats.org/markup-compatibility/2006">
          <mc:Choice Requires="x14">
            <control shapeId="2051" r:id="rId7" name="Option Button 3">
              <controlPr defaultSize="0" autoFill="0" autoLine="0" autoPict="0" altText="Úč FO">
                <anchor moveWithCells="1">
                  <from>
                    <xdr:col>0</xdr:col>
                    <xdr:colOff>0</xdr:colOff>
                    <xdr:row>77</xdr:row>
                    <xdr:rowOff>19050</xdr:rowOff>
                  </from>
                  <to>
                    <xdr:col>4</xdr:col>
                    <xdr:colOff>1609725</xdr:colOff>
                    <xdr:row>78</xdr:row>
                    <xdr:rowOff>57150</xdr:rowOff>
                  </to>
                </anchor>
              </controlPr>
            </control>
          </mc:Choice>
        </mc:AlternateContent>
        <mc:AlternateContent xmlns:mc="http://schemas.openxmlformats.org/markup-compatibility/2006">
          <mc:Choice Requires="x14">
            <control shapeId="2057" r:id="rId8" name="Drop Down 9">
              <controlPr defaultSize="0" autoLine="0" autoPict="0">
                <anchor moveWithCells="1">
                  <from>
                    <xdr:col>0</xdr:col>
                    <xdr:colOff>28575</xdr:colOff>
                    <xdr:row>31</xdr:row>
                    <xdr:rowOff>28575</xdr:rowOff>
                  </from>
                  <to>
                    <xdr:col>4</xdr:col>
                    <xdr:colOff>1562100</xdr:colOff>
                    <xdr:row>32</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81"/>
  <sheetViews>
    <sheetView showGridLines="0" tabSelected="1" view="pageBreakPreview" zoomScaleNormal="100" zoomScaleSheetLayoutView="100" workbookViewId="0">
      <selection activeCell="D8" sqref="D8"/>
    </sheetView>
  </sheetViews>
  <sheetFormatPr defaultRowHeight="12.75" x14ac:dyDescent="0.25"/>
  <cols>
    <col min="1" max="1" width="9.140625" style="38" customWidth="1"/>
    <col min="2" max="2" width="47.42578125" style="38" customWidth="1"/>
    <col min="3" max="3" width="27.42578125" style="38" customWidth="1"/>
    <col min="4" max="4" width="47.85546875" style="38" customWidth="1"/>
    <col min="5" max="6" width="0" style="38" hidden="1" customWidth="1"/>
    <col min="7" max="7" width="16.140625" style="38" hidden="1" customWidth="1"/>
    <col min="8" max="8" width="9.140625" style="38" hidden="1" customWidth="1"/>
    <col min="9" max="9" width="16.140625" style="38" hidden="1" customWidth="1"/>
    <col min="10" max="12" width="11.42578125" style="38" hidden="1" customWidth="1"/>
    <col min="13" max="15" width="0" style="38" hidden="1" customWidth="1"/>
    <col min="16" max="16384" width="9.140625" style="38"/>
  </cols>
  <sheetData>
    <row r="1" spans="1:4" x14ac:dyDescent="0.25">
      <c r="A1" s="159"/>
      <c r="B1" s="159"/>
      <c r="C1" s="159"/>
      <c r="D1" s="159"/>
    </row>
    <row r="2" spans="1:4" ht="12.75" customHeight="1" x14ac:dyDescent="0.25">
      <c r="A2" s="170" t="s">
        <v>143</v>
      </c>
      <c r="B2" s="170"/>
      <c r="C2" s="170"/>
      <c r="D2" s="170"/>
    </row>
    <row r="3" spans="1:4" ht="47.25" customHeight="1" x14ac:dyDescent="0.25">
      <c r="A3" s="39"/>
      <c r="B3" s="39"/>
      <c r="C3" s="39"/>
      <c r="D3" s="39"/>
    </row>
    <row r="4" spans="1:4" ht="12.75" customHeight="1" x14ac:dyDescent="0.25">
      <c r="A4" s="39"/>
      <c r="B4" s="39"/>
      <c r="C4" s="39"/>
      <c r="D4" s="39"/>
    </row>
    <row r="5" spans="1:4" ht="12.75" customHeight="1" x14ac:dyDescent="0.25">
      <c r="A5" s="89"/>
      <c r="B5" s="89"/>
      <c r="C5" s="89"/>
      <c r="D5" s="89"/>
    </row>
    <row r="6" spans="1:4" ht="65.099999999999994" customHeight="1" x14ac:dyDescent="0.25">
      <c r="A6" s="130" t="s">
        <v>142</v>
      </c>
      <c r="B6" s="130"/>
      <c r="C6" s="130"/>
      <c r="D6" s="130"/>
    </row>
    <row r="7" spans="1:4" ht="21" thickBot="1" x14ac:dyDescent="0.3">
      <c r="A7" s="96"/>
      <c r="B7" s="96"/>
      <c r="C7" s="96"/>
      <c r="D7" s="96"/>
    </row>
    <row r="8" spans="1:4" ht="48.75" customHeight="1" thickBot="1" x14ac:dyDescent="0.3">
      <c r="A8" s="171" t="s">
        <v>0</v>
      </c>
      <c r="B8" s="172"/>
      <c r="C8" s="173"/>
      <c r="D8" s="88"/>
    </row>
    <row r="9" spans="1:4" ht="21" thickBot="1" x14ac:dyDescent="0.3">
      <c r="A9" s="96"/>
      <c r="B9" s="96"/>
      <c r="C9" s="96"/>
      <c r="D9" s="96"/>
    </row>
    <row r="10" spans="1:4" ht="12" customHeight="1" x14ac:dyDescent="0.25">
      <c r="A10" s="174" t="s">
        <v>151</v>
      </c>
      <c r="B10" s="175"/>
      <c r="C10" s="175"/>
      <c r="D10" s="176"/>
    </row>
    <row r="11" spans="1:4" ht="12" customHeight="1" x14ac:dyDescent="0.25">
      <c r="A11" s="177"/>
      <c r="B11" s="178"/>
      <c r="C11" s="178"/>
      <c r="D11" s="179"/>
    </row>
    <row r="12" spans="1:4" ht="12" customHeight="1" x14ac:dyDescent="0.25">
      <c r="A12" s="177"/>
      <c r="B12" s="178"/>
      <c r="C12" s="178"/>
      <c r="D12" s="179"/>
    </row>
    <row r="13" spans="1:4" ht="12" customHeight="1" x14ac:dyDescent="0.25">
      <c r="A13" s="177"/>
      <c r="B13" s="178"/>
      <c r="C13" s="178"/>
      <c r="D13" s="179"/>
    </row>
    <row r="14" spans="1:4" ht="12" customHeight="1" x14ac:dyDescent="0.25">
      <c r="A14" s="177"/>
      <c r="B14" s="178"/>
      <c r="C14" s="178"/>
      <c r="D14" s="179"/>
    </row>
    <row r="15" spans="1:4" ht="12" customHeight="1" x14ac:dyDescent="0.25">
      <c r="A15" s="177"/>
      <c r="B15" s="178"/>
      <c r="C15" s="178"/>
      <c r="D15" s="179"/>
    </row>
    <row r="16" spans="1:4" ht="12" customHeight="1" x14ac:dyDescent="0.25">
      <c r="A16" s="177"/>
      <c r="B16" s="178"/>
      <c r="C16" s="178"/>
      <c r="D16" s="179"/>
    </row>
    <row r="17" spans="1:4" ht="12" customHeight="1" x14ac:dyDescent="0.25">
      <c r="A17" s="177"/>
      <c r="B17" s="178"/>
      <c r="C17" s="178"/>
      <c r="D17" s="179"/>
    </row>
    <row r="18" spans="1:4" ht="12" customHeight="1" thickBot="1" x14ac:dyDescent="0.3">
      <c r="A18" s="180"/>
      <c r="B18" s="181"/>
      <c r="C18" s="181"/>
      <c r="D18" s="182"/>
    </row>
    <row r="19" spans="1:4" ht="14.25" customHeight="1" x14ac:dyDescent="0.2">
      <c r="A19" s="98"/>
      <c r="B19" s="98"/>
      <c r="C19" s="98"/>
      <c r="D19" s="98"/>
    </row>
    <row r="20" spans="1:4" ht="30" customHeight="1" x14ac:dyDescent="0.25">
      <c r="A20" s="124" t="s">
        <v>82</v>
      </c>
      <c r="B20" s="124"/>
      <c r="C20" s="124"/>
      <c r="D20" s="124"/>
    </row>
    <row r="21" spans="1:4" ht="12" customHeight="1" x14ac:dyDescent="0.25">
      <c r="A21" s="96"/>
      <c r="B21" s="96"/>
      <c r="C21" s="96"/>
      <c r="D21" s="96"/>
    </row>
    <row r="22" spans="1:4" x14ac:dyDescent="0.25">
      <c r="A22" s="183" t="s">
        <v>140</v>
      </c>
      <c r="B22" s="184"/>
      <c r="C22" s="87" t="s">
        <v>1</v>
      </c>
      <c r="D22" s="15" t="str">
        <f>CONCATENATE("Hodnoty z výkazov roku ",D8)</f>
        <v xml:space="preserve">Hodnoty z výkazov roku </v>
      </c>
    </row>
    <row r="23" spans="1:4" x14ac:dyDescent="0.25">
      <c r="A23" s="185" t="s">
        <v>139</v>
      </c>
      <c r="B23" s="185"/>
      <c r="C23" s="85" t="s">
        <v>138</v>
      </c>
      <c r="D23" s="86" t="e">
        <f>HLOOKUP($J$37,$I$39:$K$43,2,FALSE)</f>
        <v>#DIV/0!</v>
      </c>
    </row>
    <row r="24" spans="1:4" x14ac:dyDescent="0.25">
      <c r="A24" s="185" t="s">
        <v>137</v>
      </c>
      <c r="B24" s="185"/>
      <c r="C24" s="85" t="s">
        <v>136</v>
      </c>
      <c r="D24" s="86" t="e">
        <f>HLOOKUP($J$37,$I$39:$K$43,3,FALSE)</f>
        <v>#DIV/0!</v>
      </c>
    </row>
    <row r="25" spans="1:4" x14ac:dyDescent="0.25">
      <c r="A25" s="185" t="s">
        <v>135</v>
      </c>
      <c r="B25" s="185"/>
      <c r="C25" s="85" t="s">
        <v>134</v>
      </c>
      <c r="D25" s="86" t="e">
        <f>HLOOKUP($J$37,$I$39:$K$43,4,FALSE)</f>
        <v>#DIV/0!</v>
      </c>
    </row>
    <row r="26" spans="1:4" x14ac:dyDescent="0.25">
      <c r="A26" s="185" t="s">
        <v>133</v>
      </c>
      <c r="B26" s="185"/>
      <c r="C26" s="85" t="s">
        <v>132</v>
      </c>
      <c r="D26" s="84" t="e">
        <f>HLOOKUP($J$37,$I$39:$K$43,5,FALSE)</f>
        <v>#DIV/0!</v>
      </c>
    </row>
    <row r="27" spans="1:4" ht="15.75" x14ac:dyDescent="0.3">
      <c r="A27" s="186" t="s">
        <v>131</v>
      </c>
      <c r="B27" s="187"/>
      <c r="C27" s="16" t="s">
        <v>130</v>
      </c>
      <c r="D27" s="83" t="e">
        <f>D23+D24+2*D25-3*D26</f>
        <v>#DIV/0!</v>
      </c>
    </row>
    <row r="28" spans="1:4" x14ac:dyDescent="0.2">
      <c r="A28" s="115" t="s">
        <v>129</v>
      </c>
      <c r="B28" s="115"/>
      <c r="C28" s="115"/>
      <c r="D28" s="83" t="e">
        <f>IF(D27&gt;7,A31,IF(D27&lt;5,A33,A32))</f>
        <v>#DIV/0!</v>
      </c>
    </row>
    <row r="29" spans="1:4" x14ac:dyDescent="0.25">
      <c r="A29" s="80"/>
      <c r="B29" s="80"/>
      <c r="C29" s="80"/>
      <c r="D29" s="80"/>
    </row>
    <row r="30" spans="1:4" x14ac:dyDescent="0.25">
      <c r="A30" s="188" t="s">
        <v>128</v>
      </c>
      <c r="B30" s="188"/>
      <c r="C30" s="189"/>
      <c r="D30" s="190"/>
    </row>
    <row r="31" spans="1:4" x14ac:dyDescent="0.25">
      <c r="A31" s="165" t="s">
        <v>127</v>
      </c>
      <c r="B31" s="165"/>
      <c r="C31" s="166" t="s">
        <v>126</v>
      </c>
      <c r="D31" s="167"/>
    </row>
    <row r="32" spans="1:4" x14ac:dyDescent="0.25">
      <c r="A32" s="168" t="s">
        <v>125</v>
      </c>
      <c r="B32" s="168"/>
      <c r="C32" s="166" t="s">
        <v>124</v>
      </c>
      <c r="D32" s="167"/>
    </row>
    <row r="33" spans="1:24" x14ac:dyDescent="0.25">
      <c r="A33" s="169" t="s">
        <v>123</v>
      </c>
      <c r="B33" s="169"/>
      <c r="C33" s="166" t="s">
        <v>122</v>
      </c>
      <c r="D33" s="167"/>
    </row>
    <row r="34" spans="1:24" x14ac:dyDescent="0.25">
      <c r="A34" s="82"/>
      <c r="B34" s="82"/>
      <c r="C34" s="81"/>
      <c r="D34" s="80"/>
    </row>
    <row r="35" spans="1:24" ht="21" customHeight="1" x14ac:dyDescent="0.25">
      <c r="A35" s="117" t="s">
        <v>2</v>
      </c>
      <c r="B35" s="117"/>
      <c r="C35" s="117"/>
      <c r="D35" s="117"/>
    </row>
    <row r="36" spans="1:24" ht="9.75" customHeight="1" thickBot="1" x14ac:dyDescent="0.3">
      <c r="A36" s="53"/>
      <c r="B36" s="53"/>
      <c r="C36" s="53"/>
      <c r="D36" s="53"/>
      <c r="I36" s="79" t="s">
        <v>121</v>
      </c>
      <c r="J36" s="47"/>
      <c r="K36" s="47"/>
    </row>
    <row r="37" spans="1:24" ht="13.5" thickBot="1" x14ac:dyDescent="0.3">
      <c r="A37" s="78" t="s">
        <v>120</v>
      </c>
      <c r="B37" s="50"/>
      <c r="C37" s="50"/>
      <c r="D37" s="39"/>
      <c r="I37" s="70" t="s">
        <v>119</v>
      </c>
      <c r="J37" s="77">
        <v>2</v>
      </c>
      <c r="K37" s="47"/>
    </row>
    <row r="38" spans="1:24" ht="18.75" customHeight="1" thickBot="1" x14ac:dyDescent="0.3">
      <c r="A38" s="76"/>
      <c r="B38" s="48"/>
      <c r="C38" s="48"/>
      <c r="D38" s="47"/>
      <c r="I38" s="70"/>
      <c r="J38" s="75"/>
      <c r="K38" s="47"/>
    </row>
    <row r="39" spans="1:24" ht="29.25" customHeight="1" thickBot="1" x14ac:dyDescent="0.3">
      <c r="A39" s="74" t="s">
        <v>3</v>
      </c>
      <c r="B39" s="162" t="s">
        <v>110</v>
      </c>
      <c r="C39" s="163"/>
      <c r="D39" s="99" t="s">
        <v>47</v>
      </c>
      <c r="I39" s="70">
        <v>1</v>
      </c>
      <c r="J39" s="73">
        <v>2</v>
      </c>
      <c r="K39" s="72">
        <v>3</v>
      </c>
      <c r="L39" s="40"/>
      <c r="M39" s="57"/>
      <c r="V39" s="71"/>
      <c r="W39" s="71"/>
      <c r="X39" s="71"/>
    </row>
    <row r="40" spans="1:24" x14ac:dyDescent="0.25">
      <c r="A40" s="56" t="s">
        <v>4</v>
      </c>
      <c r="B40" s="164" t="s">
        <v>118</v>
      </c>
      <c r="C40" s="164"/>
      <c r="D40" s="41"/>
      <c r="I40" s="70" t="e">
        <f>D43/D45</f>
        <v>#DIV/0!</v>
      </c>
      <c r="J40" s="69" t="e">
        <f>D54/D56</f>
        <v>#DIV/0!</v>
      </c>
      <c r="K40" s="68" t="e">
        <f>D67/D69</f>
        <v>#DIV/0!</v>
      </c>
      <c r="L40" s="58"/>
      <c r="V40" s="59"/>
      <c r="W40" s="59"/>
      <c r="X40" s="59"/>
    </row>
    <row r="41" spans="1:24" x14ac:dyDescent="0.25">
      <c r="A41" s="56" t="s">
        <v>5</v>
      </c>
      <c r="B41" s="164" t="s">
        <v>117</v>
      </c>
      <c r="C41" s="164"/>
      <c r="D41" s="41"/>
      <c r="I41" s="67" t="e">
        <f>(D43+D44)/D45</f>
        <v>#DIV/0!</v>
      </c>
      <c r="J41" s="66" t="e">
        <f>(D54+D55)/D56</f>
        <v>#DIV/0!</v>
      </c>
      <c r="K41" s="65" t="e">
        <f>(D67+D68)/D69</f>
        <v>#DIV/0!</v>
      </c>
      <c r="L41" s="58"/>
      <c r="V41" s="59"/>
      <c r="W41" s="59"/>
      <c r="X41" s="59"/>
    </row>
    <row r="42" spans="1:24" x14ac:dyDescent="0.25">
      <c r="A42" s="56" t="s">
        <v>98</v>
      </c>
      <c r="B42" s="164" t="s">
        <v>116</v>
      </c>
      <c r="C42" s="164"/>
      <c r="D42" s="41"/>
      <c r="I42" s="64" t="e">
        <f>(D46-D42)/D45</f>
        <v>#DIV/0!</v>
      </c>
      <c r="J42" s="48" t="e">
        <f>(D57-D53)/D56</f>
        <v>#DIV/0!</v>
      </c>
      <c r="K42" s="63" t="e">
        <f>(D70-D66)/D69</f>
        <v>#DIV/0!</v>
      </c>
      <c r="L42" s="58"/>
      <c r="V42" s="59"/>
      <c r="W42" s="59"/>
      <c r="X42" s="59"/>
    </row>
    <row r="43" spans="1:24" ht="13.5" thickBot="1" x14ac:dyDescent="0.3">
      <c r="A43" s="56" t="s">
        <v>96</v>
      </c>
      <c r="B43" s="164" t="s">
        <v>115</v>
      </c>
      <c r="C43" s="164"/>
      <c r="D43" s="41"/>
      <c r="I43" s="62" t="e">
        <f>D41/D40</f>
        <v>#DIV/0!</v>
      </c>
      <c r="J43" s="61" t="e">
        <f>D52/D51</f>
        <v>#DIV/0!</v>
      </c>
      <c r="K43" s="60" t="e">
        <f>D65/D64</f>
        <v>#DIV/0!</v>
      </c>
      <c r="L43" s="58"/>
      <c r="V43" s="59"/>
      <c r="W43" s="59"/>
      <c r="X43" s="59"/>
    </row>
    <row r="44" spans="1:24" x14ac:dyDescent="0.25">
      <c r="A44" s="56" t="s">
        <v>94</v>
      </c>
      <c r="B44" s="164" t="s">
        <v>114</v>
      </c>
      <c r="C44" s="164"/>
      <c r="D44" s="41"/>
      <c r="L44" s="58"/>
    </row>
    <row r="45" spans="1:24" x14ac:dyDescent="0.25">
      <c r="A45" s="56" t="s">
        <v>92</v>
      </c>
      <c r="B45" s="164" t="s">
        <v>113</v>
      </c>
      <c r="C45" s="164"/>
      <c r="D45" s="97"/>
      <c r="L45" s="58"/>
      <c r="M45" s="57"/>
    </row>
    <row r="46" spans="1:24" x14ac:dyDescent="0.25">
      <c r="A46" s="56" t="s">
        <v>90</v>
      </c>
      <c r="B46" s="164" t="s">
        <v>112</v>
      </c>
      <c r="C46" s="164"/>
      <c r="D46" s="41"/>
    </row>
    <row r="47" spans="1:24" x14ac:dyDescent="0.25">
      <c r="A47" s="39"/>
      <c r="B47" s="39"/>
      <c r="C47" s="39"/>
      <c r="D47" s="39"/>
    </row>
    <row r="48" spans="1:24" x14ac:dyDescent="0.25">
      <c r="A48" s="51" t="s">
        <v>111</v>
      </c>
      <c r="B48" s="50"/>
      <c r="C48" s="50"/>
      <c r="D48" s="39"/>
    </row>
    <row r="49" spans="1:9" x14ac:dyDescent="0.25">
      <c r="A49" s="49"/>
      <c r="B49" s="48"/>
      <c r="C49" s="48"/>
      <c r="D49" s="47"/>
    </row>
    <row r="50" spans="1:9" ht="39.75" customHeight="1" x14ac:dyDescent="0.25">
      <c r="A50" s="45" t="s">
        <v>3</v>
      </c>
      <c r="B50" s="162" t="s">
        <v>110</v>
      </c>
      <c r="C50" s="163"/>
      <c r="D50" s="44" t="s">
        <v>47</v>
      </c>
      <c r="I50" s="40"/>
    </row>
    <row r="51" spans="1:9" x14ac:dyDescent="0.2">
      <c r="A51" s="42" t="s">
        <v>4</v>
      </c>
      <c r="B51" s="115" t="s">
        <v>109</v>
      </c>
      <c r="C51" s="115"/>
      <c r="D51" s="41"/>
      <c r="E51" s="43"/>
      <c r="I51" s="46"/>
    </row>
    <row r="52" spans="1:9" ht="12.75" customHeight="1" x14ac:dyDescent="0.2">
      <c r="A52" s="42" t="s">
        <v>5</v>
      </c>
      <c r="B52" s="115" t="s">
        <v>108</v>
      </c>
      <c r="C52" s="115"/>
      <c r="D52" s="41"/>
      <c r="E52" s="43"/>
      <c r="I52" s="46"/>
    </row>
    <row r="53" spans="1:9" x14ac:dyDescent="0.2">
      <c r="A53" s="42" t="s">
        <v>98</v>
      </c>
      <c r="B53" s="115" t="s">
        <v>107</v>
      </c>
      <c r="C53" s="115"/>
      <c r="D53" s="41"/>
      <c r="E53" s="43"/>
      <c r="I53" s="46"/>
    </row>
    <row r="54" spans="1:9" x14ac:dyDescent="0.2">
      <c r="A54" s="42" t="s">
        <v>96</v>
      </c>
      <c r="B54" s="115" t="s">
        <v>106</v>
      </c>
      <c r="C54" s="115"/>
      <c r="D54" s="41"/>
      <c r="E54" s="43"/>
      <c r="I54" s="46"/>
    </row>
    <row r="55" spans="1:9" x14ac:dyDescent="0.2">
      <c r="A55" s="42" t="s">
        <v>94</v>
      </c>
      <c r="B55" s="115" t="s">
        <v>105</v>
      </c>
      <c r="C55" s="115"/>
      <c r="D55" s="41"/>
      <c r="E55" s="43"/>
      <c r="I55" s="46"/>
    </row>
    <row r="56" spans="1:9" x14ac:dyDescent="0.25">
      <c r="A56" s="42" t="s">
        <v>92</v>
      </c>
      <c r="B56" s="115" t="s">
        <v>104</v>
      </c>
      <c r="C56" s="115"/>
      <c r="D56" s="97"/>
      <c r="I56" s="46"/>
    </row>
    <row r="57" spans="1:9" x14ac:dyDescent="0.25">
      <c r="A57" s="42" t="s">
        <v>90</v>
      </c>
      <c r="B57" s="115" t="s">
        <v>103</v>
      </c>
      <c r="C57" s="115"/>
      <c r="D57" s="41"/>
      <c r="I57" s="54"/>
    </row>
    <row r="58" spans="1:9" x14ac:dyDescent="0.25">
      <c r="A58" s="32"/>
      <c r="B58" s="32"/>
      <c r="C58" s="32"/>
      <c r="D58" s="55"/>
      <c r="I58" s="54"/>
    </row>
    <row r="59" spans="1:9" ht="24.75" customHeight="1" x14ac:dyDescent="0.25">
      <c r="A59" s="117" t="s">
        <v>6</v>
      </c>
      <c r="B59" s="117"/>
      <c r="C59" s="117"/>
      <c r="D59" s="117"/>
      <c r="I59" s="54"/>
    </row>
    <row r="60" spans="1:9" x14ac:dyDescent="0.2">
      <c r="A60" s="53"/>
      <c r="B60" s="32"/>
      <c r="C60" s="32"/>
      <c r="D60" s="52"/>
      <c r="E60" s="43"/>
      <c r="I60" s="46"/>
    </row>
    <row r="61" spans="1:9" x14ac:dyDescent="0.25">
      <c r="A61" s="51" t="s">
        <v>102</v>
      </c>
      <c r="B61" s="50"/>
      <c r="C61" s="50"/>
      <c r="D61" s="39"/>
      <c r="I61" s="46"/>
    </row>
    <row r="62" spans="1:9" x14ac:dyDescent="0.25">
      <c r="A62" s="49"/>
      <c r="B62" s="48"/>
      <c r="C62" s="48"/>
      <c r="D62" s="47"/>
      <c r="I62" s="46"/>
    </row>
    <row r="63" spans="1:9" ht="35.25" customHeight="1" x14ac:dyDescent="0.25">
      <c r="A63" s="45" t="s">
        <v>3</v>
      </c>
      <c r="B63" s="160" t="s">
        <v>101</v>
      </c>
      <c r="C63" s="161"/>
      <c r="D63" s="44" t="s">
        <v>47</v>
      </c>
      <c r="I63" s="40"/>
    </row>
    <row r="64" spans="1:9" x14ac:dyDescent="0.2">
      <c r="A64" s="42" t="s">
        <v>4</v>
      </c>
      <c r="B64" s="115" t="s">
        <v>100</v>
      </c>
      <c r="C64" s="115"/>
      <c r="D64" s="41"/>
      <c r="E64" s="43"/>
      <c r="I64" s="40"/>
    </row>
    <row r="65" spans="1:9" x14ac:dyDescent="0.2">
      <c r="A65" s="42" t="s">
        <v>5</v>
      </c>
      <c r="B65" s="115" t="s">
        <v>99</v>
      </c>
      <c r="C65" s="115"/>
      <c r="D65" s="41"/>
      <c r="E65" s="43"/>
      <c r="I65" s="40"/>
    </row>
    <row r="66" spans="1:9" x14ac:dyDescent="0.2">
      <c r="A66" s="42" t="s">
        <v>98</v>
      </c>
      <c r="B66" s="115" t="s">
        <v>97</v>
      </c>
      <c r="C66" s="115"/>
      <c r="D66" s="41"/>
      <c r="E66" s="43"/>
      <c r="I66" s="40"/>
    </row>
    <row r="67" spans="1:9" x14ac:dyDescent="0.2">
      <c r="A67" s="42" t="s">
        <v>96</v>
      </c>
      <c r="B67" s="115" t="s">
        <v>95</v>
      </c>
      <c r="C67" s="115"/>
      <c r="D67" s="41"/>
      <c r="E67" s="43"/>
      <c r="I67" s="40"/>
    </row>
    <row r="68" spans="1:9" ht="12.75" customHeight="1" x14ac:dyDescent="0.2">
      <c r="A68" s="42" t="s">
        <v>94</v>
      </c>
      <c r="B68" s="115" t="s">
        <v>93</v>
      </c>
      <c r="C68" s="115"/>
      <c r="D68" s="41"/>
      <c r="E68" s="43"/>
      <c r="I68" s="40"/>
    </row>
    <row r="69" spans="1:9" x14ac:dyDescent="0.25">
      <c r="A69" s="42" t="s">
        <v>92</v>
      </c>
      <c r="B69" s="115" t="s">
        <v>91</v>
      </c>
      <c r="C69" s="115"/>
      <c r="D69" s="97"/>
      <c r="I69" s="40"/>
    </row>
    <row r="70" spans="1:9" x14ac:dyDescent="0.25">
      <c r="A70" s="42" t="s">
        <v>90</v>
      </c>
      <c r="B70" s="115" t="s">
        <v>89</v>
      </c>
      <c r="C70" s="115"/>
      <c r="D70" s="41"/>
      <c r="I70" s="40"/>
    </row>
    <row r="71" spans="1:9" x14ac:dyDescent="0.25">
      <c r="A71" s="32" t="s">
        <v>7</v>
      </c>
      <c r="B71" s="39"/>
      <c r="C71" s="39"/>
      <c r="D71" s="39"/>
      <c r="I71" s="40"/>
    </row>
    <row r="72" spans="1:9" x14ac:dyDescent="0.25">
      <c r="A72" s="32" t="s">
        <v>88</v>
      </c>
      <c r="B72" s="39"/>
      <c r="C72" s="39"/>
      <c r="D72" s="39"/>
    </row>
    <row r="73" spans="1:9" x14ac:dyDescent="0.25">
      <c r="A73" s="32" t="s">
        <v>87</v>
      </c>
      <c r="B73" s="39"/>
      <c r="C73" s="39"/>
      <c r="D73" s="39"/>
    </row>
    <row r="74" spans="1:9" ht="15.75" customHeight="1" x14ac:dyDescent="0.25">
      <c r="A74" s="32"/>
      <c r="B74" s="39"/>
      <c r="C74" s="39"/>
      <c r="D74" s="39"/>
    </row>
    <row r="75" spans="1:9" ht="15.75" customHeight="1" x14ac:dyDescent="0.25">
      <c r="A75" s="32"/>
      <c r="B75" s="39"/>
      <c r="C75" s="39"/>
      <c r="D75" s="39"/>
    </row>
    <row r="76" spans="1:9" ht="15.75" customHeight="1" x14ac:dyDescent="0.25">
      <c r="A76" s="47"/>
      <c r="B76" s="47"/>
      <c r="C76" s="47"/>
      <c r="D76" s="47"/>
    </row>
    <row r="77" spans="1:9" ht="15.75" customHeight="1" x14ac:dyDescent="0.25">
      <c r="A77" s="47" t="s">
        <v>84</v>
      </c>
      <c r="B77" s="47"/>
      <c r="C77" s="47"/>
      <c r="D77" s="47"/>
    </row>
    <row r="78" spans="1:9" ht="15.75" customHeight="1" x14ac:dyDescent="0.25">
      <c r="A78" s="47"/>
      <c r="B78" s="47"/>
      <c r="C78" s="47"/>
      <c r="D78" s="100" t="s">
        <v>144</v>
      </c>
    </row>
    <row r="79" spans="1:9" ht="15.75" customHeight="1" x14ac:dyDescent="0.25">
      <c r="A79" s="47"/>
      <c r="B79" s="47"/>
      <c r="C79" s="47"/>
      <c r="D79" s="47"/>
    </row>
    <row r="80" spans="1:9" ht="66" customHeight="1" x14ac:dyDescent="0.25"/>
    <row r="81" ht="45" customHeight="1" x14ac:dyDescent="0.25"/>
  </sheetData>
  <sheetProtection algorithmName="SHA-512" hashValue="778NyK6KOK5i1TXiPIg2iNLUFApG6EoP7ZIiMIm2i/KCBWY5/T5dpJE6h71IxK6OGckJpdqjjkPIW93x6DEokA==" saltValue="Vgl9nFWDdxwhJYL66SZbBw==" spinCount="100000" sheet="1" objects="1" scenarios="1" formatCells="0" formatColumns="0" formatRows="0" insertColumns="0" insertRows="0" insertHyperlinks="0" deleteColumns="0" deleteRows="0" selectLockedCells="1" sort="0" autoFilter="0" pivotTables="0"/>
  <mergeCells count="47">
    <mergeCell ref="A26:B26"/>
    <mergeCell ref="A27:B27"/>
    <mergeCell ref="A28:C28"/>
    <mergeCell ref="A20:D20"/>
    <mergeCell ref="A30:B30"/>
    <mergeCell ref="C30:D30"/>
    <mergeCell ref="A23:B23"/>
    <mergeCell ref="A24:B24"/>
    <mergeCell ref="A25:B25"/>
    <mergeCell ref="A2:D2"/>
    <mergeCell ref="A6:D6"/>
    <mergeCell ref="A8:C8"/>
    <mergeCell ref="A10:D18"/>
    <mergeCell ref="A22:B22"/>
    <mergeCell ref="A31:B31"/>
    <mergeCell ref="C31:D31"/>
    <mergeCell ref="A32:B32"/>
    <mergeCell ref="C32:D32"/>
    <mergeCell ref="A33:B33"/>
    <mergeCell ref="C33:D33"/>
    <mergeCell ref="B43:C43"/>
    <mergeCell ref="B44:C44"/>
    <mergeCell ref="B45:C45"/>
    <mergeCell ref="B46:C46"/>
    <mergeCell ref="B50:C50"/>
    <mergeCell ref="B51:C51"/>
    <mergeCell ref="B64:C64"/>
    <mergeCell ref="B65:C65"/>
    <mergeCell ref="B66:C66"/>
    <mergeCell ref="B67:C67"/>
    <mergeCell ref="B52:C52"/>
    <mergeCell ref="A1:D1"/>
    <mergeCell ref="B69:C69"/>
    <mergeCell ref="B70:C70"/>
    <mergeCell ref="B68:C68"/>
    <mergeCell ref="B53:C53"/>
    <mergeCell ref="B54:C54"/>
    <mergeCell ref="B55:C55"/>
    <mergeCell ref="B56:C56"/>
    <mergeCell ref="B57:C57"/>
    <mergeCell ref="A59:D59"/>
    <mergeCell ref="B63:C63"/>
    <mergeCell ref="A35:D35"/>
    <mergeCell ref="B39:C39"/>
    <mergeCell ref="B40:C40"/>
    <mergeCell ref="B41:C41"/>
    <mergeCell ref="B42:C42"/>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077" r:id="rId4" name="Option Button 5">
              <controlPr locked="0" defaultSize="0" autoFill="0" autoLine="0" autoPict="0" altText="ROPO SFOV 1-01">
                <anchor moveWithCells="1">
                  <from>
                    <xdr:col>0</xdr:col>
                    <xdr:colOff>0</xdr:colOff>
                    <xdr:row>37</xdr:row>
                    <xdr:rowOff>28575</xdr:rowOff>
                  </from>
                  <to>
                    <xdr:col>3</xdr:col>
                    <xdr:colOff>3190875</xdr:colOff>
                    <xdr:row>38</xdr:row>
                    <xdr:rowOff>38100</xdr:rowOff>
                  </to>
                </anchor>
              </controlPr>
            </control>
          </mc:Choice>
        </mc:AlternateContent>
        <mc:AlternateContent xmlns:mc="http://schemas.openxmlformats.org/markup-compatibility/2006">
          <mc:Choice Requires="x14">
            <control shapeId="3078" r:id="rId5" name="Option Button 6">
              <controlPr locked="0" defaultSize="0" autoFill="0" autoLine="0" autoPict="0">
                <anchor moveWithCells="1">
                  <from>
                    <xdr:col>0</xdr:col>
                    <xdr:colOff>9525</xdr:colOff>
                    <xdr:row>48</xdr:row>
                    <xdr:rowOff>9525</xdr:rowOff>
                  </from>
                  <to>
                    <xdr:col>3</xdr:col>
                    <xdr:colOff>3190875</xdr:colOff>
                    <xdr:row>49</xdr:row>
                    <xdr:rowOff>57150</xdr:rowOff>
                  </to>
                </anchor>
              </controlPr>
            </control>
          </mc:Choice>
        </mc:AlternateContent>
        <mc:AlternateContent xmlns:mc="http://schemas.openxmlformats.org/markup-compatibility/2006">
          <mc:Choice Requires="x14">
            <control shapeId="3079" r:id="rId6" name="Option Button 7">
              <controlPr locked="0" defaultSize="0" autoFill="0" autoLine="0" autoPict="0">
                <anchor moveWithCells="1">
                  <from>
                    <xdr:col>0</xdr:col>
                    <xdr:colOff>19050</xdr:colOff>
                    <xdr:row>60</xdr:row>
                    <xdr:rowOff>152400</xdr:rowOff>
                  </from>
                  <to>
                    <xdr:col>3</xdr:col>
                    <xdr:colOff>3181350</xdr:colOff>
                    <xdr:row>62</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Súkromný sektor</vt:lpstr>
      <vt:lpstr>Verejný sektor</vt:lpstr>
      <vt:lpstr>'Súkromný sektor'!Oblasť_tlače</vt:lpstr>
      <vt:lpstr>'Verejný sektor'!Oblasť_tlače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2018-05-03T09:12:21Z</cp:lastPrinted>
  <dcterms:created xsi:type="dcterms:W3CDTF">2018-03-08T11:24:00Z</dcterms:created>
  <dcterms:modified xsi:type="dcterms:W3CDTF">2021-10-27T11:03:27Z</dcterms:modified>
</cp:coreProperties>
</file>