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SIEA\work\411_B\Usmernenie_3\vsetko_bez_SZ\Pripomienky_RO_17-06-2022\"/>
    </mc:Choice>
  </mc:AlternateContent>
  <bookViews>
    <workbookView xWindow="0" yWindow="0" windowWidth="13920" windowHeight="10395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52511"/>
</workbook>
</file>

<file path=xl/calcChain.xml><?xml version="1.0" encoding="utf-8"?>
<calcChain xmlns="http://schemas.openxmlformats.org/spreadsheetml/2006/main">
  <c r="H16" i="5" l="1"/>
  <c r="H17" i="5" l="1"/>
  <c r="F61" i="14" l="1"/>
  <c r="C67" i="14" s="1"/>
  <c r="G60" i="14"/>
  <c r="G59" i="14"/>
  <c r="G58" i="14"/>
  <c r="F28" i="14"/>
  <c r="C34" i="14" s="1"/>
  <c r="G27" i="14"/>
  <c r="G26" i="14"/>
  <c r="G25" i="14"/>
  <c r="F61" i="13"/>
  <c r="C67" i="13" s="1"/>
  <c r="G60" i="13"/>
  <c r="G59" i="13"/>
  <c r="G58" i="13"/>
  <c r="F28" i="13"/>
  <c r="C34" i="13" s="1"/>
  <c r="G27" i="13"/>
  <c r="G26" i="13"/>
  <c r="G25" i="13"/>
  <c r="G28" i="13" l="1"/>
  <c r="G61" i="13"/>
  <c r="G28" i="14"/>
  <c r="G61" i="14"/>
  <c r="C31" i="12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OdM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H16" authorId="1" shapeId="0">
      <text>
        <r>
          <rPr>
            <b/>
            <sz val="9"/>
            <color indexed="81"/>
            <rFont val="Segoe UI"/>
            <family val="2"/>
            <charset val="238"/>
          </rPr>
          <t>OdM: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Vo vzorci došlo k úprave výšky referenčných výdavkov na zariadenie na výrobu elektriny zo 437 na 453 EUR a na zariadenie na výrobu tepla zo 175 na 181 EUR.</t>
        </r>
      </text>
    </comment>
    <comment ref="A23" authorId="2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3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3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<sst xmlns="http://schemas.openxmlformats.org/spreadsheetml/2006/main" count="281" uniqueCount="152">
  <si>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</si>
  <si>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</si>
  <si>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</si>
  <si>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</si>
  <si>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</si>
  <si>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</si>
  <si>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</si>
  <si>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</si>
  <si>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</si>
  <si>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</si>
  <si>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</si>
  <si>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</si>
  <si>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</si>
  <si>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</si>
  <si>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</si>
  <si>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</si>
  <si>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</si>
  <si>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</si>
  <si>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</si>
  <si>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</si>
  <si>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</si>
  <si>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</si>
  <si>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</si>
  <si>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</si>
  <si>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</si>
  <si>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</si>
  <si>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</si>
  <si>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</si>
  <si>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</si>
  <si>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</si>
  <si>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</si>
  <si>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</si>
  <si>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</si>
  <si>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</si>
  <si>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</si>
  <si>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</si>
  <si>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</si>
  <si>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</si>
  <si>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</si>
  <si>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</si>
  <si>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</si>
  <si>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</si>
  <si>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</si>
  <si>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</si>
  <si>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</si>
  <si>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</si>
  <si>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</si>
  <si>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</si>
  <si>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</si>
  <si>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</si>
  <si>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</si>
  <si>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</si>
  <si>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</si>
  <si>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</si>
  <si>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</si>
  <si>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</si>
  <si>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</si>
  <si>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</si>
  <si>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</si>
  <si>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</si>
  <si>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</si>
  <si>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</si>
  <si>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</si>
  <si>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</si>
  <si>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</si>
  <si>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</si>
  <si>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</si>
  <si>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</si>
  <si>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</si>
  <si>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</si>
  <si>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</si>
  <si>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</si>
  <si>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</si>
  <si>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</si>
  <si>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</si>
  <si>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</si>
  <si>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</si>
  <si>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</si>
  <si>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</si>
  <si>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</si>
  <si>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</si>
  <si>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</si>
  <si>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</si>
  <si>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</si>
  <si>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</si>
  <si>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</si>
  <si>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</si>
  <si>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</si>
  <si>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</si>
  <si>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</si>
  <si>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</si>
  <si>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</si>
  <si>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</si>
  <si>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</si>
  <si>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</si>
  <si>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</si>
  <si>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</si>
  <si>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</si>
  <si>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</si>
  <si>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</si>
  <si>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</si>
  <si>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</si>
  <si>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vysoká</t>
  </si>
  <si>
    <t>stredná</t>
  </si>
  <si>
    <t>Zvýšená kapacita výroby energie z obnoviteľných zdrojov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</si>
  <si>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</si>
  <si>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</si>
  <si>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</si>
  <si>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</si>
  <si>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</si>
  <si>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</si>
  <si>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</si>
  <si>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</si>
  <si>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</si>
  <si>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</si>
  <si>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</si>
  <si>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</si>
  <si>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</si>
  <si>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</si>
  <si>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</si>
  <si>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</si>
  <si>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</si>
  <si>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</si>
  <si>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</si>
  <si>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t>VO/obstarávanie nebolo ukončené. Výška výdavku bola stanovená na základe znaleckého alebo odborného posudku.</t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</si>
  <si>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</si>
  <si>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</si>
  <si>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</si>
  <si>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</si>
  <si>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VO/obstarávanie bolo ukončené. Výška výdavku bola stanovená na základe zmluvy/návrhu zmluvy s úspešným uchádzačom / 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</si>
  <si>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 a pri rešpektovaní stanovených percentuálnych/finančných limitov.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</si>
  <si>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>".</t>
    </r>
  </si>
  <si>
    <r>
      <t xml:space="preserve">VO/obstarávanie bolo ukončené. Výška výdavku bola stanovená na základe zmluvy/návrhu zmluvy s úspešným uchádzačom / víťaznej cenovej ponuky  úspešného uchádzača 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</si>
  <si>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". </t>
    </r>
  </si>
  <si>
    <r>
      <t xml:space="preserve">VO/obstarávanie bolo ukončené. Výška výdavku bola stanovená na základe  zmluvy/návrhu zmluvy s úspešným uchádzačom / víťaznej cenovej ponuky 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</si>
  <si>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>na základe zmluvy / návrhu zmluvy s úspešným uchádzačom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ako výsledok vykonaného </t>
    </r>
    <r>
      <rPr>
        <b/>
        <sz val="11"/>
        <rFont val="Arial"/>
        <family val="2"/>
        <charset val="238"/>
      </rPr>
      <t>verejného obstarávania  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kópie: platnej Zmluvy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. Ak zo zmluvy / návrhu zmluvy / víťaznej cenovej ponuky 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 obstarávaní, ktorého výsledkom bola zmluva / návrh zmluvy s úspešným uchádzačom / víťazná cenová púonuka úspešného uchádzača a na základe ktorej bola stanovená výška príslušného výdavku v rozpočte. </t>
    </r>
  </si>
  <si>
    <r>
      <t>VO/obstarávanie nebolo ukončené. Výška výdavku bola stanovená na základe prieskumu trhu v zmysle predloženého záznamu z vyhodnotenia prieskumu trhu</t>
    </r>
    <r>
      <rPr>
        <sz val="11"/>
        <rFont val="Calibri"/>
        <family val="2"/>
        <charset val="238"/>
        <scheme val="minor"/>
      </rPr>
      <t>.</t>
    </r>
  </si>
  <si>
    <r>
      <t xml:space="preserve">VO/obstarávanie nebolo ukončené. Výška výdavku bola stanovená na základe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 xml:space="preserve">y </t>
    </r>
    <r>
      <rPr>
        <sz val="11"/>
        <rFont val="Calibri"/>
        <family val="2"/>
        <charset val="238"/>
        <scheme val="minor"/>
      </rPr>
      <t>(stavebný cenár/rozpočtár)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</si>
  <si>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VO/obstarávanie nebolo ukončené . Výška výdavku bola stanovená na základe 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>y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rFont val="Calibri"/>
        <family val="2"/>
        <charset val="238"/>
        <scheme val="minor"/>
      </rPr>
      <t>stavebný</t>
    </r>
    <r>
      <rPr>
        <sz val="11"/>
        <rFont val="Calibri"/>
        <family val="2"/>
        <charset val="238"/>
        <scheme val="minor"/>
      </rPr>
      <t xml:space="preserve"> cenár</t>
    </r>
    <r>
      <rPr>
        <sz val="11"/>
        <rFont val="Calibri"/>
        <family val="2"/>
        <charset val="238"/>
        <scheme val="minor"/>
      </rPr>
      <t>/rozpočtár</t>
    </r>
    <r>
      <rPr>
        <sz val="11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>.</t>
    </r>
  </si>
  <si>
    <t>Hlavná aktivita projektu: Výstavba zariadení na: výrobu biometánu; využitie vodnej energie; využitie slnečnej energie na výrobu tepla; využitie slnečnej energie na výrobu elektriny; výrobu vodíka elektrolýzou s využitím OZE, prípadne aj v kombinácii s jeho distribučnou sieťou a/alebo čerpacou stanicou vodíkovej mobility v súlade so zameraním EZD;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</si>
  <si>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Výpočet hodnoty Value for Money 
</t>
    </r>
    <r>
      <rPr>
        <i/>
        <sz val="1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rFont val="Calibri"/>
        <family val="2"/>
        <charset val="238"/>
      </rPr>
      <t>–</t>
    </r>
    <r>
      <rPr>
        <i/>
        <sz val="1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ako aj upravená hodnota MU.
</t>
    </r>
  </si>
  <si>
    <r>
      <t xml:space="preserve">Pokiaľ je odpoveď </t>
    </r>
    <r>
      <rPr>
        <b/>
        <i/>
        <sz val="11"/>
        <color rgb="FFFF0000"/>
        <rFont val="Arial"/>
        <family val="2"/>
        <charset val="238"/>
      </rPr>
      <t>nie</t>
    </r>
    <r>
      <rPr>
        <b/>
        <i/>
        <strike/>
        <sz val="11"/>
        <color theme="0"/>
        <rFont val="Arial"/>
        <family val="2"/>
        <charset val="238"/>
      </rPr>
      <t>áno</t>
    </r>
    <r>
      <rPr>
        <b/>
        <i/>
        <sz val="11"/>
        <color theme="0"/>
        <rFont val="Arial"/>
        <family val="2"/>
        <charset val="238"/>
      </rPr>
      <t>:</t>
    </r>
  </si>
  <si>
    <r>
      <t xml:space="preserve">Podrobný rozpočet projektu-SŠP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</si>
  <si>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 Kontrafaktuálny scenár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</si>
  <si>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Záznam z vyhodnotenia prieskumu trhu č. 1 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</si>
  <si>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Záznam z vyhodnotenia prieskumu trhu č. 1 - Rozpočet kontrafaktuálneho scenára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</si>
  <si>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Príspevok projektu k špecifickému cieľu OP KŽP - princíp Value for Money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</si>
  <si>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>Záznam z vyhodnotenia prieskumu trhu č. n v znení Usmernenia č.</t>
    </r>
    <r>
      <rPr>
        <b/>
        <sz val="16"/>
        <rFont val="Arial"/>
        <family val="2"/>
        <charset val="238"/>
      </rPr>
      <t xml:space="preserve">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</si>
  <si>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Záznam z vyhodnotenia prieskumu trhu č. n v znení Usmernenia č. </t>
    </r>
    <r>
      <rPr>
        <b/>
        <sz val="16"/>
        <color rgb="FFFF0000"/>
        <rFont val="Arial"/>
        <family val="2"/>
        <charset val="238"/>
      </rPr>
      <t>3</t>
    </r>
    <r>
      <rPr>
        <b/>
        <strike/>
        <sz val="16"/>
        <color rgb="FFFF0000"/>
        <rFont val="Arial"/>
        <family val="2"/>
        <charset val="238"/>
      </rPr>
      <t>2</t>
    </r>
  </si>
  <si>
    <r>
      <t xml:space="preserve">viac ako </t>
    </r>
    <r>
      <rPr>
        <sz val="11"/>
        <color rgb="FFFF0000"/>
        <rFont val="Calibri"/>
        <family val="2"/>
        <charset val="238"/>
        <scheme val="minor"/>
      </rPr>
      <t>3 065 000</t>
    </r>
    <r>
      <rPr>
        <strike/>
        <sz val="11"/>
        <color rgb="FFFF0000"/>
        <rFont val="Calibri"/>
        <family val="2"/>
        <charset val="238"/>
        <scheme val="minor"/>
      </rPr>
      <t>2 450 000</t>
    </r>
  </si>
  <si>
    <r>
      <rPr>
        <sz val="11"/>
        <color rgb="FFFF0000"/>
        <rFont val="Calibri"/>
        <family val="2"/>
        <charset val="238"/>
        <scheme val="minor"/>
      </rPr>
      <t>375 000</t>
    </r>
    <r>
      <rPr>
        <strike/>
        <sz val="11"/>
        <color rgb="FFFF0000"/>
        <rFont val="Calibri"/>
        <family val="2"/>
        <charset val="238"/>
        <scheme val="minor"/>
      </rPr>
      <t>300 000</t>
    </r>
    <r>
      <rPr>
        <sz val="11"/>
        <color theme="1"/>
        <rFont val="Calibri"/>
        <family val="2"/>
        <charset val="238"/>
        <scheme val="minor"/>
      </rPr>
      <t xml:space="preserve"> až </t>
    </r>
    <r>
      <rPr>
        <sz val="11"/>
        <color rgb="FFFF0000"/>
        <rFont val="Calibri"/>
        <family val="2"/>
        <charset val="238"/>
        <scheme val="minor"/>
      </rPr>
      <t>3 065 000</t>
    </r>
    <r>
      <rPr>
        <strike/>
        <sz val="11"/>
        <color rgb="FFFF0000"/>
        <rFont val="Calibri"/>
        <family val="2"/>
        <charset val="238"/>
        <scheme val="minor"/>
      </rPr>
      <t>2 450 000</t>
    </r>
  </si>
  <si>
    <r>
      <t xml:space="preserve">menej ako </t>
    </r>
    <r>
      <rPr>
        <sz val="11"/>
        <color rgb="FFFF0000"/>
        <rFont val="Calibri"/>
        <family val="2"/>
        <charset val="238"/>
        <scheme val="minor"/>
      </rPr>
      <t>375 000</t>
    </r>
    <r>
      <rPr>
        <strike/>
        <sz val="11"/>
        <color rgb="FFFF0000"/>
        <rFont val="Calibri"/>
        <family val="2"/>
        <charset val="238"/>
        <scheme val="minor"/>
      </rPr>
      <t>300 000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</si>
</sst>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5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1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i/>
      <strike/>
      <sz val="11"/>
      <color theme="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trike/>
      <sz val="16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164" fontId="8" fillId="0" borderId="0" applyFont="0" applyFill="0" applyBorder="0" applyAlignment="0" applyProtection="0"/>
    <xf numFmtId="0" fontId="32" fillId="0" borderId="0"/>
    <xf numFmtId="0" fontId="8" fillId="0" borderId="0"/>
    <xf numFmtId="0" fontId="39" fillId="0" borderId="0" applyNumberForma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4" fillId="13" borderId="16" xfId="0" applyFont="1" applyFill="1" applyBorder="1" applyAlignment="1">
      <alignment horizontal="left" vertical="center"/>
    </xf>
    <xf numFmtId="0" fontId="24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1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6" fillId="6" borderId="22" xfId="0" applyFont="1" applyFill="1" applyBorder="1" applyAlignment="1" applyProtection="1">
      <alignment horizontal="left" vertical="center"/>
    </xf>
    <xf numFmtId="0" fontId="26" fillId="6" borderId="10" xfId="0" applyFont="1" applyFill="1" applyBorder="1" applyAlignment="1" applyProtection="1">
      <alignment horizontal="left" vertical="center"/>
    </xf>
    <xf numFmtId="0" fontId="26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7" fillId="15" borderId="4" xfId="0" applyFont="1" applyFill="1" applyBorder="1" applyAlignment="1">
      <alignment vertical="center" wrapText="1"/>
    </xf>
    <xf numFmtId="0" fontId="27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2" fillId="14" borderId="8" xfId="2" applyNumberFormat="1" applyFont="1" applyFill="1" applyBorder="1" applyAlignment="1">
      <alignment horizontal="center" vertical="center"/>
    </xf>
    <xf numFmtId="0" fontId="22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8" fillId="0" borderId="1" xfId="0" applyNumberFormat="1" applyFont="1" applyBorder="1" applyAlignment="1" applyProtection="1">
      <alignment wrapText="1"/>
      <protection locked="0"/>
    </xf>
    <xf numFmtId="0" fontId="38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9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0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1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1" fillId="18" borderId="24" xfId="0" applyFont="1" applyFill="1" applyBorder="1" applyAlignment="1">
      <alignment horizontal="center" vertical="center" wrapText="1"/>
    </xf>
    <xf numFmtId="0" fontId="21" fillId="18" borderId="23" xfId="0" applyFont="1" applyFill="1" applyBorder="1" applyAlignment="1">
      <alignment horizontal="center" vertical="center" wrapText="1"/>
    </xf>
    <xf numFmtId="0" fontId="21" fillId="18" borderId="22" xfId="0" applyFont="1" applyFill="1" applyBorder="1" applyAlignment="1">
      <alignment horizontal="left" vertical="center" wrapText="1"/>
    </xf>
    <xf numFmtId="0" fontId="44" fillId="0" borderId="0" xfId="0" applyFont="1" applyAlignment="1"/>
    <xf numFmtId="0" fontId="45" fillId="0" borderId="0" xfId="0" applyFont="1" applyAlignment="1"/>
    <xf numFmtId="0" fontId="45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8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7" fillId="2" borderId="0" xfId="0" applyFont="1" applyFill="1" applyBorder="1" applyAlignment="1" applyProtection="1">
      <alignment horizontal="left" vertical="center"/>
      <protection locked="0"/>
    </xf>
    <xf numFmtId="0" fontId="36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8" fillId="0" borderId="18" xfId="0" applyFont="1" applyFill="1" applyBorder="1" applyAlignment="1">
      <alignment wrapText="1"/>
    </xf>
    <xf numFmtId="0" fontId="18" fillId="0" borderId="42" xfId="0" applyFont="1" applyFill="1" applyBorder="1" applyAlignment="1">
      <alignment wrapText="1"/>
    </xf>
    <xf numFmtId="0" fontId="18" fillId="0" borderId="19" xfId="0" applyFont="1" applyFill="1" applyBorder="1" applyAlignment="1">
      <alignment wrapText="1"/>
    </xf>
    <xf numFmtId="0" fontId="18" fillId="0" borderId="37" xfId="0" applyFont="1" applyFill="1" applyBorder="1" applyAlignment="1">
      <alignment wrapText="1"/>
    </xf>
    <xf numFmtId="0" fontId="18" fillId="0" borderId="19" xfId="0" applyFont="1" applyBorder="1" applyAlignment="1">
      <alignment vertical="center" wrapText="1"/>
    </xf>
    <xf numFmtId="0" fontId="18" fillId="0" borderId="19" xfId="0" applyFont="1" applyBorder="1" applyAlignment="1">
      <alignment wrapText="1"/>
    </xf>
    <xf numFmtId="0" fontId="18" fillId="2" borderId="20" xfId="0" applyFont="1" applyFill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34" xfId="0" applyFont="1" applyFill="1" applyBorder="1" applyAlignment="1">
      <alignment wrapText="1"/>
    </xf>
    <xf numFmtId="0" fontId="18" fillId="0" borderId="20" xfId="0" applyFont="1" applyBorder="1"/>
    <xf numFmtId="0" fontId="18" fillId="0" borderId="9" xfId="0" applyFont="1" applyBorder="1"/>
    <xf numFmtId="0" fontId="18" fillId="0" borderId="35" xfId="0" applyFont="1" applyBorder="1" applyAlignment="1">
      <alignment vertical="center" wrapText="1"/>
    </xf>
    <xf numFmtId="0" fontId="18" fillId="0" borderId="36" xfId="0" applyFont="1" applyBorder="1" applyAlignment="1">
      <alignment wrapText="1"/>
    </xf>
    <xf numFmtId="0" fontId="18" fillId="0" borderId="37" xfId="0" applyFont="1" applyBorder="1"/>
    <xf numFmtId="0" fontId="17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3" fillId="10" borderId="32" xfId="0" applyFont="1" applyFill="1" applyBorder="1" applyAlignment="1">
      <alignment horizontal="left" vertical="center" wrapText="1"/>
    </xf>
    <xf numFmtId="0" fontId="23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0" fillId="2" borderId="0" xfId="0" applyFill="1" applyAlignment="1">
      <alignment horizontal="right"/>
    </xf>
    <xf numFmtId="0" fontId="29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29" fillId="0" borderId="1" xfId="0" applyNumberFormat="1" applyFont="1" applyBorder="1" applyAlignment="1" applyProtection="1">
      <alignment horizontal="left" wrapText="1"/>
    </xf>
    <xf numFmtId="0" fontId="28" fillId="7" borderId="3" xfId="0" applyFont="1" applyFill="1" applyBorder="1" applyAlignment="1" applyProtection="1">
      <alignment horizontal="left" wrapText="1"/>
      <protection locked="0"/>
    </xf>
    <xf numFmtId="0" fontId="28" fillId="7" borderId="4" xfId="0" applyFont="1" applyFill="1" applyBorder="1" applyAlignment="1" applyProtection="1">
      <alignment horizontal="left" wrapText="1"/>
      <protection locked="0"/>
    </xf>
    <xf numFmtId="0" fontId="28" fillId="7" borderId="28" xfId="0" applyFont="1" applyFill="1" applyBorder="1" applyAlignment="1" applyProtection="1">
      <alignment horizontal="left" wrapText="1"/>
      <protection locked="0"/>
    </xf>
    <xf numFmtId="0" fontId="25" fillId="6" borderId="21" xfId="0" applyFont="1" applyFill="1" applyBorder="1" applyAlignment="1" applyProtection="1">
      <alignment horizontal="center" vertical="center"/>
    </xf>
    <xf numFmtId="0" fontId="25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17" fillId="2" borderId="0" xfId="0" applyFont="1" applyFill="1" applyAlignment="1" applyProtection="1">
      <alignment horizontal="right"/>
      <protection locked="0"/>
    </xf>
    <xf numFmtId="0" fontId="47" fillId="2" borderId="0" xfId="0" applyFont="1" applyFill="1" applyAlignment="1" applyProtection="1">
      <alignment horizontal="left"/>
      <protection locked="0"/>
    </xf>
    <xf numFmtId="0" fontId="24" fillId="6" borderId="22" xfId="0" applyFont="1" applyFill="1" applyBorder="1" applyAlignment="1" applyProtection="1">
      <alignment horizontal="left"/>
      <protection locked="0"/>
    </xf>
    <xf numFmtId="0" fontId="24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24" fillId="6" borderId="10" xfId="0" applyFont="1" applyFill="1" applyBorder="1" applyAlignment="1" applyProtection="1">
      <alignment horizontal="left"/>
      <protection locked="0"/>
    </xf>
    <xf numFmtId="0" fontId="24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4" fillId="6" borderId="25" xfId="0" applyFont="1" applyFill="1" applyBorder="1" applyAlignment="1" applyProtection="1">
      <alignment horizontal="left"/>
      <protection locked="0"/>
    </xf>
    <xf numFmtId="0" fontId="24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7" fillId="17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/>
      <protection locked="0"/>
    </xf>
    <xf numFmtId="0" fontId="36" fillId="2" borderId="0" xfId="0" applyFont="1" applyFill="1" applyAlignment="1" applyProtection="1">
      <alignment horizontal="left"/>
      <protection locked="0"/>
    </xf>
    <xf numFmtId="0" fontId="35" fillId="18" borderId="1" xfId="0" applyFont="1" applyFill="1" applyBorder="1" applyAlignment="1" applyProtection="1">
      <alignment horizontal="center" vertical="center" wrapText="1"/>
      <protection locked="0"/>
    </xf>
    <xf numFmtId="0" fontId="35" fillId="18" borderId="6" xfId="0" applyFont="1" applyFill="1" applyBorder="1" applyAlignment="1" applyProtection="1">
      <alignment horizontal="center" vertical="center" wrapText="1"/>
      <protection locked="0"/>
    </xf>
    <xf numFmtId="0" fontId="35" fillId="18" borderId="5" xfId="0" applyFont="1" applyFill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wrapText="1"/>
      <protection locked="0"/>
    </xf>
    <xf numFmtId="0" fontId="37" fillId="17" borderId="2" xfId="0" applyFont="1" applyFill="1" applyBorder="1" applyAlignment="1" applyProtection="1">
      <alignment horizontal="left" vertical="center"/>
      <protection locked="0"/>
    </xf>
    <xf numFmtId="0" fontId="37" fillId="17" borderId="7" xfId="0" applyFont="1" applyFill="1" applyBorder="1" applyAlignment="1" applyProtection="1">
      <alignment horizontal="left" vertical="center"/>
      <protection locked="0"/>
    </xf>
    <xf numFmtId="0" fontId="37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5" fillId="6" borderId="2" xfId="0" applyFont="1" applyFill="1" applyBorder="1" applyAlignment="1" applyProtection="1">
      <alignment horizontal="left" vertical="center" wrapText="1"/>
      <protection locked="0"/>
    </xf>
    <xf numFmtId="0" fontId="35" fillId="6" borderId="8" xfId="0" applyFont="1" applyFill="1" applyBorder="1" applyAlignment="1" applyProtection="1">
      <alignment horizontal="left" vertical="center" wrapText="1"/>
      <protection locked="0"/>
    </xf>
    <xf numFmtId="4" fontId="3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47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3" fillId="19" borderId="10" xfId="0" applyFont="1" applyFill="1" applyBorder="1" applyAlignment="1">
      <alignment horizontal="left" vertical="center" wrapText="1"/>
    </xf>
    <xf numFmtId="0" fontId="42" fillId="0" borderId="11" xfId="0" applyFont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2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9" fillId="0" borderId="0" xfId="0" applyFont="1" applyBorder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e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909391" y="546652"/>
          <a:ext cx="1566656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70704" cy="63237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80568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988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8827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tabSelected="1" view="pageBreakPreview" topLeftCell="A13" zoomScale="115" zoomScaleNormal="55" zoomScaleSheetLayoutView="115" workbookViewId="0">
      <selection activeCell="H17" sqref="H17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149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57" t="s">
        <v>80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62" t="s">
        <v>142</v>
      </c>
      <c r="B6" s="162"/>
      <c r="C6" s="162"/>
      <c r="D6" s="162"/>
      <c r="E6" s="162"/>
      <c r="F6" s="162"/>
      <c r="G6" s="162"/>
      <c r="H6" s="162"/>
      <c r="I6" s="16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58"/>
      <c r="C8" s="158"/>
      <c r="D8" s="158"/>
      <c r="E8" s="158"/>
      <c r="F8" s="158"/>
      <c r="G8" s="158"/>
      <c r="H8" s="158"/>
      <c r="I8" s="158"/>
      <c r="J8" s="158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58"/>
      <c r="C9" s="158"/>
      <c r="D9" s="158"/>
      <c r="E9" s="158"/>
      <c r="F9" s="158"/>
      <c r="G9" s="158"/>
      <c r="H9" s="158"/>
      <c r="I9" s="158"/>
      <c r="J9" s="158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141</v>
      </c>
      <c r="B14" s="50" t="s">
        <v>46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47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72</v>
      </c>
      <c r="B16" s="47"/>
      <c r="C16" s="46"/>
      <c r="D16" s="46"/>
      <c r="E16" s="46"/>
      <c r="F16" s="46"/>
      <c r="G16" s="46"/>
      <c r="H16" s="95" t="str">
        <f>IF(H13="","Vyplnťe bunku H13",IF(H13="áno","Irelevantné",IF(H13="nie",IF(H14="","Vyplňte bunky H14,H15",IF(H14="tepla",H15*181,IF(H14="elektriny",H15*453,"chyba"))))))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71</v>
      </c>
      <c r="B17" s="93"/>
      <c r="C17" s="45"/>
      <c r="D17" s="45"/>
      <c r="E17" s="45"/>
      <c r="F17" s="45"/>
      <c r="G17" s="45"/>
      <c r="H17" s="94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77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76.5" customHeight="1" x14ac:dyDescent="0.25">
      <c r="A20" s="167" t="s">
        <v>139</v>
      </c>
      <c r="B20" s="168"/>
      <c r="C20" s="168"/>
      <c r="D20" s="168"/>
      <c r="E20" s="168"/>
      <c r="F20" s="168"/>
      <c r="G20" s="168"/>
      <c r="H20" s="168"/>
      <c r="I20" s="168"/>
      <c r="J20" s="168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71" t="s">
        <v>75</v>
      </c>
      <c r="B22" s="172"/>
      <c r="C22" s="172"/>
      <c r="D22" s="172"/>
      <c r="E22" s="172"/>
      <c r="F22" s="172"/>
      <c r="G22" s="172"/>
      <c r="H22" s="172"/>
      <c r="I22" s="172"/>
      <c r="J22" s="173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2" t="s">
        <v>22</v>
      </c>
      <c r="B23" s="123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/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4" t="s">
        <v>23</v>
      </c>
      <c r="B24" s="123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2" t="s">
        <v>24</v>
      </c>
      <c r="B25" s="123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4" t="s">
        <v>25</v>
      </c>
      <c r="B26" s="123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2" t="s">
        <v>26</v>
      </c>
      <c r="B27" s="123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4" t="s">
        <v>27</v>
      </c>
      <c r="B28" s="123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2" t="s">
        <v>28</v>
      </c>
      <c r="B29" s="123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25" t="s">
        <v>29</v>
      </c>
      <c r="B30" s="125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25" t="s">
        <v>39</v>
      </c>
      <c r="B31" s="125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25" t="s">
        <v>40</v>
      </c>
      <c r="B32" s="125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25" t="s">
        <v>37</v>
      </c>
      <c r="B33" s="125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25" t="s">
        <v>37</v>
      </c>
      <c r="B34" s="125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25" t="s">
        <v>37</v>
      </c>
      <c r="B35" s="125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2" t="s">
        <v>6</v>
      </c>
      <c r="B36" s="123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2" t="s">
        <v>30</v>
      </c>
      <c r="B37" s="123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76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2" t="s">
        <v>78</v>
      </c>
      <c r="B39" s="123" t="s">
        <v>73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2" t="s">
        <v>32</v>
      </c>
      <c r="B41" s="125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2" t="s">
        <v>74</v>
      </c>
      <c r="B43" s="125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65" t="s">
        <v>36</v>
      </c>
      <c r="B44" s="166"/>
      <c r="C44" s="166"/>
      <c r="D44" s="166"/>
      <c r="E44" s="166"/>
      <c r="F44" s="28">
        <f>SUM(F23:F43)</f>
        <v>0</v>
      </c>
      <c r="G44" s="97">
        <f>SUM(G23:G43)</f>
        <v>0</v>
      </c>
      <c r="H44" s="96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63" t="s">
        <v>11</v>
      </c>
      <c r="B46" s="164"/>
      <c r="C46" s="164"/>
      <c r="D46" s="164"/>
      <c r="E46" s="164"/>
      <c r="F46" s="164"/>
      <c r="G46" s="164"/>
      <c r="H46" s="164"/>
      <c r="I46" s="164"/>
      <c r="L46" s="13" t="s">
        <v>20</v>
      </c>
    </row>
    <row r="47" spans="1:53" ht="30" customHeight="1" x14ac:dyDescent="0.25">
      <c r="A47" s="169" t="s">
        <v>113</v>
      </c>
      <c r="B47" s="160"/>
      <c r="C47" s="160"/>
      <c r="D47" s="160"/>
      <c r="E47" s="160"/>
      <c r="F47" s="160"/>
      <c r="G47" s="160"/>
      <c r="H47" s="160"/>
      <c r="I47" s="160"/>
      <c r="J47" s="161"/>
      <c r="L47" s="13"/>
    </row>
    <row r="48" spans="1:53" ht="30" customHeight="1" x14ac:dyDescent="0.25">
      <c r="A48" s="159" t="s">
        <v>41</v>
      </c>
      <c r="B48" s="160"/>
      <c r="C48" s="160"/>
      <c r="D48" s="160"/>
      <c r="E48" s="160"/>
      <c r="F48" s="160"/>
      <c r="G48" s="160"/>
      <c r="H48" s="160"/>
      <c r="I48" s="160"/>
      <c r="J48" s="161"/>
    </row>
    <row r="49" spans="1:10" ht="19.5" customHeight="1" x14ac:dyDescent="0.25">
      <c r="A49" s="170" t="s">
        <v>123</v>
      </c>
      <c r="B49" s="170"/>
      <c r="C49" s="170"/>
      <c r="D49" s="170"/>
      <c r="E49" s="170"/>
      <c r="F49" s="170"/>
      <c r="G49" s="170"/>
      <c r="H49" s="170"/>
      <c r="I49" s="170"/>
      <c r="J49" s="170"/>
    </row>
    <row r="50" spans="1:10" ht="29.25" customHeight="1" x14ac:dyDescent="0.25">
      <c r="A50" s="170" t="s">
        <v>38</v>
      </c>
      <c r="B50" s="170"/>
      <c r="C50" s="170"/>
      <c r="D50" s="170"/>
      <c r="E50" s="170"/>
      <c r="F50" s="170"/>
      <c r="G50" s="170"/>
      <c r="H50" s="170"/>
      <c r="I50" s="170"/>
      <c r="J50" s="170"/>
    </row>
    <row r="51" spans="1:10" ht="114" customHeight="1" x14ac:dyDescent="0.25">
      <c r="A51" s="177" t="s">
        <v>135</v>
      </c>
      <c r="B51" s="177"/>
      <c r="C51" s="177"/>
      <c r="D51" s="177"/>
      <c r="E51" s="177"/>
      <c r="F51" s="177"/>
      <c r="G51" s="177"/>
      <c r="H51" s="177"/>
      <c r="I51" s="177"/>
      <c r="J51" s="177"/>
    </row>
    <row r="52" spans="1:10" s="13" customFormat="1" ht="15" customHeight="1" x14ac:dyDescent="0.25">
      <c r="A52" s="175"/>
      <c r="B52" s="175"/>
      <c r="C52" s="175"/>
      <c r="D52" s="175"/>
      <c r="E52" s="175"/>
      <c r="F52" s="175"/>
      <c r="G52" s="175"/>
      <c r="H52" s="175"/>
      <c r="I52" s="175"/>
      <c r="J52" s="175"/>
    </row>
    <row r="53" spans="1:10" s="13" customFormat="1" ht="15" customHeight="1" x14ac:dyDescent="0.25">
      <c r="A53" s="175"/>
      <c r="B53" s="175"/>
      <c r="C53" s="175"/>
      <c r="D53" s="175"/>
      <c r="E53" s="175"/>
      <c r="F53" s="175"/>
      <c r="G53" s="175"/>
      <c r="H53" s="175"/>
      <c r="I53" s="175"/>
      <c r="J53" s="175"/>
    </row>
    <row r="54" spans="1:10" s="13" customFormat="1" ht="31.5" customHeight="1" x14ac:dyDescent="0.25">
      <c r="A54" s="176"/>
      <c r="B54" s="176"/>
      <c r="C54" s="176"/>
      <c r="D54" s="176"/>
      <c r="E54" s="176"/>
      <c r="F54" s="176"/>
      <c r="G54" s="176"/>
      <c r="H54" s="176"/>
      <c r="I54" s="176"/>
      <c r="J54" s="176"/>
    </row>
    <row r="55" spans="1:10" s="13" customFormat="1" x14ac:dyDescent="0.25">
      <c r="A55" s="174"/>
      <c r="B55" s="174"/>
      <c r="C55" s="174"/>
      <c r="D55" s="174"/>
      <c r="E55" s="174"/>
      <c r="F55" s="174"/>
      <c r="G55" s="174"/>
      <c r="H55" s="174"/>
      <c r="I55" s="174"/>
      <c r="J55" s="174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50:J50"/>
    <mergeCell ref="A49:J49"/>
    <mergeCell ref="A22:J22"/>
    <mergeCell ref="A55:J55"/>
    <mergeCell ref="A52:J52"/>
    <mergeCell ref="A54:J54"/>
    <mergeCell ref="A51:J51"/>
    <mergeCell ref="A53:J53"/>
    <mergeCell ref="A2:J2"/>
    <mergeCell ref="B8:J8"/>
    <mergeCell ref="B9:J9"/>
    <mergeCell ref="A48:J48"/>
    <mergeCell ref="A6:I6"/>
    <mergeCell ref="A46:I46"/>
    <mergeCell ref="A44:E44"/>
    <mergeCell ref="A20:J20"/>
    <mergeCell ref="A47:J47"/>
  </mergeCells>
  <dataValidations xWindow="1067" yWindow="563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8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067" yWindow="563" count="8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Číselníky!$E$15:$E$18</xm:f>
          </x14:formula1>
          <xm:sqref>I41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I23:I35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Číselníky!$E$3:$E$7</xm:f>
          </x14:formula1>
          <xm:sqref>I36 I37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zoomScale="70" zoomScaleNormal="90" zoomScaleSheetLayoutView="70" workbookViewId="0">
      <selection activeCell="A3" sqref="A3:H3"/>
    </sheetView>
  </sheetViews>
  <sheetFormatPr defaultColWidth="17.5703125" defaultRowHeight="15" x14ac:dyDescent="0.25"/>
  <cols>
    <col min="1" max="1" width="57" style="58" customWidth="1"/>
    <col min="2" max="3" width="12.42578125" style="58" customWidth="1"/>
    <col min="4" max="6" width="16.140625" style="58" customWidth="1"/>
    <col min="7" max="7" width="33.5703125" style="58" customWidth="1"/>
    <col min="8" max="8" width="36.140625" style="58" customWidth="1"/>
    <col min="9" max="9" width="22" style="58" hidden="1" customWidth="1"/>
    <col min="10" max="10" width="11.7109375" style="58" hidden="1" customWidth="1"/>
    <col min="11" max="11" width="25.85546875" style="58" hidden="1" customWidth="1"/>
    <col min="12" max="24" width="0" style="58" hidden="1" customWidth="1"/>
    <col min="25" max="25" width="11.42578125" style="58" customWidth="1"/>
    <col min="26" max="16384" width="17.5703125" style="58"/>
  </cols>
  <sheetData>
    <row r="1" spans="1:8" x14ac:dyDescent="0.25">
      <c r="A1" s="56"/>
      <c r="B1" s="56"/>
      <c r="C1" s="56"/>
      <c r="D1" s="56"/>
      <c r="E1" s="56"/>
      <c r="F1" s="56"/>
      <c r="G1" s="57"/>
    </row>
    <row r="2" spans="1:8" x14ac:dyDescent="0.25">
      <c r="A2" s="56"/>
      <c r="B2" s="56"/>
      <c r="C2" s="56"/>
      <c r="D2" s="56"/>
      <c r="E2" s="56"/>
      <c r="F2" s="56"/>
      <c r="G2" s="178" t="s">
        <v>80</v>
      </c>
      <c r="H2" s="178"/>
    </row>
    <row r="3" spans="1:8" customFormat="1" ht="25.5" customHeight="1" x14ac:dyDescent="0.25">
      <c r="A3" s="188" t="s">
        <v>143</v>
      </c>
      <c r="B3" s="189"/>
      <c r="C3" s="189"/>
      <c r="D3" s="189"/>
      <c r="E3" s="189"/>
      <c r="F3" s="189"/>
      <c r="G3" s="189"/>
      <c r="H3" s="189"/>
    </row>
    <row r="4" spans="1:8" customFormat="1" ht="54.75" customHeight="1" x14ac:dyDescent="0.25">
      <c r="A4" s="190" t="s">
        <v>52</v>
      </c>
      <c r="B4" s="190"/>
      <c r="C4" s="190"/>
      <c r="D4" s="190"/>
      <c r="E4" s="190"/>
      <c r="F4" s="190"/>
      <c r="G4" s="190"/>
      <c r="H4" s="190"/>
    </row>
    <row r="5" spans="1:8" ht="21" thickBot="1" x14ac:dyDescent="0.35">
      <c r="A5" s="56"/>
      <c r="B5" s="59"/>
      <c r="C5" s="59"/>
      <c r="D5" s="59"/>
      <c r="E5" s="59"/>
      <c r="F5" s="59"/>
      <c r="G5" s="57"/>
    </row>
    <row r="6" spans="1:8" customFormat="1" x14ac:dyDescent="0.25">
      <c r="A6" s="60" t="s">
        <v>0</v>
      </c>
      <c r="B6" s="191"/>
      <c r="C6" s="191"/>
      <c r="D6" s="191"/>
      <c r="E6" s="191"/>
      <c r="F6" s="191"/>
      <c r="G6" s="191"/>
      <c r="H6" s="192"/>
    </row>
    <row r="7" spans="1:8" customFormat="1" x14ac:dyDescent="0.25">
      <c r="A7" s="61" t="s">
        <v>1</v>
      </c>
      <c r="B7" s="193"/>
      <c r="C7" s="193"/>
      <c r="D7" s="193"/>
      <c r="E7" s="193"/>
      <c r="F7" s="193"/>
      <c r="G7" s="193"/>
      <c r="H7" s="194"/>
    </row>
    <row r="8" spans="1:8" customFormat="1" ht="15.75" thickBot="1" x14ac:dyDescent="0.3">
      <c r="A8" s="62" t="s">
        <v>53</v>
      </c>
      <c r="B8" s="195"/>
      <c r="C8" s="195"/>
      <c r="D8" s="195"/>
      <c r="E8" s="195"/>
      <c r="F8" s="195"/>
      <c r="G8" s="195"/>
      <c r="H8" s="196"/>
    </row>
    <row r="9" spans="1:8" ht="15.75" thickBot="1" x14ac:dyDescent="0.3">
      <c r="A9" s="63"/>
      <c r="B9" s="64"/>
      <c r="C9" s="65"/>
      <c r="D9" s="65"/>
      <c r="E9" s="65"/>
      <c r="F9" s="65"/>
      <c r="G9" s="57"/>
    </row>
    <row r="10" spans="1:8" customFormat="1" ht="30" customHeight="1" thickBot="1" x14ac:dyDescent="0.3">
      <c r="A10" s="66" t="s">
        <v>54</v>
      </c>
      <c r="B10" s="67"/>
      <c r="C10" s="67"/>
      <c r="D10" s="67"/>
      <c r="E10" s="67"/>
      <c r="F10" s="67"/>
      <c r="G10" s="67"/>
      <c r="H10" s="68"/>
    </row>
    <row r="11" spans="1:8" customFormat="1" ht="25.5" x14ac:dyDescent="0.25">
      <c r="A11" s="69" t="s">
        <v>2</v>
      </c>
      <c r="B11" s="70" t="s">
        <v>3</v>
      </c>
      <c r="C11" s="70" t="s">
        <v>4</v>
      </c>
      <c r="D11" s="70" t="s">
        <v>9</v>
      </c>
      <c r="E11" s="70" t="s">
        <v>8</v>
      </c>
      <c r="F11" s="71" t="s">
        <v>14</v>
      </c>
      <c r="G11" s="72" t="s">
        <v>10</v>
      </c>
      <c r="H11" s="72" t="s">
        <v>21</v>
      </c>
    </row>
    <row r="12" spans="1:8" customFormat="1" x14ac:dyDescent="0.25">
      <c r="A12" s="73" t="s">
        <v>22</v>
      </c>
      <c r="B12" s="74"/>
      <c r="C12" s="75"/>
      <c r="D12" s="76"/>
      <c r="E12" s="77">
        <f>ROUND(C12*D12,2)</f>
        <v>0</v>
      </c>
      <c r="F12" s="78">
        <f>ROUND(E12*20/100+E12,2)</f>
        <v>0</v>
      </c>
      <c r="G12" s="79"/>
      <c r="H12" s="11"/>
    </row>
    <row r="13" spans="1:8" customFormat="1" x14ac:dyDescent="0.25">
      <c r="A13" s="73" t="s">
        <v>23</v>
      </c>
      <c r="B13" s="74"/>
      <c r="C13" s="75"/>
      <c r="D13" s="76"/>
      <c r="E13" s="77">
        <f>ROUND(C13*D13,2)</f>
        <v>0</v>
      </c>
      <c r="F13" s="78">
        <f t="shared" ref="F13:F21" si="0">ROUND(E13*20/100+E13,2)</f>
        <v>0</v>
      </c>
      <c r="G13" s="79"/>
      <c r="H13" s="11"/>
    </row>
    <row r="14" spans="1:8" customFormat="1" x14ac:dyDescent="0.25">
      <c r="A14" s="73" t="s">
        <v>24</v>
      </c>
      <c r="B14" s="74"/>
      <c r="C14" s="75"/>
      <c r="D14" s="76"/>
      <c r="E14" s="77">
        <f t="shared" ref="E14:E21" si="1">ROUND(C14*D14,2)</f>
        <v>0</v>
      </c>
      <c r="F14" s="78">
        <f t="shared" si="0"/>
        <v>0</v>
      </c>
      <c r="G14" s="79"/>
      <c r="H14" s="11"/>
    </row>
    <row r="15" spans="1:8" customFormat="1" x14ac:dyDescent="0.25">
      <c r="A15" s="73"/>
      <c r="B15" s="74"/>
      <c r="C15" s="75"/>
      <c r="D15" s="76"/>
      <c r="E15" s="77">
        <f t="shared" si="1"/>
        <v>0</v>
      </c>
      <c r="F15" s="78">
        <f t="shared" si="0"/>
        <v>0</v>
      </c>
      <c r="G15" s="79"/>
      <c r="H15" s="11"/>
    </row>
    <row r="16" spans="1:8" customFormat="1" x14ac:dyDescent="0.25">
      <c r="A16" s="73"/>
      <c r="B16" s="74"/>
      <c r="C16" s="75"/>
      <c r="D16" s="76"/>
      <c r="E16" s="77">
        <f t="shared" si="1"/>
        <v>0</v>
      </c>
      <c r="F16" s="78">
        <f t="shared" si="0"/>
        <v>0</v>
      </c>
      <c r="G16" s="79"/>
      <c r="H16" s="11"/>
    </row>
    <row r="17" spans="1:11" customFormat="1" x14ac:dyDescent="0.25">
      <c r="A17" s="73"/>
      <c r="B17" s="74"/>
      <c r="C17" s="75"/>
      <c r="D17" s="76"/>
      <c r="E17" s="77">
        <f t="shared" si="1"/>
        <v>0</v>
      </c>
      <c r="F17" s="78">
        <f t="shared" si="0"/>
        <v>0</v>
      </c>
      <c r="G17" s="79"/>
      <c r="H17" s="11"/>
      <c r="J17" s="11"/>
    </row>
    <row r="18" spans="1:11" customFormat="1" x14ac:dyDescent="0.25">
      <c r="A18" s="73"/>
      <c r="B18" s="74"/>
      <c r="C18" s="75"/>
      <c r="D18" s="76"/>
      <c r="E18" s="77">
        <f t="shared" si="1"/>
        <v>0</v>
      </c>
      <c r="F18" s="78">
        <f t="shared" si="0"/>
        <v>0</v>
      </c>
      <c r="G18" s="79"/>
      <c r="H18" s="11"/>
      <c r="J18" s="40" t="s">
        <v>17</v>
      </c>
      <c r="K18" s="11"/>
    </row>
    <row r="19" spans="1:11" customFormat="1" x14ac:dyDescent="0.25">
      <c r="A19" s="73"/>
      <c r="B19" s="80"/>
      <c r="C19" s="75"/>
      <c r="D19" s="76"/>
      <c r="E19" s="77">
        <f t="shared" si="1"/>
        <v>0</v>
      </c>
      <c r="F19" s="78">
        <f t="shared" si="0"/>
        <v>0</v>
      </c>
      <c r="G19" s="79"/>
      <c r="H19" s="11"/>
      <c r="J19" s="41" t="s">
        <v>18</v>
      </c>
      <c r="K19" s="11" t="s">
        <v>55</v>
      </c>
    </row>
    <row r="20" spans="1:11" customFormat="1" x14ac:dyDescent="0.25">
      <c r="A20" s="73"/>
      <c r="B20" s="81"/>
      <c r="C20" s="75"/>
      <c r="D20" s="76"/>
      <c r="E20" s="77">
        <f t="shared" si="1"/>
        <v>0</v>
      </c>
      <c r="F20" s="78">
        <f t="shared" si="0"/>
        <v>0</v>
      </c>
      <c r="G20" s="79"/>
      <c r="H20" s="11"/>
      <c r="J20" s="41" t="s">
        <v>58</v>
      </c>
      <c r="K20" s="11" t="s">
        <v>59</v>
      </c>
    </row>
    <row r="21" spans="1:11" customFormat="1" ht="15.75" thickBot="1" x14ac:dyDescent="0.3">
      <c r="A21" s="82"/>
      <c r="B21" s="83"/>
      <c r="C21" s="84"/>
      <c r="D21" s="85"/>
      <c r="E21" s="77">
        <f t="shared" si="1"/>
        <v>0</v>
      </c>
      <c r="F21" s="78">
        <f t="shared" si="0"/>
        <v>0</v>
      </c>
      <c r="G21" s="79"/>
      <c r="H21" s="11"/>
      <c r="J21" s="41" t="s">
        <v>16</v>
      </c>
      <c r="K21" s="86" t="s">
        <v>60</v>
      </c>
    </row>
    <row r="22" spans="1:11" customFormat="1" ht="16.5" customHeight="1" thickBot="1" x14ac:dyDescent="0.3">
      <c r="A22" s="185" t="s">
        <v>61</v>
      </c>
      <c r="B22" s="186"/>
      <c r="C22" s="186"/>
      <c r="D22" s="187"/>
      <c r="E22" s="92">
        <f>SUM(E12:E21)</f>
        <v>0</v>
      </c>
      <c r="F22" s="92">
        <f>SUM(F12:F21)</f>
        <v>0</v>
      </c>
      <c r="G22" s="87"/>
      <c r="H22" s="87"/>
      <c r="J22" s="41" t="s">
        <v>15</v>
      </c>
      <c r="K22" s="86" t="s">
        <v>57</v>
      </c>
    </row>
    <row r="23" spans="1:11" x14ac:dyDescent="0.25">
      <c r="J23" s="13"/>
      <c r="K23" s="86" t="s">
        <v>62</v>
      </c>
    </row>
    <row r="24" spans="1:11" x14ac:dyDescent="0.25">
      <c r="A24" s="87"/>
      <c r="B24" s="88"/>
      <c r="C24" s="89"/>
      <c r="D24" s="89"/>
      <c r="E24" s="89"/>
      <c r="F24" s="89"/>
      <c r="G24" s="63"/>
      <c r="J24"/>
      <c r="K24" s="86" t="s">
        <v>63</v>
      </c>
    </row>
    <row r="25" spans="1:11" x14ac:dyDescent="0.25">
      <c r="A25" s="90" t="s">
        <v>64</v>
      </c>
      <c r="B25" s="90"/>
      <c r="C25" s="89"/>
      <c r="D25" s="89"/>
      <c r="E25" s="89"/>
      <c r="F25" s="89"/>
      <c r="G25" s="181"/>
      <c r="H25" s="181"/>
      <c r="J25"/>
      <c r="K25" s="86" t="s">
        <v>56</v>
      </c>
    </row>
    <row r="26" spans="1:11" x14ac:dyDescent="0.25">
      <c r="A26" s="87"/>
      <c r="B26" s="88"/>
      <c r="C26" s="89"/>
      <c r="D26" s="89"/>
      <c r="E26" s="89"/>
      <c r="F26" s="89"/>
      <c r="G26" s="182" t="s">
        <v>65</v>
      </c>
      <c r="H26" s="182"/>
      <c r="J26"/>
      <c r="K26"/>
    </row>
    <row r="27" spans="1:11" x14ac:dyDescent="0.25">
      <c r="A27" s="87"/>
      <c r="B27" s="88"/>
      <c r="C27" s="89"/>
      <c r="D27" s="89"/>
      <c r="E27" s="89"/>
      <c r="F27" s="89"/>
      <c r="G27" s="63"/>
      <c r="J27" s="13"/>
      <c r="K27" s="13"/>
    </row>
    <row r="28" spans="1:11" x14ac:dyDescent="0.25">
      <c r="A28" s="183" t="s">
        <v>11</v>
      </c>
      <c r="B28" s="183"/>
      <c r="C28" s="183"/>
      <c r="D28" s="183"/>
      <c r="E28" s="183"/>
      <c r="F28" s="183"/>
      <c r="G28" s="91"/>
      <c r="J28" t="s">
        <v>66</v>
      </c>
      <c r="K28"/>
    </row>
    <row r="29" spans="1:11" customFormat="1" ht="19.5" customHeight="1" x14ac:dyDescent="0.3">
      <c r="A29" s="184" t="s">
        <v>67</v>
      </c>
      <c r="B29" s="184"/>
      <c r="C29" s="184"/>
      <c r="D29" s="184"/>
      <c r="E29" s="184"/>
      <c r="F29" s="184"/>
      <c r="G29" s="184"/>
      <c r="H29" s="184"/>
      <c r="J29" t="s">
        <v>68</v>
      </c>
    </row>
    <row r="30" spans="1:11" customFormat="1" ht="19.5" customHeight="1" x14ac:dyDescent="0.3">
      <c r="A30" s="179" t="s">
        <v>122</v>
      </c>
      <c r="B30" s="179"/>
      <c r="C30" s="179"/>
      <c r="D30" s="179"/>
      <c r="E30" s="179"/>
      <c r="F30" s="179"/>
      <c r="G30" s="179"/>
      <c r="H30" s="179"/>
      <c r="J30" t="s">
        <v>69</v>
      </c>
    </row>
    <row r="31" spans="1:11" customFormat="1" ht="53.25" customHeight="1" x14ac:dyDescent="0.3">
      <c r="A31" s="179" t="s">
        <v>70</v>
      </c>
      <c r="B31" s="179"/>
      <c r="C31" s="179"/>
      <c r="D31" s="179"/>
      <c r="E31" s="179"/>
      <c r="F31" s="179"/>
      <c r="G31" s="179"/>
      <c r="H31" s="179"/>
    </row>
    <row r="32" spans="1:11" x14ac:dyDescent="0.25">
      <c r="A32" s="180"/>
      <c r="B32" s="180"/>
      <c r="C32" s="180"/>
      <c r="D32" s="180"/>
      <c r="E32" s="180"/>
      <c r="F32" s="180"/>
      <c r="G32" s="180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Číselníky!$E$9:$E$12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="55" zoomScaleNormal="100" zoomScaleSheetLayoutView="55" workbookViewId="0">
      <selection activeCell="A44" sqref="A44:J44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197" t="s">
        <v>80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114</v>
      </c>
    </row>
    <row r="11" spans="1:15" ht="21" thickBot="1" x14ac:dyDescent="0.35">
      <c r="A11" s="198" t="s">
        <v>144</v>
      </c>
      <c r="B11" s="198"/>
      <c r="C11" s="198"/>
      <c r="D11" s="198"/>
      <c r="E11" s="198"/>
      <c r="F11" s="198"/>
      <c r="G11" s="198"/>
      <c r="H11" s="198"/>
      <c r="I11" s="198"/>
      <c r="J11" s="198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199" t="s">
        <v>0</v>
      </c>
      <c r="B14" s="200"/>
      <c r="C14" s="201"/>
      <c r="D14" s="201"/>
      <c r="E14" s="201"/>
      <c r="F14" s="201"/>
      <c r="G14" s="201"/>
      <c r="H14" s="201"/>
      <c r="I14" s="202"/>
      <c r="J14" s="203"/>
    </row>
    <row r="15" spans="1:15" ht="18" customHeight="1" x14ac:dyDescent="0.25">
      <c r="A15" s="204" t="s">
        <v>1</v>
      </c>
      <c r="B15" s="205"/>
      <c r="C15" s="206"/>
      <c r="D15" s="206"/>
      <c r="E15" s="206"/>
      <c r="F15" s="206"/>
      <c r="G15" s="206"/>
      <c r="H15" s="206"/>
      <c r="I15" s="207"/>
      <c r="J15" s="208"/>
    </row>
    <row r="16" spans="1:15" ht="18" customHeight="1" thickBot="1" x14ac:dyDescent="0.3">
      <c r="A16" s="209" t="s">
        <v>115</v>
      </c>
      <c r="B16" s="210"/>
      <c r="C16" s="211"/>
      <c r="D16" s="211"/>
      <c r="E16" s="211"/>
      <c r="F16" s="211"/>
      <c r="G16" s="211"/>
      <c r="H16" s="211"/>
      <c r="I16" s="212"/>
      <c r="J16" s="213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14" t="s">
        <v>2</v>
      </c>
      <c r="B18" s="214"/>
      <c r="C18" s="214"/>
      <c r="D18" s="214"/>
      <c r="E18" s="215"/>
      <c r="F18" s="215"/>
      <c r="G18" s="215"/>
      <c r="H18" s="215"/>
      <c r="I18" s="215"/>
      <c r="J18" s="215"/>
    </row>
    <row r="19" spans="1:13" ht="18" customHeight="1" x14ac:dyDescent="0.25">
      <c r="A19" s="214" t="s">
        <v>116</v>
      </c>
      <c r="B19" s="214"/>
      <c r="C19" s="214"/>
      <c r="D19" s="214"/>
      <c r="E19" s="215"/>
      <c r="F19" s="215"/>
      <c r="G19" s="215"/>
      <c r="H19" s="215"/>
      <c r="I19" s="215"/>
      <c r="J19" s="215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16" t="s">
        <v>93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7" t="s">
        <v>92</v>
      </c>
      <c r="B23" s="217" t="s">
        <v>117</v>
      </c>
      <c r="C23" s="217"/>
      <c r="D23" s="217"/>
      <c r="E23" s="217"/>
      <c r="F23" s="218" t="s">
        <v>118</v>
      </c>
      <c r="G23" s="218" t="s">
        <v>119</v>
      </c>
      <c r="H23" s="217" t="s">
        <v>91</v>
      </c>
      <c r="I23" s="217" t="s">
        <v>120</v>
      </c>
      <c r="J23" s="217" t="s">
        <v>90</v>
      </c>
    </row>
    <row r="24" spans="1:13" ht="15.75" customHeight="1" x14ac:dyDescent="0.25">
      <c r="A24" s="217"/>
      <c r="B24" s="217"/>
      <c r="C24" s="217"/>
      <c r="D24" s="217"/>
      <c r="E24" s="217"/>
      <c r="F24" s="219"/>
      <c r="G24" s="219"/>
      <c r="H24" s="217"/>
      <c r="I24" s="217"/>
      <c r="J24" s="217"/>
    </row>
    <row r="25" spans="1:13" ht="23.25" customHeight="1" x14ac:dyDescent="0.25">
      <c r="A25" s="101" t="s">
        <v>89</v>
      </c>
      <c r="B25" s="220"/>
      <c r="C25" s="220"/>
      <c r="D25" s="220"/>
      <c r="E25" s="220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88</v>
      </c>
      <c r="B26" s="220"/>
      <c r="C26" s="220"/>
      <c r="D26" s="220"/>
      <c r="E26" s="220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87</v>
      </c>
      <c r="B27" s="220"/>
      <c r="C27" s="220"/>
      <c r="D27" s="220"/>
      <c r="E27" s="220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21" t="s">
        <v>86</v>
      </c>
      <c r="B28" s="222"/>
      <c r="C28" s="222"/>
      <c r="D28" s="222"/>
      <c r="E28" s="223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21" t="s">
        <v>85</v>
      </c>
      <c r="B30" s="222"/>
      <c r="C30" s="224"/>
      <c r="D30" s="224"/>
      <c r="E30" s="224"/>
      <c r="F30" s="224"/>
      <c r="G30" s="224"/>
      <c r="H30" s="224"/>
      <c r="I30" s="224"/>
      <c r="J30" s="224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16" t="s">
        <v>84</v>
      </c>
      <c r="B32" s="216"/>
      <c r="C32" s="216"/>
      <c r="D32" s="216"/>
      <c r="E32" s="216"/>
      <c r="F32" s="216"/>
      <c r="G32" s="216"/>
      <c r="H32" s="216"/>
      <c r="I32" s="216"/>
      <c r="J32" s="216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25" t="s">
        <v>83</v>
      </c>
      <c r="B34" s="226"/>
      <c r="C34" s="227">
        <f>F28</f>
        <v>0</v>
      </c>
      <c r="D34" s="227"/>
      <c r="E34" s="227"/>
      <c r="F34" s="227"/>
      <c r="G34" s="227"/>
      <c r="H34" s="227"/>
      <c r="I34" s="227"/>
      <c r="J34" s="227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121</v>
      </c>
      <c r="B38" s="90"/>
      <c r="C38" s="90"/>
      <c r="D38" s="90"/>
      <c r="E38" s="90"/>
      <c r="F38" s="63"/>
      <c r="G38" s="63"/>
      <c r="H38" s="228" t="s">
        <v>81</v>
      </c>
      <c r="I38" s="228"/>
      <c r="J38" s="228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29" t="s">
        <v>11</v>
      </c>
      <c r="B40" s="229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30" t="s">
        <v>96</v>
      </c>
      <c r="B41" s="231"/>
      <c r="C41" s="231"/>
      <c r="D41" s="231"/>
      <c r="E41" s="231"/>
      <c r="F41" s="231"/>
      <c r="G41" s="231"/>
      <c r="H41" s="231"/>
      <c r="I41" s="231"/>
      <c r="J41" s="232"/>
    </row>
    <row r="42" spans="1:13" ht="90.75" customHeight="1" x14ac:dyDescent="0.25">
      <c r="A42" s="233" t="s">
        <v>95</v>
      </c>
      <c r="B42" s="234"/>
      <c r="C42" s="234"/>
      <c r="D42" s="234"/>
      <c r="E42" s="234"/>
      <c r="F42" s="234"/>
      <c r="G42" s="234"/>
      <c r="H42" s="234"/>
      <c r="I42" s="234"/>
      <c r="J42" s="235"/>
    </row>
    <row r="43" spans="1:13" ht="59.25" customHeight="1" x14ac:dyDescent="0.25">
      <c r="A43" s="233" t="s">
        <v>94</v>
      </c>
      <c r="B43" s="234"/>
      <c r="C43" s="234"/>
      <c r="D43" s="234"/>
      <c r="E43" s="234"/>
      <c r="F43" s="234"/>
      <c r="G43" s="234"/>
      <c r="H43" s="234"/>
      <c r="I43" s="234"/>
      <c r="J43" s="235"/>
    </row>
    <row r="44" spans="1:13" ht="20.25" x14ac:dyDescent="0.3">
      <c r="A44" s="236" t="s">
        <v>147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199" t="s">
        <v>0</v>
      </c>
      <c r="B47" s="200"/>
      <c r="C47" s="201"/>
      <c r="D47" s="201"/>
      <c r="E47" s="201"/>
      <c r="F47" s="201"/>
      <c r="G47" s="201"/>
      <c r="H47" s="201"/>
      <c r="I47" s="202"/>
      <c r="J47" s="203"/>
    </row>
    <row r="48" spans="1:13" ht="15.75" x14ac:dyDescent="0.25">
      <c r="A48" s="204" t="s">
        <v>1</v>
      </c>
      <c r="B48" s="205"/>
      <c r="C48" s="206"/>
      <c r="D48" s="206"/>
      <c r="E48" s="206"/>
      <c r="F48" s="206"/>
      <c r="G48" s="206"/>
      <c r="H48" s="206"/>
      <c r="I48" s="207"/>
      <c r="J48" s="208"/>
    </row>
    <row r="49" spans="1:10" ht="16.5" thickBot="1" x14ac:dyDescent="0.3">
      <c r="A49" s="209" t="s">
        <v>115</v>
      </c>
      <c r="B49" s="210"/>
      <c r="C49" s="211"/>
      <c r="D49" s="211"/>
      <c r="E49" s="211"/>
      <c r="F49" s="211"/>
      <c r="G49" s="211"/>
      <c r="H49" s="211"/>
      <c r="I49" s="212"/>
      <c r="J49" s="213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14" t="s">
        <v>2</v>
      </c>
      <c r="B51" s="214"/>
      <c r="C51" s="214"/>
      <c r="D51" s="214"/>
      <c r="E51" s="215"/>
      <c r="F51" s="215"/>
      <c r="G51" s="215"/>
      <c r="H51" s="215"/>
      <c r="I51" s="215"/>
      <c r="J51" s="215"/>
    </row>
    <row r="52" spans="1:10" ht="15.75" x14ac:dyDescent="0.25">
      <c r="A52" s="214" t="s">
        <v>116</v>
      </c>
      <c r="B52" s="214"/>
      <c r="C52" s="214"/>
      <c r="D52" s="214"/>
      <c r="E52" s="215"/>
      <c r="F52" s="215"/>
      <c r="G52" s="215"/>
      <c r="H52" s="215"/>
      <c r="I52" s="215"/>
      <c r="J52" s="215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16" t="s">
        <v>93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7" t="s">
        <v>92</v>
      </c>
      <c r="B56" s="217" t="s">
        <v>117</v>
      </c>
      <c r="C56" s="217"/>
      <c r="D56" s="217"/>
      <c r="E56" s="217"/>
      <c r="F56" s="218" t="s">
        <v>118</v>
      </c>
      <c r="G56" s="218" t="s">
        <v>119</v>
      </c>
      <c r="H56" s="217" t="s">
        <v>91</v>
      </c>
      <c r="I56" s="217" t="s">
        <v>120</v>
      </c>
      <c r="J56" s="217" t="s">
        <v>90</v>
      </c>
    </row>
    <row r="57" spans="1:10" ht="15.75" customHeight="1" x14ac:dyDescent="0.25">
      <c r="A57" s="217"/>
      <c r="B57" s="217"/>
      <c r="C57" s="217"/>
      <c r="D57" s="217"/>
      <c r="E57" s="217"/>
      <c r="F57" s="219"/>
      <c r="G57" s="219"/>
      <c r="H57" s="217"/>
      <c r="I57" s="217"/>
      <c r="J57" s="217"/>
    </row>
    <row r="58" spans="1:10" ht="15.75" x14ac:dyDescent="0.25">
      <c r="A58" s="101" t="s">
        <v>89</v>
      </c>
      <c r="B58" s="220"/>
      <c r="C58" s="220"/>
      <c r="D58" s="220"/>
      <c r="E58" s="220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88</v>
      </c>
      <c r="B59" s="220"/>
      <c r="C59" s="220"/>
      <c r="D59" s="220"/>
      <c r="E59" s="220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87</v>
      </c>
      <c r="B60" s="220"/>
      <c r="C60" s="220"/>
      <c r="D60" s="220"/>
      <c r="E60" s="220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21" t="s">
        <v>86</v>
      </c>
      <c r="B61" s="222"/>
      <c r="C61" s="222"/>
      <c r="D61" s="222"/>
      <c r="E61" s="223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21" t="s">
        <v>85</v>
      </c>
      <c r="B63" s="222"/>
      <c r="C63" s="224"/>
      <c r="D63" s="224"/>
      <c r="E63" s="224"/>
      <c r="F63" s="224"/>
      <c r="G63" s="224"/>
      <c r="H63" s="224"/>
      <c r="I63" s="224"/>
      <c r="J63" s="224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1" ht="15.75" x14ac:dyDescent="0.25">
      <c r="A65" s="216" t="s">
        <v>84</v>
      </c>
      <c r="B65" s="216"/>
      <c r="C65" s="216"/>
      <c r="D65" s="216"/>
      <c r="E65" s="216"/>
      <c r="F65" s="216"/>
      <c r="G65" s="216"/>
      <c r="H65" s="216"/>
      <c r="I65" s="216"/>
      <c r="J65" s="216"/>
    </row>
    <row r="66" spans="1:11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1" ht="49.5" customHeight="1" x14ac:dyDescent="0.25">
      <c r="A67" s="225" t="s">
        <v>83</v>
      </c>
      <c r="B67" s="226"/>
      <c r="C67" s="227">
        <f>F61</f>
        <v>0</v>
      </c>
      <c r="D67" s="227"/>
      <c r="E67" s="227"/>
      <c r="F67" s="227"/>
      <c r="G67" s="227"/>
      <c r="H67" s="227"/>
      <c r="I67" s="227"/>
      <c r="J67" s="227"/>
    </row>
    <row r="68" spans="1:11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1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1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1" x14ac:dyDescent="0.25">
      <c r="A71" s="90" t="s">
        <v>121</v>
      </c>
      <c r="B71" s="90"/>
      <c r="C71" s="90"/>
      <c r="D71" s="90"/>
      <c r="E71" s="90"/>
      <c r="F71" s="63"/>
      <c r="G71" s="63"/>
      <c r="H71" s="228" t="s">
        <v>81</v>
      </c>
      <c r="I71" s="228"/>
      <c r="J71" s="228"/>
    </row>
    <row r="72" spans="1:11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1" x14ac:dyDescent="0.25">
      <c r="A73" s="229" t="s">
        <v>11</v>
      </c>
      <c r="B73" s="229"/>
      <c r="C73" s="90"/>
      <c r="D73" s="90"/>
      <c r="E73" s="90"/>
      <c r="F73" s="63"/>
      <c r="G73" s="63"/>
      <c r="H73" s="142"/>
      <c r="I73" s="142"/>
      <c r="J73" s="142"/>
    </row>
    <row r="74" spans="1:11" ht="54" customHeight="1" x14ac:dyDescent="0.25">
      <c r="A74" s="230" t="s">
        <v>96</v>
      </c>
      <c r="B74" s="231"/>
      <c r="C74" s="231"/>
      <c r="D74" s="231"/>
      <c r="E74" s="231"/>
      <c r="F74" s="231"/>
      <c r="G74" s="231"/>
      <c r="H74" s="231"/>
      <c r="I74" s="231"/>
      <c r="J74" s="232"/>
    </row>
    <row r="75" spans="1:11" ht="90.75" customHeight="1" x14ac:dyDescent="0.25">
      <c r="A75" s="233" t="s">
        <v>95</v>
      </c>
      <c r="B75" s="234"/>
      <c r="C75" s="234"/>
      <c r="D75" s="234"/>
      <c r="E75" s="234"/>
      <c r="F75" s="234"/>
      <c r="G75" s="234"/>
      <c r="H75" s="234"/>
      <c r="I75" s="234"/>
      <c r="J75" s="235"/>
    </row>
    <row r="76" spans="1:11" ht="59.25" customHeight="1" thickBot="1" x14ac:dyDescent="0.3">
      <c r="A76" s="233" t="s">
        <v>94</v>
      </c>
      <c r="B76" s="234"/>
      <c r="C76" s="234"/>
      <c r="D76" s="234"/>
      <c r="E76" s="234"/>
      <c r="F76" s="234"/>
      <c r="G76" s="234"/>
      <c r="H76" s="234"/>
      <c r="I76" s="234"/>
      <c r="J76" s="235"/>
    </row>
    <row r="77" spans="1:11" ht="90" x14ac:dyDescent="0.25">
      <c r="K77" s="143" t="s">
        <v>125</v>
      </c>
    </row>
    <row r="78" spans="1:11" ht="270" x14ac:dyDescent="0.25">
      <c r="K78" s="144" t="s">
        <v>126</v>
      </c>
    </row>
    <row r="79" spans="1:11" ht="195" x14ac:dyDescent="0.25">
      <c r="K79" s="145" t="s">
        <v>127</v>
      </c>
    </row>
    <row r="80" spans="1:11" ht="90.75" thickBot="1" x14ac:dyDescent="0.3">
      <c r="K80" s="146" t="s">
        <v>128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28" zoomScale="130" zoomScaleNormal="100" zoomScaleSheetLayoutView="130" workbookViewId="0">
      <selection activeCell="A44" sqref="A44:J44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30" width="0" style="98" hidden="1" customWidth="1"/>
    <col min="31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197" t="s">
        <v>80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114</v>
      </c>
    </row>
    <row r="11" spans="1:15" ht="21" thickBot="1" x14ac:dyDescent="0.35">
      <c r="A11" s="198" t="s">
        <v>145</v>
      </c>
      <c r="B11" s="198"/>
      <c r="C11" s="198"/>
      <c r="D11" s="198"/>
      <c r="E11" s="198"/>
      <c r="F11" s="198"/>
      <c r="G11" s="198"/>
      <c r="H11" s="198"/>
      <c r="I11" s="198"/>
      <c r="J11" s="198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199" t="s">
        <v>0</v>
      </c>
      <c r="B14" s="200"/>
      <c r="C14" s="201"/>
      <c r="D14" s="201"/>
      <c r="E14" s="201"/>
      <c r="F14" s="201"/>
      <c r="G14" s="201"/>
      <c r="H14" s="201"/>
      <c r="I14" s="202"/>
      <c r="J14" s="203"/>
    </row>
    <row r="15" spans="1:15" ht="18" customHeight="1" x14ac:dyDescent="0.25">
      <c r="A15" s="204" t="s">
        <v>1</v>
      </c>
      <c r="B15" s="205"/>
      <c r="C15" s="206"/>
      <c r="D15" s="206"/>
      <c r="E15" s="206"/>
      <c r="F15" s="206"/>
      <c r="G15" s="206"/>
      <c r="H15" s="206"/>
      <c r="I15" s="207"/>
      <c r="J15" s="208"/>
    </row>
    <row r="16" spans="1:15" ht="18" customHeight="1" thickBot="1" x14ac:dyDescent="0.3">
      <c r="A16" s="209" t="s">
        <v>115</v>
      </c>
      <c r="B16" s="210"/>
      <c r="C16" s="211"/>
      <c r="D16" s="211"/>
      <c r="E16" s="211"/>
      <c r="F16" s="211"/>
      <c r="G16" s="211"/>
      <c r="H16" s="211"/>
      <c r="I16" s="212"/>
      <c r="J16" s="213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14" t="s">
        <v>2</v>
      </c>
      <c r="B18" s="214"/>
      <c r="C18" s="214"/>
      <c r="D18" s="214"/>
      <c r="E18" s="215"/>
      <c r="F18" s="215"/>
      <c r="G18" s="215"/>
      <c r="H18" s="215"/>
      <c r="I18" s="215"/>
      <c r="J18" s="215"/>
    </row>
    <row r="19" spans="1:13" ht="18" customHeight="1" x14ac:dyDescent="0.25">
      <c r="A19" s="214" t="s">
        <v>116</v>
      </c>
      <c r="B19" s="214"/>
      <c r="C19" s="214"/>
      <c r="D19" s="214"/>
      <c r="E19" s="215"/>
      <c r="F19" s="215"/>
      <c r="G19" s="215"/>
      <c r="H19" s="215"/>
      <c r="I19" s="215"/>
      <c r="J19" s="215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16" t="s">
        <v>93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7" t="s">
        <v>92</v>
      </c>
      <c r="B23" s="217" t="s">
        <v>117</v>
      </c>
      <c r="C23" s="217"/>
      <c r="D23" s="217"/>
      <c r="E23" s="217"/>
      <c r="F23" s="218" t="s">
        <v>118</v>
      </c>
      <c r="G23" s="218" t="s">
        <v>119</v>
      </c>
      <c r="H23" s="217" t="s">
        <v>91</v>
      </c>
      <c r="I23" s="217" t="s">
        <v>120</v>
      </c>
      <c r="J23" s="217" t="s">
        <v>90</v>
      </c>
    </row>
    <row r="24" spans="1:13" ht="15.75" customHeight="1" x14ac:dyDescent="0.25">
      <c r="A24" s="217"/>
      <c r="B24" s="217"/>
      <c r="C24" s="217"/>
      <c r="D24" s="217"/>
      <c r="E24" s="217"/>
      <c r="F24" s="219"/>
      <c r="G24" s="219"/>
      <c r="H24" s="217"/>
      <c r="I24" s="217"/>
      <c r="J24" s="217"/>
    </row>
    <row r="25" spans="1:13" ht="23.25" customHeight="1" x14ac:dyDescent="0.25">
      <c r="A25" s="101" t="s">
        <v>89</v>
      </c>
      <c r="B25" s="220"/>
      <c r="C25" s="220"/>
      <c r="D25" s="220"/>
      <c r="E25" s="220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88</v>
      </c>
      <c r="B26" s="220"/>
      <c r="C26" s="220"/>
      <c r="D26" s="220"/>
      <c r="E26" s="220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87</v>
      </c>
      <c r="B27" s="220"/>
      <c r="C27" s="220"/>
      <c r="D27" s="220"/>
      <c r="E27" s="220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21" t="s">
        <v>86</v>
      </c>
      <c r="B28" s="222"/>
      <c r="C28" s="222"/>
      <c r="D28" s="222"/>
      <c r="E28" s="223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21" t="s">
        <v>85</v>
      </c>
      <c r="B30" s="222"/>
      <c r="C30" s="224"/>
      <c r="D30" s="224"/>
      <c r="E30" s="224"/>
      <c r="F30" s="224"/>
      <c r="G30" s="224"/>
      <c r="H30" s="224"/>
      <c r="I30" s="224"/>
      <c r="J30" s="224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16" t="s">
        <v>84</v>
      </c>
      <c r="B32" s="216"/>
      <c r="C32" s="216"/>
      <c r="D32" s="216"/>
      <c r="E32" s="216"/>
      <c r="F32" s="216"/>
      <c r="G32" s="216"/>
      <c r="H32" s="216"/>
      <c r="I32" s="216"/>
      <c r="J32" s="216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25" t="s">
        <v>83</v>
      </c>
      <c r="B34" s="226"/>
      <c r="C34" s="227">
        <f>F28</f>
        <v>0</v>
      </c>
      <c r="D34" s="227"/>
      <c r="E34" s="227"/>
      <c r="F34" s="227"/>
      <c r="G34" s="227"/>
      <c r="H34" s="227"/>
      <c r="I34" s="227"/>
      <c r="J34" s="227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121</v>
      </c>
      <c r="B38" s="90"/>
      <c r="C38" s="90"/>
      <c r="D38" s="90"/>
      <c r="E38" s="90"/>
      <c r="F38" s="63"/>
      <c r="G38" s="63"/>
      <c r="H38" s="228" t="s">
        <v>81</v>
      </c>
      <c r="I38" s="228"/>
      <c r="J38" s="228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29" t="s">
        <v>11</v>
      </c>
      <c r="B40" s="229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30" t="s">
        <v>96</v>
      </c>
      <c r="B41" s="231"/>
      <c r="C41" s="231"/>
      <c r="D41" s="231"/>
      <c r="E41" s="231"/>
      <c r="F41" s="231"/>
      <c r="G41" s="231"/>
      <c r="H41" s="231"/>
      <c r="I41" s="231"/>
      <c r="J41" s="232"/>
    </row>
    <row r="42" spans="1:13" ht="90.75" customHeight="1" x14ac:dyDescent="0.25">
      <c r="A42" s="233" t="s">
        <v>95</v>
      </c>
      <c r="B42" s="234"/>
      <c r="C42" s="234"/>
      <c r="D42" s="234"/>
      <c r="E42" s="234"/>
      <c r="F42" s="234"/>
      <c r="G42" s="234"/>
      <c r="H42" s="234"/>
      <c r="I42" s="234"/>
      <c r="J42" s="235"/>
    </row>
    <row r="43" spans="1:13" ht="59.25" customHeight="1" x14ac:dyDescent="0.25">
      <c r="A43" s="233" t="s">
        <v>94</v>
      </c>
      <c r="B43" s="234"/>
      <c r="C43" s="234"/>
      <c r="D43" s="234"/>
      <c r="E43" s="234"/>
      <c r="F43" s="234"/>
      <c r="G43" s="234"/>
      <c r="H43" s="234"/>
      <c r="I43" s="234"/>
      <c r="J43" s="235"/>
    </row>
    <row r="44" spans="1:13" ht="20.25" x14ac:dyDescent="0.3">
      <c r="A44" s="237" t="s">
        <v>148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199" t="s">
        <v>0</v>
      </c>
      <c r="B47" s="200"/>
      <c r="C47" s="201"/>
      <c r="D47" s="201"/>
      <c r="E47" s="201"/>
      <c r="F47" s="201"/>
      <c r="G47" s="201"/>
      <c r="H47" s="201"/>
      <c r="I47" s="202"/>
      <c r="J47" s="203"/>
    </row>
    <row r="48" spans="1:13" ht="15.75" x14ac:dyDescent="0.25">
      <c r="A48" s="204" t="s">
        <v>1</v>
      </c>
      <c r="B48" s="205"/>
      <c r="C48" s="206"/>
      <c r="D48" s="206"/>
      <c r="E48" s="206"/>
      <c r="F48" s="206"/>
      <c r="G48" s="206"/>
      <c r="H48" s="206"/>
      <c r="I48" s="207"/>
      <c r="J48" s="208"/>
    </row>
    <row r="49" spans="1:10" ht="16.5" thickBot="1" x14ac:dyDescent="0.3">
      <c r="A49" s="209" t="s">
        <v>115</v>
      </c>
      <c r="B49" s="210"/>
      <c r="C49" s="211"/>
      <c r="D49" s="211"/>
      <c r="E49" s="211"/>
      <c r="F49" s="211"/>
      <c r="G49" s="211"/>
      <c r="H49" s="211"/>
      <c r="I49" s="212"/>
      <c r="J49" s="213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14" t="s">
        <v>2</v>
      </c>
      <c r="B51" s="214"/>
      <c r="C51" s="214"/>
      <c r="D51" s="214"/>
      <c r="E51" s="215"/>
      <c r="F51" s="215"/>
      <c r="G51" s="215"/>
      <c r="H51" s="215"/>
      <c r="I51" s="215"/>
      <c r="J51" s="215"/>
    </row>
    <row r="52" spans="1:10" ht="15.75" x14ac:dyDescent="0.25">
      <c r="A52" s="214" t="s">
        <v>116</v>
      </c>
      <c r="B52" s="214"/>
      <c r="C52" s="214"/>
      <c r="D52" s="214"/>
      <c r="E52" s="215"/>
      <c r="F52" s="215"/>
      <c r="G52" s="215"/>
      <c r="H52" s="215"/>
      <c r="I52" s="215"/>
      <c r="J52" s="215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16" t="s">
        <v>93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7" t="s">
        <v>92</v>
      </c>
      <c r="B56" s="217" t="s">
        <v>117</v>
      </c>
      <c r="C56" s="217"/>
      <c r="D56" s="217"/>
      <c r="E56" s="217"/>
      <c r="F56" s="218" t="s">
        <v>118</v>
      </c>
      <c r="G56" s="218" t="s">
        <v>119</v>
      </c>
      <c r="H56" s="217" t="s">
        <v>91</v>
      </c>
      <c r="I56" s="217" t="s">
        <v>120</v>
      </c>
      <c r="J56" s="217" t="s">
        <v>90</v>
      </c>
    </row>
    <row r="57" spans="1:10" ht="15.75" customHeight="1" x14ac:dyDescent="0.25">
      <c r="A57" s="217"/>
      <c r="B57" s="217"/>
      <c r="C57" s="217"/>
      <c r="D57" s="217"/>
      <c r="E57" s="217"/>
      <c r="F57" s="219"/>
      <c r="G57" s="219"/>
      <c r="H57" s="217"/>
      <c r="I57" s="217"/>
      <c r="J57" s="217"/>
    </row>
    <row r="58" spans="1:10" ht="15.75" x14ac:dyDescent="0.25">
      <c r="A58" s="101" t="s">
        <v>89</v>
      </c>
      <c r="B58" s="220"/>
      <c r="C58" s="220"/>
      <c r="D58" s="220"/>
      <c r="E58" s="220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88</v>
      </c>
      <c r="B59" s="220"/>
      <c r="C59" s="220"/>
      <c r="D59" s="220"/>
      <c r="E59" s="220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87</v>
      </c>
      <c r="B60" s="220"/>
      <c r="C60" s="220"/>
      <c r="D60" s="220"/>
      <c r="E60" s="220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21" t="s">
        <v>86</v>
      </c>
      <c r="B61" s="222"/>
      <c r="C61" s="222"/>
      <c r="D61" s="222"/>
      <c r="E61" s="223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21" t="s">
        <v>85</v>
      </c>
      <c r="B63" s="222"/>
      <c r="C63" s="224"/>
      <c r="D63" s="224"/>
      <c r="E63" s="224"/>
      <c r="F63" s="224"/>
      <c r="G63" s="224"/>
      <c r="H63" s="224"/>
      <c r="I63" s="224"/>
      <c r="J63" s="224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0" ht="15.75" x14ac:dyDescent="0.25">
      <c r="A65" s="216" t="s">
        <v>84</v>
      </c>
      <c r="B65" s="216"/>
      <c r="C65" s="216"/>
      <c r="D65" s="216"/>
      <c r="E65" s="216"/>
      <c r="F65" s="216"/>
      <c r="G65" s="216"/>
      <c r="H65" s="216"/>
      <c r="I65" s="216"/>
      <c r="J65" s="216"/>
    </row>
    <row r="66" spans="1:10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0" ht="33" customHeight="1" x14ac:dyDescent="0.25">
      <c r="A67" s="225" t="s">
        <v>83</v>
      </c>
      <c r="B67" s="226"/>
      <c r="C67" s="227">
        <f>F61</f>
        <v>0</v>
      </c>
      <c r="D67" s="227"/>
      <c r="E67" s="227"/>
      <c r="F67" s="227"/>
      <c r="G67" s="227"/>
      <c r="H67" s="227"/>
      <c r="I67" s="227"/>
      <c r="J67" s="227"/>
    </row>
    <row r="68" spans="1:10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0" x14ac:dyDescent="0.25">
      <c r="A71" s="90" t="s">
        <v>121</v>
      </c>
      <c r="B71" s="90"/>
      <c r="C71" s="90"/>
      <c r="D71" s="90"/>
      <c r="E71" s="90"/>
      <c r="F71" s="63"/>
      <c r="G71" s="63"/>
      <c r="H71" s="228" t="s">
        <v>81</v>
      </c>
      <c r="I71" s="228"/>
      <c r="J71" s="228"/>
    </row>
    <row r="72" spans="1:10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0" x14ac:dyDescent="0.25">
      <c r="A73" s="229" t="s">
        <v>11</v>
      </c>
      <c r="B73" s="229"/>
      <c r="C73" s="90"/>
      <c r="D73" s="90"/>
      <c r="E73" s="90"/>
      <c r="F73" s="63"/>
      <c r="G73" s="63"/>
      <c r="H73" s="142"/>
      <c r="I73" s="142"/>
      <c r="J73" s="142"/>
    </row>
    <row r="74" spans="1:10" ht="54" customHeight="1" x14ac:dyDescent="0.25">
      <c r="A74" s="230" t="s">
        <v>96</v>
      </c>
      <c r="B74" s="231"/>
      <c r="C74" s="231"/>
      <c r="D74" s="231"/>
      <c r="E74" s="231"/>
      <c r="F74" s="231"/>
      <c r="G74" s="231"/>
      <c r="H74" s="231"/>
      <c r="I74" s="231"/>
      <c r="J74" s="232"/>
    </row>
    <row r="75" spans="1:10" ht="90.75" customHeight="1" x14ac:dyDescent="0.25">
      <c r="A75" s="233" t="s">
        <v>95</v>
      </c>
      <c r="B75" s="234"/>
      <c r="C75" s="234"/>
      <c r="D75" s="234"/>
      <c r="E75" s="234"/>
      <c r="F75" s="234"/>
      <c r="G75" s="234"/>
      <c r="H75" s="234"/>
      <c r="I75" s="234"/>
      <c r="J75" s="235"/>
    </row>
    <row r="76" spans="1:10" ht="59.25" customHeight="1" x14ac:dyDescent="0.25">
      <c r="A76" s="233" t="s">
        <v>94</v>
      </c>
      <c r="B76" s="234"/>
      <c r="C76" s="234"/>
      <c r="D76" s="234"/>
      <c r="E76" s="234"/>
      <c r="F76" s="234"/>
      <c r="G76" s="234"/>
      <c r="H76" s="234"/>
      <c r="I76" s="234"/>
      <c r="J76" s="235"/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pageMargins left="0.7" right="0.7" top="0.75" bottom="0.75" header="0.3" footer="0.3"/>
  <pageSetup paperSize="9" scale="5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'Prieskum trhu'!$K$77:$K$80</xm:f>
          </x14:formula1>
          <xm:sqref>H25:H27 H58:H60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topLeftCell="B22" zoomScale="130" zoomScaleNormal="90" zoomScaleSheetLayoutView="130" workbookViewId="0">
      <selection activeCell="C22" sqref="C2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38" t="s">
        <v>80</v>
      </c>
      <c r="B2" s="238"/>
      <c r="C2" s="238"/>
      <c r="D2" s="238"/>
      <c r="E2" s="238"/>
    </row>
    <row r="11" spans="1:22" ht="26.25" x14ac:dyDescent="0.4">
      <c r="A11" s="162" t="s">
        <v>146</v>
      </c>
      <c r="B11" s="162"/>
      <c r="C11" s="162"/>
      <c r="D11" s="162"/>
      <c r="E11" s="162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19"/>
      <c r="T11" s="119"/>
      <c r="U11" s="119"/>
      <c r="V11" s="119"/>
    </row>
    <row r="12" spans="1:22" ht="14.25" customHeight="1" x14ac:dyDescent="0.4">
      <c r="A12" s="121"/>
      <c r="B12" s="121"/>
      <c r="C12" s="121"/>
      <c r="D12" s="121"/>
      <c r="E12" s="121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19"/>
      <c r="T12" s="119"/>
      <c r="U12" s="119"/>
      <c r="V12" s="119"/>
    </row>
    <row r="13" spans="1:22" ht="14.25" customHeight="1" x14ac:dyDescent="0.4">
      <c r="A13" s="121"/>
      <c r="B13" s="121"/>
      <c r="C13" s="121"/>
      <c r="D13" s="121"/>
      <c r="E13" s="121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19"/>
      <c r="T13" s="119"/>
      <c r="U13" s="119"/>
      <c r="V13" s="119"/>
    </row>
    <row r="14" spans="1:22" ht="20.25" customHeight="1" x14ac:dyDescent="0.4">
      <c r="A14" s="25" t="s">
        <v>0</v>
      </c>
      <c r="B14" s="248"/>
      <c r="C14" s="248"/>
      <c r="D14" s="248"/>
      <c r="E14" s="248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19"/>
      <c r="T14" s="119"/>
      <c r="U14" s="119"/>
      <c r="V14" s="119"/>
    </row>
    <row r="15" spans="1:22" ht="20.25" customHeight="1" x14ac:dyDescent="0.4">
      <c r="A15" s="25" t="s">
        <v>1</v>
      </c>
      <c r="B15" s="248"/>
      <c r="C15" s="248"/>
      <c r="D15" s="248"/>
      <c r="E15" s="248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19"/>
      <c r="T15" s="119"/>
      <c r="U15" s="119"/>
      <c r="V15" s="119"/>
    </row>
    <row r="17" spans="1:21" ht="58.15" customHeight="1" x14ac:dyDescent="0.25">
      <c r="A17" s="258" t="s">
        <v>112</v>
      </c>
      <c r="B17" s="258"/>
      <c r="C17" s="258"/>
      <c r="D17" s="258"/>
      <c r="E17" s="258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1" ht="15.75" customHeight="1" thickBot="1" x14ac:dyDescent="0.3">
      <c r="A18" s="113"/>
      <c r="B18" s="113"/>
      <c r="C18" s="113"/>
      <c r="D18" s="113"/>
      <c r="E18" s="113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</row>
    <row r="19" spans="1:21" ht="63" customHeight="1" x14ac:dyDescent="0.25">
      <c r="A19" s="118" t="s">
        <v>111</v>
      </c>
      <c r="B19" s="117" t="s">
        <v>110</v>
      </c>
      <c r="C19" s="117" t="s">
        <v>109</v>
      </c>
      <c r="D19" s="117" t="s">
        <v>108</v>
      </c>
      <c r="E19" s="116" t="s">
        <v>107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2"/>
      <c r="T19" s="112"/>
    </row>
    <row r="20" spans="1:21" ht="30" x14ac:dyDescent="0.25">
      <c r="A20" s="249" t="s">
        <v>106</v>
      </c>
      <c r="B20" s="115" t="s">
        <v>105</v>
      </c>
      <c r="C20" s="115" t="s">
        <v>149</v>
      </c>
      <c r="D20" s="115">
        <v>5</v>
      </c>
      <c r="E20" s="250" t="s">
        <v>104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2"/>
      <c r="T20" s="112"/>
    </row>
    <row r="21" spans="1:21" ht="30" x14ac:dyDescent="0.25">
      <c r="A21" s="249"/>
      <c r="B21" s="115" t="s">
        <v>103</v>
      </c>
      <c r="C21" s="115" t="s">
        <v>150</v>
      </c>
      <c r="D21" s="115">
        <v>10</v>
      </c>
      <c r="E21" s="250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2"/>
      <c r="T21" s="112"/>
    </row>
    <row r="22" spans="1:21" ht="30" x14ac:dyDescent="0.25">
      <c r="A22" s="249"/>
      <c r="B22" s="115" t="s">
        <v>102</v>
      </c>
      <c r="C22" s="115" t="s">
        <v>151</v>
      </c>
      <c r="D22" s="115">
        <v>15</v>
      </c>
      <c r="E22" s="250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2"/>
      <c r="T22" s="112"/>
    </row>
    <row r="23" spans="1:21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2"/>
      <c r="T23" s="112"/>
    </row>
    <row r="24" spans="1:21" x14ac:dyDescent="0.25"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2"/>
      <c r="T24" s="112"/>
    </row>
    <row r="25" spans="1:21" ht="114.75" customHeight="1" x14ac:dyDescent="0.25">
      <c r="A25" s="259" t="s">
        <v>140</v>
      </c>
      <c r="B25" s="259"/>
      <c r="C25" s="259"/>
      <c r="D25" s="259"/>
      <c r="E25" s="259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2"/>
      <c r="T25" s="112"/>
    </row>
    <row r="26" spans="1:21" ht="15" customHeight="1" x14ac:dyDescent="0.25">
      <c r="A26" s="114"/>
      <c r="B26" s="114"/>
      <c r="C26" s="114"/>
      <c r="D26" s="114"/>
      <c r="E26" s="114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2"/>
      <c r="T26" s="112"/>
    </row>
    <row r="27" spans="1:21" ht="15" customHeight="1" thickBot="1" x14ac:dyDescent="0.3">
      <c r="F27" s="111"/>
      <c r="T27" s="106"/>
      <c r="U27" s="110" t="s">
        <v>101</v>
      </c>
    </row>
    <row r="28" spans="1:21" ht="39.75" customHeight="1" thickBot="1" x14ac:dyDescent="0.3">
      <c r="A28" s="251" t="s">
        <v>100</v>
      </c>
      <c r="B28" s="252"/>
      <c r="C28" s="252"/>
      <c r="D28" s="252"/>
      <c r="E28" s="253"/>
      <c r="F28" s="111"/>
      <c r="T28" s="106"/>
      <c r="U28" s="110"/>
    </row>
    <row r="29" spans="1:21" ht="21" customHeight="1" x14ac:dyDescent="0.25">
      <c r="A29" s="260" t="s">
        <v>99</v>
      </c>
      <c r="B29" s="261"/>
      <c r="C29" s="239"/>
      <c r="D29" s="240"/>
      <c r="E29" s="241"/>
      <c r="F29" s="109"/>
      <c r="G29" s="255"/>
      <c r="H29" s="255"/>
      <c r="I29" s="255"/>
      <c r="J29" s="255"/>
      <c r="K29" s="255"/>
      <c r="L29" s="106"/>
      <c r="U29" s="108"/>
    </row>
    <row r="30" spans="1:21" ht="21" customHeight="1" x14ac:dyDescent="0.25">
      <c r="A30" s="262" t="s">
        <v>98</v>
      </c>
      <c r="B30" s="263"/>
      <c r="C30" s="242"/>
      <c r="D30" s="243"/>
      <c r="E30" s="244"/>
      <c r="F30" s="106"/>
      <c r="G30" s="106"/>
      <c r="H30" s="256"/>
      <c r="I30" s="256"/>
      <c r="J30" s="256"/>
      <c r="K30" s="256"/>
      <c r="L30" s="106"/>
      <c r="U30" s="108"/>
    </row>
    <row r="31" spans="1:21" ht="21" customHeight="1" thickBot="1" x14ac:dyDescent="0.3">
      <c r="A31" s="264" t="s">
        <v>97</v>
      </c>
      <c r="B31" s="265"/>
      <c r="C31" s="245" t="e">
        <f>C29/C30</f>
        <v>#DIV/0!</v>
      </c>
      <c r="D31" s="246"/>
      <c r="E31" s="247"/>
      <c r="F31" s="106"/>
      <c r="G31" s="107"/>
      <c r="H31" s="256"/>
      <c r="I31" s="256"/>
      <c r="J31" s="256"/>
      <c r="K31" s="256"/>
      <c r="L31" s="106"/>
      <c r="U31" s="13"/>
    </row>
    <row r="35" spans="1:9" x14ac:dyDescent="0.25">
      <c r="D35" s="254"/>
      <c r="E35" s="254"/>
    </row>
    <row r="36" spans="1:9" x14ac:dyDescent="0.25">
      <c r="A36" s="105" t="s">
        <v>82</v>
      </c>
      <c r="B36" s="105"/>
      <c r="C36" s="105"/>
      <c r="D36" s="257" t="s">
        <v>81</v>
      </c>
      <c r="E36" s="257"/>
      <c r="F36" s="105"/>
      <c r="G36" s="105"/>
      <c r="H36" s="105"/>
      <c r="I36" s="105"/>
    </row>
  </sheetData>
  <mergeCells count="20"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20" sqref="E20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51</v>
      </c>
      <c r="C2" s="53" t="s">
        <v>50</v>
      </c>
      <c r="E2" s="53" t="s">
        <v>10</v>
      </c>
    </row>
    <row r="3" spans="1:5" ht="30" customHeight="1" x14ac:dyDescent="0.25">
      <c r="A3" s="54" t="s">
        <v>44</v>
      </c>
      <c r="C3" s="54" t="s">
        <v>48</v>
      </c>
      <c r="E3" s="147" t="s">
        <v>129</v>
      </c>
    </row>
    <row r="4" spans="1:5" ht="30" x14ac:dyDescent="0.25">
      <c r="A4" s="55" t="s">
        <v>45</v>
      </c>
      <c r="C4" s="55" t="s">
        <v>49</v>
      </c>
      <c r="E4" s="148" t="s">
        <v>130</v>
      </c>
    </row>
    <row r="5" spans="1:5" ht="30" x14ac:dyDescent="0.25">
      <c r="E5" s="148" t="s">
        <v>137</v>
      </c>
    </row>
    <row r="6" spans="1:5" ht="15.75" thickBot="1" x14ac:dyDescent="0.3">
      <c r="E6" s="149" t="s">
        <v>131</v>
      </c>
    </row>
    <row r="7" spans="1:5" ht="15.75" thickBot="1" x14ac:dyDescent="0.3">
      <c r="E7" s="39" t="s">
        <v>124</v>
      </c>
    </row>
    <row r="8" spans="1:5" ht="30" x14ac:dyDescent="0.25">
      <c r="E8" s="150" t="s">
        <v>132</v>
      </c>
    </row>
    <row r="9" spans="1:5" x14ac:dyDescent="0.25">
      <c r="E9" s="151" t="s">
        <v>136</v>
      </c>
    </row>
    <row r="10" spans="1:5" ht="30" x14ac:dyDescent="0.25">
      <c r="E10" s="148" t="s">
        <v>138</v>
      </c>
    </row>
    <row r="11" spans="1:5" ht="15.75" thickBot="1" x14ac:dyDescent="0.3">
      <c r="E11" s="152" t="s">
        <v>133</v>
      </c>
    </row>
    <row r="12" spans="1:5" ht="15.75" thickBot="1" x14ac:dyDescent="0.3">
      <c r="E12" s="39" t="s">
        <v>124</v>
      </c>
    </row>
    <row r="13" spans="1:5" ht="15.75" thickBot="1" x14ac:dyDescent="0.3">
      <c r="E13" s="153" t="s">
        <v>79</v>
      </c>
    </row>
    <row r="14" spans="1:5" ht="15.75" thickBot="1" x14ac:dyDescent="0.3">
      <c r="E14" s="39"/>
    </row>
    <row r="15" spans="1:5" ht="30" x14ac:dyDescent="0.25">
      <c r="E15" s="154" t="s">
        <v>134</v>
      </c>
    </row>
    <row r="16" spans="1:5" ht="30" x14ac:dyDescent="0.25">
      <c r="E16" s="155" t="s">
        <v>130</v>
      </c>
    </row>
    <row r="17" spans="5:5" ht="15.75" thickBot="1" x14ac:dyDescent="0.3">
      <c r="E17" s="156" t="s">
        <v>131</v>
      </c>
    </row>
    <row r="18" spans="5:5" x14ac:dyDescent="0.25">
      <c r="E18" s="39" t="s">
        <v>124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2022-01-18T15:51:49Z</cp:lastPrinted>
  <dcterms:created xsi:type="dcterms:W3CDTF">2015-05-13T12:53:37Z</dcterms:created>
  <dcterms:modified xsi:type="dcterms:W3CDTF">2022-06-20T10:49:31Z</dcterms:modified>
</cp:coreProperties>
</file>