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28800" windowHeight="10800" activeTab="1"/>
  </bookViews>
  <sheets>
    <sheet name="Verejný sektor" sheetId="2" r:id="rId1"/>
    <sheet name="Súkromný sektor" sheetId="1" r:id="rId2"/>
  </sheets>
  <definedNames>
    <definedName name="_xlnm.Print_Area" localSheetId="1">'Súkromný sektor'!$A$1:$E$91</definedName>
    <definedName name="_xlnm.Print_Area" localSheetId="0">'Verejný sektor'!$A$1:$D$79</definedName>
  </definedName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43" i="2" l="1"/>
  <c r="J43" i="2"/>
  <c r="I43" i="2"/>
  <c r="K42" i="2"/>
  <c r="J42" i="2"/>
  <c r="I42" i="2"/>
  <c r="K41" i="2"/>
  <c r="J41" i="2"/>
  <c r="D24" i="2" s="1"/>
  <c r="I41" i="2"/>
  <c r="K40" i="2"/>
  <c r="J40" i="2"/>
  <c r="I40" i="2"/>
  <c r="D26" i="2"/>
  <c r="D25" i="2"/>
  <c r="D23" i="2"/>
  <c r="D22" i="2"/>
  <c r="E29" i="1"/>
  <c r="E28" i="1"/>
  <c r="E27" i="1"/>
  <c r="E26" i="1"/>
  <c r="E20" i="1"/>
  <c r="I12" i="1"/>
  <c r="H12" i="1"/>
  <c r="G12" i="1"/>
  <c r="E43" i="1" s="1"/>
  <c r="F43" i="1" s="1"/>
  <c r="I11" i="1"/>
  <c r="H11" i="1"/>
  <c r="G11" i="1"/>
  <c r="E42" i="1" s="1"/>
  <c r="I10" i="1"/>
  <c r="H10" i="1"/>
  <c r="G10" i="1"/>
  <c r="E24" i="1" s="1"/>
  <c r="I9" i="1"/>
  <c r="H9" i="1"/>
  <c r="G9" i="1"/>
  <c r="E23" i="1" s="1"/>
  <c r="I8" i="1"/>
  <c r="H8" i="1"/>
  <c r="G8" i="1"/>
  <c r="E22" i="1" s="1"/>
  <c r="I7" i="1"/>
  <c r="H7" i="1"/>
  <c r="G7" i="1"/>
  <c r="E21" i="1" s="1"/>
  <c r="E25" i="1" l="1"/>
  <c r="D27" i="2"/>
  <c r="D28" i="2" s="1"/>
  <c r="E30" i="1"/>
  <c r="E31" i="1" s="1"/>
  <c r="D48" i="1"/>
  <c r="F42" i="1"/>
</calcChain>
</file>

<file path=xl/comments1.xml><?xml version="1.0" encoding="utf-8"?>
<comments xmlns="http://schemas.openxmlformats.org/spreadsheetml/2006/main">
  <authors>
    <author>Autor</author>
    <author>Macko Marek</author>
  </authors>
  <commentList>
    <comment ref="D8" authorId="0">
      <text>
        <r>
          <rPr>
            <sz val="9"/>
            <color indexed="81"/>
            <rFont val="Segoe UI"/>
            <family val="2"/>
            <charset val="238"/>
          </rPr>
          <t xml:space="preserve">
Uveďte rok, za ktorý vypĺňate údaje.</t>
        </r>
      </text>
    </comment>
    <comment ref="A37" authorId="1">
      <text>
        <r>
          <rPr>
            <b/>
            <sz val="9"/>
            <color indexed="81"/>
            <rFont val="Segoe UI"/>
            <family val="2"/>
            <charset val="238"/>
          </rPr>
          <t xml:space="preserve">
Ak relevantné:</t>
        </r>
        <r>
          <rPr>
            <sz val="9"/>
            <color indexed="81"/>
            <rFont val="Segoe UI"/>
            <family val="2"/>
            <charset val="238"/>
          </rPr>
          <t xml:space="preserve"> 
Vyberte ROPO SFOV 1-01 a vložte vstupné údaje zo Súvahy do stĺpca „Hodnoty z príslušných výkazov“.</t>
        </r>
      </text>
    </comment>
    <comment ref="A48" authorId="1">
      <text>
        <r>
          <rPr>
            <b/>
            <sz val="9"/>
            <color indexed="81"/>
            <rFont val="Segoe UI"/>
            <family val="2"/>
            <charset val="238"/>
          </rPr>
          <t xml:space="preserve">
Ak relevantné: </t>
        </r>
        <r>
          <rPr>
            <sz val="9"/>
            <color indexed="81"/>
            <rFont val="Segoe UI"/>
            <family val="2"/>
            <charset val="238"/>
          </rPr>
          <t xml:space="preserve">
Vyberte NUJ 1-01 a vložte vstupné údaje zo Súvahy do stĺpca „Hodnoty z príslušných výkazov“.</t>
        </r>
      </text>
    </comment>
    <comment ref="A61" authorId="0">
      <text>
        <r>
          <rPr>
            <b/>
            <sz val="9"/>
            <color indexed="81"/>
            <rFont val="Segoe UI"/>
            <family val="2"/>
            <charset val="238"/>
          </rPr>
          <t xml:space="preserve">
Ak relevantné:</t>
        </r>
        <r>
          <rPr>
            <sz val="9"/>
            <color indexed="81"/>
            <rFont val="Segoe UI"/>
            <family val="2"/>
            <charset val="238"/>
          </rPr>
          <t xml:space="preserve">
Vyberte Úč NO a vložte vstupné údaje z Výkazu majetku a záväzkov do stĺpca "Hodnoty z príslušných výkazov".</t>
        </r>
      </text>
    </comment>
  </commentList>
</comments>
</file>

<file path=xl/comments2.xml><?xml version="1.0" encoding="utf-8"?>
<comments xmlns="http://schemas.openxmlformats.org/spreadsheetml/2006/main">
  <authors>
    <author>Autor</author>
    <author>RO</author>
    <author>Macko Marek</author>
  </authors>
  <commentList>
    <comment ref="E7" authorId="0">
      <text>
        <r>
          <rPr>
            <sz val="9"/>
            <color indexed="81"/>
            <rFont val="Segoe UI"/>
            <family val="2"/>
            <charset val="238"/>
          </rPr>
          <t>Uveďte rok, za ktorý vypĺňate údaje.</t>
        </r>
      </text>
    </comment>
    <comment ref="A32" authorId="1">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začínajúcu firmu sa považuje firma, od ktorej založenia neuplynuli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52" authorId="2">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t>
        </r>
      </text>
    </comment>
    <comment ref="A64" authorId="2">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t>
        </r>
      </text>
    </comment>
    <comment ref="A78" authorId="2">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t>
        </r>
      </text>
    </comment>
  </commentList>
</comments>
</file>

<file path=xl/sharedStrings.xml><?xml version="1.0" encoding="utf-8"?>
<sst xmlns="http://schemas.openxmlformats.org/spreadsheetml/2006/main" count="219" uniqueCount="160">
  <si>
    <t>kód</t>
  </si>
  <si>
    <t>Referenčné účtovné obdobie</t>
  </si>
  <si>
    <t>Referenčné účtovné obdobie je účtovné obdobie:
a) predchádzajúce účtovnému obdobiu, v ktorom žiadateľ predložil ŽoNFP, ak za toto referenčné účtovné obdobie disponuje žiadateľ  schválenou účtovnou závierkou,
b) predchádzajúce účtovnému obdobiu, ktoré predchádza účtovnému obdobiu, v ktorom žiadateľ predložil ŽoNFP,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</si>
  <si>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Altmanov index pre firmy obchodované na burze</t>
  </si>
  <si>
    <t>Altmanov index pre firmy neemitujúce akcie verejne na trhu</t>
  </si>
  <si>
    <t>Altmanov index pre nevýrobné a začínajúce podniky</t>
  </si>
  <si>
    <r>
      <t xml:space="preserve">Upozornenie: 
</t>
    </r>
    <r>
      <rPr>
        <i/>
        <sz val="10"/>
        <rFont val="Arial"/>
        <family val="2"/>
        <charset val="238"/>
      </rPr>
      <t>Povinnosť predložiť prílohu sa vzťahuje na všetkých žiadateľov.</t>
    </r>
  </si>
  <si>
    <t>Ukazovateľ hodnotenia firmy</t>
  </si>
  <si>
    <t>Použitý vzorec</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</si>
  <si>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</si>
  <si>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</si>
  <si>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</si>
  <si>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</si>
  <si>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</si>
  <si>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</si>
  <si>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</si>
  <si>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</si>
  <si>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</si>
  <si>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</si>
  <si>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</si>
  <si>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</si>
  <si>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</si>
  <si>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</si>
  <si>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Klasifikácia firmy do kategórie</t>
  </si>
  <si>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</si>
  <si>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</si>
  <si>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</si>
  <si>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</si>
  <si>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</si>
  <si>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</si>
  <si>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</si>
  <si>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</si>
  <si>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</si>
  <si>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</si>
  <si>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</si>
  <si>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</si>
  <si>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</si>
  <si>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</si>
  <si>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</si>
  <si>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Ukazovateľ splnenia podmienky, že podnik žiadateľa je aktívny</t>
  </si>
  <si>
    <t>Výška celkových oprávnených výdavkov žiadateľa</t>
  </si>
  <si>
    <r>
      <t>X</t>
    </r>
    <r>
      <rPr>
        <vertAlign val="subscript"/>
        <sz val="10"/>
        <rFont val="Arial"/>
        <family val="2"/>
        <charset val="238"/>
      </rPr>
      <t>6</t>
    </r>
  </si>
  <si>
    <t>Pomer celkových aktív k výške celkových oprávnených výdavkov žiadateľa</t>
  </si>
  <si>
    <r>
      <t>X</t>
    </r>
    <r>
      <rPr>
        <vertAlign val="subscript"/>
        <sz val="10"/>
        <rFont val="Arial"/>
        <family val="2"/>
        <charset val="238"/>
      </rPr>
      <t>7</t>
    </r>
    <r>
      <rPr>
        <sz val="10"/>
        <rFont val="Arial"/>
        <family val="2"/>
        <charset val="238"/>
      </rPr>
      <t>=_AKT/_X</t>
    </r>
    <r>
      <rPr>
        <vertAlign val="subscript"/>
        <sz val="10"/>
        <rFont val="Arial"/>
        <family val="2"/>
        <charset val="238"/>
      </rPr>
      <t>6</t>
    </r>
  </si>
  <si>
    <t>Splnenie podmienky, že podnik žiadateľa je aktívny</t>
  </si>
  <si>
    <t>Pomer celkových aktív k výške COV žiadateľa</t>
  </si>
  <si>
    <t xml:space="preserve">áno </t>
  </si>
  <si>
    <t>≥0,2</t>
  </si>
  <si>
    <t>≥0,6</t>
  </si>
  <si>
    <t>nie</t>
  </si>
  <si>
    <t>&lt;0,2</t>
  </si>
  <si>
    <t>&lt;0,6</t>
  </si>
  <si>
    <t>Slovné zhodnotenie podmienky, že podnik žiadateľa je aktívny</t>
  </si>
  <si>
    <t>Podvojné účtovníctvo</t>
  </si>
  <si>
    <t xml:space="preserve">Údaje z účtovnej závierky Úč POD </t>
  </si>
  <si>
    <t>COV</t>
  </si>
  <si>
    <t>T/CA</t>
  </si>
  <si>
    <t>CA/COV</t>
  </si>
  <si>
    <t>Skratka</t>
  </si>
  <si>
    <t>Použité termíny / Riadok výkazu 
(S=Súvaha, V=Výkaz ziskov a strát)</t>
  </si>
  <si>
    <t>Hodnoty z príslušných výkazov</t>
  </si>
  <si>
    <t>_AKT</t>
  </si>
  <si>
    <r>
      <t xml:space="preserve">Aktíva celkom (spolu majetok) / </t>
    </r>
    <r>
      <rPr>
        <b/>
        <sz val="10"/>
        <rFont val="Arial"/>
        <family val="2"/>
        <charset val="238"/>
      </rPr>
      <t>S_01</t>
    </r>
  </si>
  <si>
    <t>_CK</t>
  </si>
  <si>
    <r>
      <t xml:space="preserve">Cudzie zdroje (cudzí kapitál) / </t>
    </r>
    <r>
      <rPr>
        <b/>
        <sz val="10"/>
        <rFont val="Arial"/>
        <family val="2"/>
        <charset val="238"/>
      </rPr>
      <t>S_101</t>
    </r>
  </si>
  <si>
    <t>_HV</t>
  </si>
  <si>
    <r>
      <t xml:space="preserve">HV za účtovné obdobie (po zdanení) / </t>
    </r>
    <r>
      <rPr>
        <b/>
        <sz val="10"/>
        <rFont val="Arial"/>
        <family val="2"/>
        <charset val="238"/>
      </rPr>
      <t>V_61</t>
    </r>
  </si>
  <si>
    <t>nad 1 000 000 EUR</t>
  </si>
  <si>
    <t>_PRK</t>
  </si>
  <si>
    <r>
      <t xml:space="preserve">Pracovný kapitál / </t>
    </r>
    <r>
      <rPr>
        <b/>
        <sz val="10"/>
        <rFont val="Arial"/>
        <family val="2"/>
        <charset val="238"/>
      </rPr>
      <t>S_33-S_122-S_140-S_139</t>
    </r>
  </si>
  <si>
    <t>_T</t>
  </si>
  <si>
    <r>
      <t xml:space="preserve">Tržby / </t>
    </r>
    <r>
      <rPr>
        <b/>
        <sz val="10"/>
        <rFont val="Arial"/>
        <family val="2"/>
        <charset val="238"/>
      </rPr>
      <t>V_03+V_04+V_05+V_08+V_30</t>
    </r>
  </si>
  <si>
    <t>_URN</t>
  </si>
  <si>
    <r>
      <t xml:space="preserve">Úroky nákladové / </t>
    </r>
    <r>
      <rPr>
        <b/>
        <sz val="10"/>
        <rFont val="Arial"/>
        <family val="2"/>
        <charset val="238"/>
      </rPr>
      <t>V_49</t>
    </r>
  </si>
  <si>
    <t>_VK</t>
  </si>
  <si>
    <r>
      <t xml:space="preserve">Vlastný kapitál / </t>
    </r>
    <r>
      <rPr>
        <b/>
        <sz val="10"/>
        <rFont val="Arial"/>
        <family val="2"/>
        <charset val="238"/>
      </rPr>
      <t>S_80</t>
    </r>
  </si>
  <si>
    <t>_ZPZ</t>
  </si>
  <si>
    <r>
      <t xml:space="preserve">Zisk pred zdanením / </t>
    </r>
    <r>
      <rPr>
        <b/>
        <sz val="10"/>
        <rFont val="Arial"/>
        <family val="2"/>
        <charset val="238"/>
      </rPr>
      <t>V_56</t>
    </r>
  </si>
  <si>
    <t xml:space="preserve">Údaje z účtovnej závierky Úč MÚJ </t>
  </si>
  <si>
    <r>
      <t xml:space="preserve">Cudzie zdroje (cudzí kapitál) / </t>
    </r>
    <r>
      <rPr>
        <b/>
        <sz val="10"/>
        <rFont val="Arial"/>
        <family val="2"/>
        <charset val="238"/>
      </rPr>
      <t>S_34</t>
    </r>
  </si>
  <si>
    <r>
      <t xml:space="preserve">HV za účtovné obdobie (po zdanení) / </t>
    </r>
    <r>
      <rPr>
        <b/>
        <sz val="10"/>
        <rFont val="Arial"/>
        <family val="2"/>
        <charset val="238"/>
      </rPr>
      <t>V_38</t>
    </r>
  </si>
  <si>
    <r>
      <t xml:space="preserve">Pracovný kapitál / </t>
    </r>
    <r>
      <rPr>
        <b/>
        <sz val="10"/>
        <rFont val="Arial"/>
        <family val="2"/>
        <charset val="238"/>
      </rPr>
      <t>S_14-S_38-S_44-S_45</t>
    </r>
  </si>
  <si>
    <r>
      <t xml:space="preserve">Tržby / </t>
    </r>
    <r>
      <rPr>
        <b/>
        <sz val="10"/>
        <rFont val="Arial"/>
        <family val="2"/>
        <charset val="238"/>
      </rPr>
      <t>V_02+V_03+V_06+V_21</t>
    </r>
  </si>
  <si>
    <r>
      <t>Úroky nákladové /</t>
    </r>
    <r>
      <rPr>
        <b/>
        <sz val="10"/>
        <rFont val="Arial"/>
        <family val="2"/>
        <charset val="238"/>
      </rPr>
      <t xml:space="preserve"> V_31</t>
    </r>
  </si>
  <si>
    <r>
      <t xml:space="preserve">Vlastný kapitál / </t>
    </r>
    <r>
      <rPr>
        <b/>
        <sz val="10"/>
        <rFont val="Arial"/>
        <family val="2"/>
        <charset val="238"/>
      </rPr>
      <t>S_25</t>
    </r>
  </si>
  <si>
    <r>
      <t xml:space="preserve">Zisk pred zdanením / </t>
    </r>
    <r>
      <rPr>
        <b/>
        <sz val="10"/>
        <rFont val="Arial"/>
        <family val="2"/>
        <charset val="238"/>
      </rPr>
      <t>V_35</t>
    </r>
  </si>
  <si>
    <t>Jednoduché účtovníctvo</t>
  </si>
  <si>
    <t>Údaje z účtovnej závierky Úč FO</t>
  </si>
  <si>
    <t>Použité termíny / Riadok výkazu 
(MaZ=Výkaz majetku a záväzkov, PaV=Výkaz príjmov a výdavkov)</t>
  </si>
  <si>
    <r>
      <t xml:space="preserve">Aktíva celkom (spolu majetok) / </t>
    </r>
    <r>
      <rPr>
        <b/>
        <sz val="10"/>
        <rFont val="Arial"/>
        <family val="2"/>
        <charset val="238"/>
      </rPr>
      <t>MaZ_15</t>
    </r>
  </si>
  <si>
    <r>
      <t xml:space="preserve">Cudzie zdroje (cudzí kapitál) / </t>
    </r>
    <r>
      <rPr>
        <b/>
        <sz val="10"/>
        <rFont val="Arial"/>
        <family val="2"/>
        <charset val="238"/>
      </rPr>
      <t>MaZ_20</t>
    </r>
  </si>
  <si>
    <r>
      <t xml:space="preserve">HV za účtovné obdobie (po zdanení) / </t>
    </r>
    <r>
      <rPr>
        <b/>
        <sz val="10"/>
        <rFont val="Arial"/>
        <family val="2"/>
        <charset val="238"/>
      </rPr>
      <t>PaV_12</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</si>
  <si>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</si>
  <si>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</si>
  <si>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</si>
  <si>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</si>
  <si>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</si>
  <si>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t>x - žiadatateľ doplní/upraví údaje podľa účtovnej evidencie.</t>
  </si>
  <si>
    <t>MaZ_17x - záväzky krátkodobé (z účtovnej evidencie)</t>
  </si>
  <si>
    <t>MaZ_18x - úvery a finančné výpomoci krátkodobé (z účtovnej evidencie)</t>
  </si>
  <si>
    <t>Príloha č. 6 ŽoNFP - Ukazovateľe finančnej situácie žiadateľa</t>
  </si>
  <si>
    <t>Ukazovatele finančnej situácie žiadateľa
 verejný sektor</t>
  </si>
  <si>
    <t>Referenčné účtovné obdobie je účtovné obdobie:
a) predchádzajúce účtovnému obdobiu, v ktorom žiadateľ predložil ŽoNFP, ak za toto referenčné účtovné obdobie disponuje žiadateľ  schválenou účtovnou závierkou,
b) predchádzajúce účtovnému obdobiu, ktoré predchádza účtovnému obdobiu, v ktorom žiadateľ predložil ŽoNFP,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schválenie zastupiteľstvom a pod.</t>
  </si>
  <si>
    <t>Ukazovateľ hodnotenia subjektu verejného sektora</t>
  </si>
  <si>
    <t>Likvidita I. stupňa - pohotová likvidita</t>
  </si>
  <si>
    <t>X1=_FM/_KZAV</t>
  </si>
  <si>
    <t>Likvidita II. stupňa - bežná likvidita</t>
  </si>
  <si>
    <t>X2=(_FM+_KRPOH)/_KZAV</t>
  </si>
  <si>
    <t>Likvidita III. stupňa - celková likvidita</t>
  </si>
  <si>
    <t>X3=(_OAKT-_DLPOH)/_KZAV</t>
  </si>
  <si>
    <t>Celková zadĺženosť</t>
  </si>
  <si>
    <t>X4=_CK/_AKT*100</t>
  </si>
  <si>
    <t>Index VS</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</si>
  <si>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</si>
  <si>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</si>
  <si>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</si>
  <si>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</si>
  <si>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&gt;7,00</t>
  </si>
  <si>
    <t>Subjekt s neurčitou finančnou situáciou</t>
  </si>
  <si>
    <t>5,00-7,00</t>
  </si>
  <si>
    <t>Subjekt s veľmi silnými finančnými problémami</t>
  </si>
  <si>
    <t>&lt;5,00</t>
  </si>
  <si>
    <t>Výpočet ukazovateľov</t>
  </si>
  <si>
    <t xml:space="preserve">Údaje z účtovnej závierky Úč ROPO SFOV 1 - 01 </t>
  </si>
  <si>
    <t>Kód typu subjektu</t>
  </si>
  <si>
    <t xml:space="preserve">Použité termíny v modeli / Riadok výkazu (S=Súvaha) </t>
  </si>
  <si>
    <r>
      <t xml:space="preserve">Aktíva celkom (spolu majetok) / </t>
    </r>
    <r>
      <rPr>
        <b/>
        <sz val="10"/>
        <rFont val="Arial"/>
        <family val="2"/>
        <charset val="238"/>
      </rPr>
      <t>S_001</t>
    </r>
  </si>
  <si>
    <r>
      <t xml:space="preserve">Cudzie zdroje (cudzí kapitál) / </t>
    </r>
    <r>
      <rPr>
        <b/>
        <sz val="10"/>
        <rFont val="Arial"/>
        <family val="2"/>
        <charset val="238"/>
      </rPr>
      <t>S_126</t>
    </r>
  </si>
  <si>
    <t>_DLPOH</t>
  </si>
  <si>
    <r>
      <t xml:space="preserve">Dlhodobé pohľadávky / </t>
    </r>
    <r>
      <rPr>
        <b/>
        <sz val="10"/>
        <rFont val="Arial"/>
        <family val="2"/>
        <charset val="238"/>
      </rPr>
      <t>S_048</t>
    </r>
  </si>
  <si>
    <t>_FM</t>
  </si>
  <si>
    <r>
      <t xml:space="preserve">Finančný majetok / </t>
    </r>
    <r>
      <rPr>
        <b/>
        <sz val="10"/>
        <rFont val="Arial"/>
        <family val="2"/>
        <charset val="238"/>
      </rPr>
      <t>S_085</t>
    </r>
  </si>
  <si>
    <t>_KRPOH</t>
  </si>
  <si>
    <r>
      <t xml:space="preserve">Krátkodobé pohľadávky / </t>
    </r>
    <r>
      <rPr>
        <b/>
        <sz val="10"/>
        <rFont val="Arial"/>
        <family val="2"/>
        <charset val="238"/>
      </rPr>
      <t>S_060</t>
    </r>
  </si>
  <si>
    <t>_KZAV</t>
  </si>
  <si>
    <r>
      <t xml:space="preserve">Krátkodobé záväzky / </t>
    </r>
    <r>
      <rPr>
        <b/>
        <sz val="10"/>
        <rFont val="Arial"/>
        <family val="2"/>
        <charset val="238"/>
      </rPr>
      <t>S_151+S_175-S_176+S_177+S_179+S_181</t>
    </r>
  </si>
  <si>
    <t>_OAKT</t>
  </si>
  <si>
    <r>
      <t xml:space="preserve">Obežné aktíva (obežný majetok) / </t>
    </r>
    <r>
      <rPr>
        <b/>
        <sz val="10"/>
        <rFont val="Arial"/>
        <family val="2"/>
        <charset val="238"/>
      </rPr>
      <t>S_033</t>
    </r>
  </si>
  <si>
    <t>Údaje z účtovnej závierky Úč NUJ 1 - 01</t>
  </si>
  <si>
    <r>
      <t xml:space="preserve">Aktíva celkom (spolu majetok) / </t>
    </r>
    <r>
      <rPr>
        <b/>
        <sz val="10"/>
        <rFont val="Arial"/>
        <family val="2"/>
        <charset val="238"/>
      </rPr>
      <t>S_060</t>
    </r>
  </si>
  <si>
    <r>
      <t xml:space="preserve">Cudzie zdroje (cudzí kapitál) / </t>
    </r>
    <r>
      <rPr>
        <b/>
        <sz val="10"/>
        <rFont val="Arial"/>
        <family val="2"/>
        <charset val="238"/>
      </rPr>
      <t>S_074</t>
    </r>
  </si>
  <si>
    <r>
      <t xml:space="preserve">Dlhodobé pohľadávky / </t>
    </r>
    <r>
      <rPr>
        <b/>
        <sz val="10"/>
        <rFont val="Arial"/>
        <family val="2"/>
        <charset val="238"/>
      </rPr>
      <t>S_037</t>
    </r>
  </si>
  <si>
    <r>
      <t xml:space="preserve">Finančný majetok / </t>
    </r>
    <r>
      <rPr>
        <b/>
        <sz val="10"/>
        <rFont val="Arial"/>
        <family val="2"/>
        <charset val="238"/>
      </rPr>
      <t>S_051</t>
    </r>
  </si>
  <si>
    <r>
      <t xml:space="preserve">Krátkodobé pohľadávky / </t>
    </r>
    <r>
      <rPr>
        <b/>
        <sz val="10"/>
        <rFont val="Arial"/>
        <family val="2"/>
        <charset val="238"/>
      </rPr>
      <t>S_042</t>
    </r>
  </si>
  <si>
    <r>
      <t xml:space="preserve">Krátkodobé záväzky / </t>
    </r>
    <r>
      <rPr>
        <b/>
        <sz val="10"/>
        <rFont val="Arial"/>
        <family val="2"/>
        <charset val="238"/>
      </rPr>
      <t>S_087+S_099+S_100+S_102</t>
    </r>
  </si>
  <si>
    <r>
      <t xml:space="preserve">Obežné aktíva (obežný majetok) / </t>
    </r>
    <r>
      <rPr>
        <b/>
        <sz val="10"/>
        <rFont val="Arial"/>
        <family val="2"/>
        <charset val="238"/>
      </rPr>
      <t>S_029</t>
    </r>
  </si>
  <si>
    <t>Údaje z účtovnej závierky Úč NO</t>
  </si>
  <si>
    <t>Použité termíny v modeli / Riadok výkazu (MaZ=Výkaz majetku a záväzkov)</t>
  </si>
  <si>
    <r>
      <t xml:space="preserve">Aktíva celkom (spolu majetok) / </t>
    </r>
    <r>
      <rPr>
        <b/>
        <sz val="10"/>
        <rFont val="Arial"/>
        <family val="2"/>
        <charset val="238"/>
      </rPr>
      <t>MaZ_11</t>
    </r>
  </si>
  <si>
    <r>
      <t xml:space="preserve">Cudzie zdroje (cudzí kapitál) / </t>
    </r>
    <r>
      <rPr>
        <b/>
        <sz val="10"/>
        <rFont val="Arial"/>
        <family val="2"/>
        <charset val="238"/>
      </rPr>
      <t>MaZ_16</t>
    </r>
  </si>
  <si>
    <r>
      <t xml:space="preserve">Dlhodobé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</si>
  <si>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</si>
  <si>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Krátkodobé pohľadávky / </t>
    </r>
    <r>
      <rPr>
        <b/>
        <sz val="10"/>
        <rFont val="Arial"/>
        <family val="2"/>
        <charset val="238"/>
      </rPr>
      <t>MaZ_05</t>
    </r>
    <r>
      <rPr>
        <b/>
        <sz val="10"/>
        <color rgb="FFFF0000"/>
        <rFont val="Arial"/>
        <family val="2"/>
        <charset val="238"/>
      </rPr>
      <t>x</t>
    </r>
  </si>
  <si>
    <r>
      <t xml:space="preserve">Krátkodobé záväzky / </t>
    </r>
    <r>
      <rPr>
        <b/>
        <sz val="10"/>
        <rFont val="Arial"/>
        <family val="2"/>
        <charset val="238"/>
      </rPr>
      <t>MaZ12</t>
    </r>
    <r>
      <rPr>
        <b/>
        <sz val="10"/>
        <color rgb="FFFF0000"/>
        <rFont val="Arial"/>
        <family val="2"/>
        <charset val="238"/>
      </rPr>
      <t>x</t>
    </r>
  </si>
  <si>
    <r>
      <t xml:space="preserve">Obežné aktíva (obežný majetok) / </t>
    </r>
    <r>
      <rPr>
        <b/>
        <sz val="10"/>
        <rFont val="Arial"/>
        <family val="2"/>
        <charset val="238"/>
      </rPr>
      <t>MaZ_04+MaZ_05+MaZ_06+MaZ_07+MaZ_09+MaZ_10</t>
    </r>
  </si>
  <si>
    <t>x - žaidatateľ doplní/upraví údaje podľa účtovnej evidencie.</t>
  </si>
  <si>
    <t>MaZ_05x - pohľadávky krátkodobé/dlhodobé (z účtovnej evidencie)</t>
  </si>
  <si>
    <t>MaZ_12x - záväzky krátkodobé (z účtovnej evidencie)</t>
  </si>
  <si>
    <t xml:space="preserve">                                                                                                                                                            Príloha č. 6 ŽoNFP - Ukazovateľe finančnej situácie žiadateľa </t>
  </si>
  <si>
    <t>Ukazovatele finančnej situácie žiadateľa
súkromný sektor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</si>
</sst>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0.00_ ;[Red]\-#,##0.00\ "/>
    <numFmt numFmtId="165" formatCode="#,##0.0000_ ;[Red]\-#,##0.0000\ "/>
  </numFmts>
  <fonts count="24"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4"/>
      <name val="Arial"/>
      <family val="2"/>
      <charset val="238"/>
    </font>
    <font>
      <b/>
      <sz val="16"/>
      <name val="Arial"/>
      <family val="2"/>
      <charset val="238"/>
    </font>
    <font>
      <b/>
      <sz val="10"/>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color indexed="9"/>
      <name val="Arial"/>
      <family val="2"/>
      <charset val="238"/>
    </font>
    <font>
      <sz val="11"/>
      <name val="Calibri"/>
      <family val="2"/>
      <charset val="238"/>
    </font>
    <font>
      <b/>
      <i/>
      <sz val="10"/>
      <name val="Arial"/>
      <family val="2"/>
      <charset val="238"/>
    </font>
    <font>
      <b/>
      <sz val="10"/>
      <color rgb="FF000000"/>
      <name val="Arial"/>
      <family val="2"/>
      <charset val="238"/>
    </font>
    <font>
      <sz val="10"/>
      <color rgb="FF000000"/>
      <name val="Arial"/>
      <family val="2"/>
      <charset val="238"/>
    </font>
    <font>
      <b/>
      <sz val="10"/>
      <color rgb="FFFF0000"/>
      <name val="Arial"/>
      <family val="2"/>
      <charset val="238"/>
    </font>
    <font>
      <sz val="9"/>
      <color indexed="81"/>
      <name val="Segoe UI"/>
      <family val="2"/>
      <charset val="238"/>
    </font>
    <font>
      <b/>
      <sz val="9"/>
      <color indexed="81"/>
      <name val="Segoe UI"/>
      <family val="2"/>
      <charset val="238"/>
    </font>
    <font>
      <b/>
      <i/>
      <sz val="10"/>
      <color theme="1"/>
      <name val="Arial"/>
      <family val="2"/>
      <charset val="238"/>
    </font>
    <font>
      <i/>
      <sz val="10"/>
      <color theme="1"/>
      <name val="Arial"/>
      <family val="2"/>
      <charset val="238"/>
    </font>
    <font>
      <b/>
      <sz val="10"/>
      <color theme="1"/>
      <name val="Arial"/>
      <family val="2"/>
      <charset val="238"/>
    </font>
  </fonts>
  <fills count="14">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FFFF00"/>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0F243E"/>
        <bgColor indexed="64"/>
      </patternFill>
    </fill>
    <fill>
      <patternFill patternType="solid">
        <fgColor rgb="FF95B3D7"/>
        <bgColor indexed="64"/>
      </patternFill>
    </fill>
    <fill>
      <patternFill patternType="solid">
        <fgColor rgb="FFDCE6F1"/>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thin">
        <color theme="1"/>
      </bottom>
      <diagonal/>
    </border>
    <border>
      <left style="thin">
        <color theme="1"/>
      </left>
      <right style="thin">
        <color theme="1"/>
      </right>
      <top style="thin">
        <color theme="1"/>
      </top>
      <bottom style="thin">
        <color theme="1"/>
      </bottom>
      <diagonal/>
    </border>
    <border>
      <left style="thin">
        <color theme="0" tint="-0.249977111117893"/>
      </left>
      <right style="thin">
        <color indexed="64"/>
      </right>
      <top style="thin">
        <color indexed="64"/>
      </top>
      <bottom style="thin">
        <color indexed="64"/>
      </bottom>
      <diagonal/>
    </border>
    <border>
      <left/>
      <right/>
      <top style="thin">
        <color theme="1"/>
      </top>
      <bottom/>
      <diagonal/>
    </border>
    <border>
      <left style="thin">
        <color theme="1"/>
      </left>
      <right/>
      <top style="thin">
        <color theme="1"/>
      </top>
      <bottom style="thin">
        <color rgb="FF000000"/>
      </bottom>
      <diagonal/>
    </border>
    <border>
      <left/>
      <right/>
      <top style="thin">
        <color theme="1"/>
      </top>
      <bottom style="thin">
        <color rgb="FF000000"/>
      </bottom>
      <diagonal/>
    </border>
    <border>
      <left/>
      <right style="thin">
        <color theme="1"/>
      </right>
      <top style="thin">
        <color theme="1"/>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right/>
      <top style="thin">
        <color theme="1"/>
      </top>
      <bottom style="thin">
        <color theme="1"/>
      </bottom>
      <diagonal/>
    </border>
    <border>
      <left style="thin">
        <color rgb="FF000000"/>
      </left>
      <right/>
      <top/>
      <bottom/>
      <diagonal/>
    </border>
    <border>
      <left style="thin">
        <color theme="1"/>
      </left>
      <right/>
      <top style="thin">
        <color theme="1"/>
      </top>
      <bottom/>
      <diagonal/>
    </border>
    <border>
      <left style="thin">
        <color indexed="64"/>
      </left>
      <right style="thin">
        <color indexed="64"/>
      </right>
      <top style="thin">
        <color indexed="64"/>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theme="1"/>
      </right>
      <top style="thin">
        <color theme="1"/>
      </top>
      <bottom style="thin">
        <color theme="1"/>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s>
  <cellStyleXfs count="6">
    <xf numFmtId="0" fontId="0" fillId="0" borderId="0"/>
    <xf numFmtId="9" fontId="1" fillId="0" borderId="0" applyFont="0" applyFill="0" applyBorder="0" applyAlignment="0" applyProtection="0"/>
    <xf numFmtId="0" fontId="5" fillId="0" borderId="0"/>
    <xf numFmtId="0" fontId="4" fillId="0" borderId="0"/>
    <xf numFmtId="43" fontId="4" fillId="0" borderId="0" applyFont="0" applyFill="0" applyBorder="0" applyAlignment="0" applyProtection="0"/>
    <xf numFmtId="43" fontId="1" fillId="0" borderId="0" applyFont="0" applyFill="0" applyBorder="0" applyAlignment="0" applyProtection="0"/>
  </cellStyleXfs>
  <cellXfs count="182">
    <xf numFmtId="0" fontId="0" fillId="0" borderId="0" xfId="0"/>
    <xf numFmtId="0" fontId="4" fillId="0" borderId="0" xfId="0" applyFont="1" applyProtection="1">
      <protection hidden="1"/>
    </xf>
    <xf numFmtId="0" fontId="0" fillId="0" borderId="0" xfId="0" applyProtection="1">
      <protection hidden="1"/>
    </xf>
    <xf numFmtId="0" fontId="4" fillId="2" borderId="0" xfId="0" applyFont="1" applyFill="1" applyAlignment="1" applyProtection="1"/>
    <xf numFmtId="0" fontId="6" fillId="2" borderId="0" xfId="2" applyFont="1" applyFill="1" applyBorder="1" applyAlignment="1" applyProtection="1"/>
    <xf numFmtId="0" fontId="8" fillId="0" borderId="1" xfId="0" applyFont="1" applyBorder="1" applyProtection="1">
      <protection locked="0"/>
    </xf>
    <xf numFmtId="0" fontId="4" fillId="0" borderId="0" xfId="0" applyFont="1" applyProtection="1">
      <protection locked="0"/>
    </xf>
    <xf numFmtId="0" fontId="7" fillId="2" borderId="2" xfId="2" applyFont="1" applyFill="1" applyBorder="1" applyAlignment="1" applyProtection="1">
      <alignment horizontal="center" vertical="center" wrapText="1"/>
    </xf>
    <xf numFmtId="0" fontId="7" fillId="2" borderId="2" xfId="2" applyFont="1" applyFill="1" applyBorder="1" applyAlignment="1" applyProtection="1">
      <alignment horizontal="center" vertical="center"/>
    </xf>
    <xf numFmtId="0" fontId="7" fillId="0" borderId="5" xfId="2" applyFont="1" applyBorder="1" applyAlignment="1" applyProtection="1">
      <alignment vertical="center" wrapText="1"/>
      <protection locked="0"/>
    </xf>
    <xf numFmtId="0" fontId="7" fillId="2" borderId="0" xfId="2" applyFont="1" applyFill="1" applyBorder="1" applyAlignment="1" applyProtection="1">
      <alignment horizontal="center" vertical="center" wrapText="1"/>
    </xf>
    <xf numFmtId="0" fontId="7" fillId="2" borderId="0" xfId="2" applyFont="1" applyFill="1" applyBorder="1" applyAlignment="1" applyProtection="1">
      <alignment horizontal="center" vertical="center"/>
    </xf>
    <xf numFmtId="0" fontId="4" fillId="0" borderId="1" xfId="0" applyFont="1" applyBorder="1" applyProtection="1">
      <protection hidden="1"/>
    </xf>
    <xf numFmtId="0" fontId="9" fillId="2" borderId="0" xfId="3" applyFont="1" applyFill="1" applyBorder="1" applyAlignment="1" applyProtection="1">
      <alignment horizontal="left" wrapText="1"/>
    </xf>
    <xf numFmtId="0" fontId="7" fillId="2" borderId="13" xfId="2" applyFont="1" applyFill="1" applyBorder="1" applyAlignment="1" applyProtection="1">
      <alignment horizontal="center" vertical="center" wrapText="1"/>
    </xf>
    <xf numFmtId="0" fontId="7" fillId="2" borderId="13" xfId="2" applyFont="1" applyFill="1" applyBorder="1" applyAlignment="1" applyProtection="1">
      <alignment horizontal="center" vertical="center"/>
    </xf>
    <xf numFmtId="0" fontId="10" fillId="3" borderId="14" xfId="0" applyFont="1" applyFill="1" applyBorder="1" applyAlignment="1" applyProtection="1">
      <alignment horizontal="left" vertical="center"/>
    </xf>
    <xf numFmtId="0" fontId="10" fillId="3" borderId="15" xfId="0" applyFont="1" applyFill="1" applyBorder="1" applyAlignment="1" applyProtection="1">
      <alignment horizontal="center" vertical="center" wrapText="1"/>
    </xf>
    <xf numFmtId="164" fontId="4" fillId="5" borderId="14" xfId="2" applyNumberFormat="1" applyFont="1" applyFill="1" applyBorder="1" applyAlignment="1" applyProtection="1">
      <alignment horizontal="left"/>
    </xf>
    <xf numFmtId="4" fontId="4" fillId="0" borderId="14" xfId="2" applyNumberFormat="1" applyFont="1" applyBorder="1" applyAlignment="1" applyProtection="1">
      <alignment horizontal="center"/>
    </xf>
    <xf numFmtId="164" fontId="4" fillId="0" borderId="14" xfId="2" applyNumberFormat="1" applyFont="1" applyBorder="1" applyAlignment="1" applyProtection="1">
      <alignment horizontal="left"/>
    </xf>
    <xf numFmtId="0" fontId="4" fillId="2" borderId="0" xfId="2" applyFont="1" applyFill="1" applyBorder="1" applyProtection="1">
      <protection locked="0"/>
    </xf>
    <xf numFmtId="0" fontId="4" fillId="2" borderId="0" xfId="0" applyFont="1" applyFill="1" applyProtection="1">
      <protection locked="0"/>
    </xf>
    <xf numFmtId="0" fontId="12" fillId="3" borderId="14" xfId="2" applyFont="1" applyFill="1" applyBorder="1" applyAlignment="1" applyProtection="1">
      <alignment horizontal="center" vertical="center"/>
    </xf>
    <xf numFmtId="0" fontId="4" fillId="0" borderId="14" xfId="2" applyFont="1" applyBorder="1" applyAlignment="1" applyProtection="1">
      <alignment horizontal="center" vertical="center"/>
    </xf>
    <xf numFmtId="0" fontId="13" fillId="11" borderId="23" xfId="0" applyNumberFormat="1" applyFont="1" applyFill="1" applyBorder="1" applyAlignment="1" applyProtection="1">
      <alignment horizontal="left" vertical="center"/>
    </xf>
    <xf numFmtId="2" fontId="13" fillId="11" borderId="23" xfId="0" applyNumberFormat="1" applyFont="1" applyFill="1" applyBorder="1" applyAlignment="1" applyProtection="1">
      <alignment horizontal="center" vertical="center" wrapText="1"/>
    </xf>
    <xf numFmtId="164" fontId="4" fillId="13" borderId="23" xfId="0" applyNumberFormat="1" applyFont="1" applyFill="1" applyBorder="1" applyAlignment="1" applyProtection="1">
      <alignment horizontal="left"/>
    </xf>
    <xf numFmtId="164" fontId="4" fillId="0" borderId="23" xfId="0" applyNumberFormat="1" applyFont="1" applyFill="1" applyBorder="1" applyAlignment="1" applyProtection="1">
      <alignment horizontal="center"/>
      <protection locked="0"/>
    </xf>
    <xf numFmtId="165" fontId="4" fillId="0" borderId="23" xfId="0" applyNumberFormat="1" applyFont="1" applyFill="1" applyBorder="1" applyAlignment="1" applyProtection="1">
      <alignment horizontal="center"/>
    </xf>
    <xf numFmtId="0" fontId="14" fillId="0" borderId="0" xfId="0" applyNumberFormat="1" applyFont="1" applyFill="1" applyBorder="1" applyAlignment="1" applyProtection="1">
      <alignment horizontal="left" vertical="center"/>
    </xf>
    <xf numFmtId="0" fontId="4" fillId="0" borderId="0" xfId="0" applyNumberFormat="1" applyFont="1" applyFill="1" applyBorder="1" applyAlignment="1" applyProtection="1"/>
    <xf numFmtId="0" fontId="4" fillId="0" borderId="0" xfId="0" applyNumberFormat="1" applyFont="1" applyFill="1" applyBorder="1" applyAlignment="1" applyProtection="1">
      <alignment horizontal="center" vertical="center"/>
    </xf>
    <xf numFmtId="0" fontId="12" fillId="3" borderId="24" xfId="2" applyFont="1" applyFill="1" applyBorder="1" applyAlignment="1" applyProtection="1">
      <alignment horizontal="center" vertical="center"/>
    </xf>
    <xf numFmtId="0" fontId="4" fillId="0" borderId="1" xfId="2" applyFont="1" applyBorder="1" applyAlignment="1" applyProtection="1">
      <alignment horizontal="center" vertical="center"/>
    </xf>
    <xf numFmtId="0" fontId="13" fillId="11" borderId="0" xfId="0" applyNumberFormat="1" applyFont="1" applyFill="1" applyBorder="1" applyAlignment="1" applyProtection="1">
      <alignment vertical="center"/>
    </xf>
    <xf numFmtId="0" fontId="13" fillId="11" borderId="27" xfId="0" applyNumberFormat="1" applyFont="1" applyFill="1" applyBorder="1" applyAlignment="1" applyProtection="1">
      <alignment vertical="center"/>
    </xf>
    <xf numFmtId="0" fontId="4" fillId="0" borderId="29" xfId="2" applyFont="1" applyBorder="1" applyAlignment="1" applyProtection="1">
      <alignment horizontal="center" vertical="center"/>
    </xf>
    <xf numFmtId="0" fontId="4" fillId="2" borderId="0" xfId="0" applyFont="1" applyFill="1" applyBorder="1" applyProtection="1"/>
    <xf numFmtId="0" fontId="4" fillId="2" borderId="0" xfId="0" applyFont="1" applyFill="1" applyProtection="1"/>
    <xf numFmtId="0" fontId="10" fillId="2" borderId="0" xfId="0" applyFont="1" applyFill="1" applyBorder="1" applyAlignment="1" applyProtection="1">
      <alignment horizontal="left" vertical="center"/>
    </xf>
    <xf numFmtId="0" fontId="15" fillId="2" borderId="0" xfId="0" applyFont="1" applyFill="1" applyBorder="1" applyProtection="1"/>
    <xf numFmtId="0" fontId="3" fillId="0" borderId="0" xfId="0" applyFont="1" applyBorder="1" applyProtection="1">
      <protection locked="0"/>
    </xf>
    <xf numFmtId="0" fontId="4" fillId="0" borderId="0" xfId="0" applyFont="1" applyBorder="1" applyProtection="1">
      <protection locked="0"/>
    </xf>
    <xf numFmtId="0" fontId="16" fillId="0" borderId="1" xfId="3" applyFont="1" applyFill="1" applyBorder="1" applyAlignment="1" applyProtection="1">
      <alignment horizontal="center" vertical="center"/>
      <protection hidden="1"/>
    </xf>
    <xf numFmtId="0" fontId="10" fillId="3" borderId="14" xfId="2" applyFont="1" applyFill="1" applyBorder="1" applyAlignment="1" applyProtection="1">
      <alignment horizontal="left" vertical="center"/>
    </xf>
    <xf numFmtId="43" fontId="17" fillId="0" borderId="1" xfId="4" applyFont="1" applyFill="1" applyBorder="1" applyAlignment="1" applyProtection="1">
      <alignment vertical="center"/>
      <protection hidden="1"/>
    </xf>
    <xf numFmtId="0" fontId="17" fillId="0" borderId="1" xfId="3" applyFont="1" applyFill="1" applyBorder="1" applyAlignment="1" applyProtection="1">
      <alignment vertical="center"/>
      <protection hidden="1"/>
    </xf>
    <xf numFmtId="0" fontId="4" fillId="5" borderId="14" xfId="2" applyFont="1" applyFill="1" applyBorder="1" applyAlignment="1" applyProtection="1">
      <alignment horizontal="left" vertical="center"/>
    </xf>
    <xf numFmtId="0" fontId="17" fillId="0" borderId="1" xfId="3" applyFont="1" applyFill="1" applyBorder="1" applyAlignment="1" applyProtection="1">
      <alignment horizontal="right" vertical="center"/>
      <protection hidden="1"/>
    </xf>
    <xf numFmtId="0" fontId="4" fillId="2" borderId="0" xfId="2" applyFont="1" applyFill="1" applyBorder="1" applyAlignment="1" applyProtection="1">
      <alignment horizontal="left" vertical="center"/>
    </xf>
    <xf numFmtId="0" fontId="8" fillId="2" borderId="0" xfId="2" applyFont="1" applyFill="1" applyBorder="1" applyAlignment="1" applyProtection="1">
      <alignment horizontal="center" vertical="center" wrapText="1"/>
    </xf>
    <xf numFmtId="0" fontId="10" fillId="2" borderId="0" xfId="2" applyFont="1" applyFill="1" applyBorder="1" applyAlignment="1" applyProtection="1">
      <alignment horizontal="center" vertical="center" wrapText="1"/>
    </xf>
    <xf numFmtId="0" fontId="4" fillId="2" borderId="0" xfId="0" applyFont="1" applyFill="1" applyAlignment="1" applyProtection="1">
      <protection hidden="1"/>
    </xf>
    <xf numFmtId="0" fontId="4" fillId="2" borderId="0" xfId="0" applyFont="1" applyFill="1" applyProtection="1">
      <protection hidden="1"/>
    </xf>
    <xf numFmtId="0" fontId="4" fillId="0" borderId="0" xfId="0" applyFont="1" applyAlignment="1" applyProtection="1">
      <alignment vertical="center"/>
      <protection hidden="1"/>
    </xf>
    <xf numFmtId="0" fontId="4" fillId="2" borderId="0" xfId="0" applyFont="1" applyFill="1" applyAlignment="1" applyProtection="1">
      <alignment vertical="center"/>
    </xf>
    <xf numFmtId="0" fontId="7" fillId="2" borderId="0" xfId="2" applyFont="1" applyFill="1" applyBorder="1" applyAlignment="1" applyProtection="1">
      <alignment vertical="center"/>
    </xf>
    <xf numFmtId="0" fontId="7" fillId="2" borderId="33" xfId="2" applyFont="1" applyFill="1" applyBorder="1" applyAlignment="1" applyProtection="1">
      <alignment vertical="center" wrapText="1"/>
      <protection locked="0"/>
    </xf>
    <xf numFmtId="0" fontId="10" fillId="3" borderId="36" xfId="0" applyFont="1" applyFill="1" applyBorder="1" applyAlignment="1" applyProtection="1">
      <alignment horizontal="left" vertical="center"/>
    </xf>
    <xf numFmtId="164" fontId="4" fillId="5" borderId="1" xfId="0" applyNumberFormat="1" applyFont="1" applyFill="1" applyBorder="1" applyAlignment="1" applyProtection="1">
      <alignment horizontal="left" vertical="center"/>
    </xf>
    <xf numFmtId="164" fontId="4" fillId="0" borderId="1" xfId="2" applyNumberFormat="1" applyFont="1" applyBorder="1" applyAlignment="1" applyProtection="1">
      <alignment horizontal="center" vertical="center"/>
    </xf>
    <xf numFmtId="10" fontId="4" fillId="0" borderId="1" xfId="1" applyNumberFormat="1" applyFont="1" applyBorder="1" applyAlignment="1" applyProtection="1">
      <alignment horizontal="center" vertical="center"/>
    </xf>
    <xf numFmtId="164" fontId="4" fillId="0" borderId="14" xfId="2" applyNumberFormat="1" applyFont="1" applyBorder="1" applyAlignment="1" applyProtection="1">
      <alignment horizontal="center"/>
    </xf>
    <xf numFmtId="10" fontId="4" fillId="2" borderId="0" xfId="2" applyNumberFormat="1" applyFont="1" applyFill="1" applyBorder="1" applyAlignment="1" applyProtection="1">
      <alignment horizontal="center" vertical="center"/>
    </xf>
    <xf numFmtId="0" fontId="4" fillId="2" borderId="0" xfId="0" applyFont="1" applyFill="1" applyBorder="1" applyAlignment="1" applyProtection="1">
      <alignment horizontal="left" vertical="center"/>
    </xf>
    <xf numFmtId="164" fontId="4" fillId="2" borderId="0" xfId="0" applyNumberFormat="1" applyFont="1" applyFill="1" applyBorder="1" applyAlignment="1" applyProtection="1">
      <alignment horizontal="left" vertical="center"/>
    </xf>
    <xf numFmtId="0" fontId="4" fillId="2" borderId="0" xfId="2" applyFont="1" applyFill="1" applyBorder="1" applyAlignment="1" applyProtection="1">
      <alignment vertical="center"/>
    </xf>
    <xf numFmtId="0" fontId="8" fillId="0" borderId="0" xfId="0" applyFont="1" applyAlignment="1" applyProtection="1">
      <alignment vertical="center"/>
      <protection locked="0"/>
    </xf>
    <xf numFmtId="0" fontId="4" fillId="0" borderId="0" xfId="0" applyFont="1" applyAlignment="1" applyProtection="1">
      <alignment vertical="center"/>
      <protection locked="0"/>
    </xf>
    <xf numFmtId="0" fontId="15" fillId="2" borderId="0" xfId="0" applyFont="1" applyFill="1" applyBorder="1" applyAlignment="1" applyProtection="1">
      <alignment vertical="center"/>
    </xf>
    <xf numFmtId="0" fontId="4" fillId="2" borderId="0" xfId="0" applyFont="1" applyFill="1" applyBorder="1" applyAlignment="1" applyProtection="1">
      <alignment vertical="center"/>
    </xf>
    <xf numFmtId="0" fontId="4" fillId="0" borderId="6" xfId="0" applyFont="1" applyBorder="1" applyAlignment="1" applyProtection="1">
      <alignment horizontal="center" vertical="center"/>
      <protection locked="0"/>
    </xf>
    <xf numFmtId="0" fontId="4" fillId="0" borderId="39" xfId="0" applyFont="1" applyBorder="1" applyAlignment="1" applyProtection="1">
      <alignment horizontal="center" vertical="center"/>
      <protection locked="0"/>
    </xf>
    <xf numFmtId="0" fontId="3" fillId="0" borderId="0"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40" xfId="0" applyFont="1" applyBorder="1" applyAlignment="1" applyProtection="1">
      <alignment horizontal="center" vertical="center"/>
      <protection locked="0"/>
    </xf>
    <xf numFmtId="0" fontId="10" fillId="3" borderId="30" xfId="2" applyFont="1" applyFill="1" applyBorder="1" applyAlignment="1" applyProtection="1">
      <alignment vertical="center"/>
    </xf>
    <xf numFmtId="0" fontId="10" fillId="3" borderId="31" xfId="2" applyFont="1" applyFill="1" applyBorder="1" applyAlignment="1" applyProtection="1">
      <alignment horizontal="center" vertical="center" wrapText="1"/>
      <protection locked="0"/>
    </xf>
    <xf numFmtId="0" fontId="4" fillId="0" borderId="43" xfId="0" applyFont="1" applyBorder="1" applyAlignment="1" applyProtection="1">
      <alignment horizontal="center" vertical="center"/>
      <protection locked="0"/>
    </xf>
    <xf numFmtId="0" fontId="4" fillId="0" borderId="44" xfId="0" applyFont="1" applyBorder="1" applyAlignment="1" applyProtection="1">
      <alignment vertical="center"/>
      <protection locked="0"/>
    </xf>
    <xf numFmtId="0" fontId="4" fillId="0" borderId="0" xfId="0" applyFont="1" applyBorder="1" applyAlignment="1" applyProtection="1">
      <alignment vertical="center"/>
      <protection hidden="1"/>
    </xf>
    <xf numFmtId="0" fontId="8" fillId="0" borderId="0" xfId="0" applyFont="1" applyAlignment="1" applyProtection="1">
      <alignment vertical="center"/>
      <protection hidden="1"/>
    </xf>
    <xf numFmtId="0" fontId="4" fillId="0" borderId="0" xfId="0" applyFont="1" applyAlignment="1" applyProtection="1">
      <alignment horizontal="center" vertical="center"/>
      <protection hidden="1"/>
    </xf>
    <xf numFmtId="0" fontId="4" fillId="5" borderId="1" xfId="2" applyFont="1" applyFill="1" applyBorder="1" applyAlignment="1" applyProtection="1">
      <alignment vertical="center"/>
    </xf>
    <xf numFmtId="4" fontId="8" fillId="0" borderId="14" xfId="2" applyNumberFormat="1" applyFont="1" applyFill="1" applyBorder="1" applyAlignment="1" applyProtection="1">
      <alignment horizontal="center" vertical="center"/>
      <protection locked="0"/>
    </xf>
    <xf numFmtId="0" fontId="4" fillId="0" borderId="7" xfId="0" applyFont="1" applyBorder="1" applyAlignment="1" applyProtection="1">
      <alignment horizontal="center" vertical="center"/>
      <protection locked="0"/>
    </xf>
    <xf numFmtId="0" fontId="4" fillId="0" borderId="8"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hidden="1"/>
    </xf>
    <xf numFmtId="43" fontId="4" fillId="0" borderId="0" xfId="5" applyFont="1" applyAlignment="1" applyProtection="1">
      <alignment vertical="center"/>
      <protection hidden="1"/>
    </xf>
    <xf numFmtId="0" fontId="4" fillId="0" borderId="9"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10" xfId="0" applyFont="1" applyBorder="1" applyAlignment="1" applyProtection="1">
      <alignment horizontal="center" vertical="center"/>
      <protection locked="0"/>
    </xf>
    <xf numFmtId="0" fontId="4" fillId="0" borderId="9" xfId="0" applyFont="1" applyBorder="1" applyAlignment="1" applyProtection="1">
      <alignment vertical="center"/>
      <protection locked="0"/>
    </xf>
    <xf numFmtId="0" fontId="4" fillId="0" borderId="10" xfId="0" applyFont="1" applyBorder="1" applyAlignment="1" applyProtection="1">
      <alignment vertical="center"/>
      <protection locked="0"/>
    </xf>
    <xf numFmtId="0" fontId="4" fillId="0" borderId="11" xfId="0" applyFont="1" applyBorder="1" applyAlignment="1" applyProtection="1">
      <alignment vertical="center"/>
      <protection locked="0"/>
    </xf>
    <xf numFmtId="0" fontId="4" fillId="0" borderId="2" xfId="0" applyFont="1" applyBorder="1" applyAlignment="1" applyProtection="1">
      <alignment vertical="center"/>
      <protection locked="0"/>
    </xf>
    <xf numFmtId="0" fontId="4" fillId="0" borderId="12" xfId="0" applyFont="1" applyBorder="1" applyAlignment="1" applyProtection="1">
      <alignment horizontal="center" vertical="center"/>
      <protection locked="0"/>
    </xf>
    <xf numFmtId="4" fontId="8" fillId="0" borderId="14" xfId="2" applyNumberFormat="1" applyFont="1" applyFill="1" applyBorder="1" applyAlignment="1" applyProtection="1">
      <alignment horizontal="center" vertical="center" wrapText="1"/>
      <protection locked="0"/>
    </xf>
    <xf numFmtId="0" fontId="21" fillId="2" borderId="0" xfId="0" applyFont="1" applyFill="1" applyBorder="1" applyAlignment="1" applyProtection="1">
      <alignment vertical="center"/>
    </xf>
    <xf numFmtId="0" fontId="22" fillId="0" borderId="0" xfId="0" applyFont="1" applyBorder="1" applyAlignment="1" applyProtection="1">
      <alignment vertical="center"/>
      <protection locked="0"/>
    </xf>
    <xf numFmtId="0" fontId="10" fillId="3" borderId="45" xfId="2" applyFont="1" applyFill="1" applyBorder="1" applyAlignment="1" applyProtection="1">
      <alignment vertical="center"/>
    </xf>
    <xf numFmtId="0" fontId="10" fillId="3" borderId="31" xfId="2" applyFont="1" applyFill="1" applyBorder="1" applyAlignment="1" applyProtection="1">
      <alignment horizontal="center" vertical="center" wrapText="1"/>
    </xf>
    <xf numFmtId="0" fontId="4" fillId="5" borderId="14" xfId="2" applyFont="1" applyFill="1" applyBorder="1" applyAlignment="1" applyProtection="1">
      <alignment vertical="center"/>
    </xf>
    <xf numFmtId="2" fontId="8" fillId="0" borderId="0" xfId="2" applyNumberFormat="1" applyFont="1" applyBorder="1" applyAlignment="1" applyProtection="1">
      <alignment horizontal="center" vertical="center"/>
      <protection hidden="1"/>
    </xf>
    <xf numFmtId="2" fontId="8" fillId="0" borderId="0" xfId="2" applyNumberFormat="1" applyFont="1" applyBorder="1" applyAlignment="1" applyProtection="1">
      <alignment horizontal="center" vertical="center" wrapText="1"/>
      <protection hidden="1"/>
    </xf>
    <xf numFmtId="2" fontId="8" fillId="2" borderId="0" xfId="2" applyNumberFormat="1" applyFont="1" applyFill="1" applyBorder="1" applyAlignment="1" applyProtection="1">
      <alignment horizontal="center" vertical="center"/>
    </xf>
    <xf numFmtId="2" fontId="23" fillId="2" borderId="0" xfId="2" applyNumberFormat="1" applyFont="1" applyFill="1" applyBorder="1" applyAlignment="1" applyProtection="1">
      <alignment horizontal="center" vertical="center"/>
    </xf>
    <xf numFmtId="0" fontId="4" fillId="0" borderId="14" xfId="2" applyFont="1" applyBorder="1" applyAlignment="1" applyProtection="1">
      <alignment horizontal="left" vertical="center"/>
    </xf>
    <xf numFmtId="0" fontId="10" fillId="6" borderId="0" xfId="0" applyFont="1" applyFill="1" applyBorder="1" applyAlignment="1" applyProtection="1">
      <alignment horizontal="left" vertical="center"/>
    </xf>
    <xf numFmtId="0" fontId="10" fillId="3" borderId="46" xfId="2" applyFont="1" applyFill="1" applyBorder="1" applyAlignment="1" applyProtection="1">
      <alignment horizontal="left" vertical="center"/>
    </xf>
    <xf numFmtId="0" fontId="10" fillId="3" borderId="47" xfId="2" applyFont="1" applyFill="1" applyBorder="1" applyAlignment="1" applyProtection="1">
      <alignment horizontal="left" vertical="center"/>
    </xf>
    <xf numFmtId="0" fontId="4" fillId="0" borderId="1" xfId="2" applyFont="1" applyBorder="1" applyAlignment="1" applyProtection="1">
      <alignment horizontal="left" vertical="center"/>
    </xf>
    <xf numFmtId="0" fontId="10" fillId="3" borderId="41" xfId="2" applyFont="1" applyFill="1" applyBorder="1" applyAlignment="1" applyProtection="1">
      <alignment horizontal="left" vertical="center"/>
    </xf>
    <xf numFmtId="0" fontId="10" fillId="3" borderId="42" xfId="2" applyFont="1" applyFill="1" applyBorder="1" applyAlignment="1" applyProtection="1">
      <alignment horizontal="left" vertical="center"/>
    </xf>
    <xf numFmtId="0" fontId="10" fillId="3" borderId="14" xfId="2" applyFont="1" applyFill="1" applyBorder="1" applyAlignment="1" applyProtection="1">
      <alignment horizontal="left" vertical="center"/>
    </xf>
    <xf numFmtId="0" fontId="12" fillId="3" borderId="25" xfId="2" applyFont="1" applyFill="1" applyBorder="1" applyAlignment="1" applyProtection="1">
      <alignment horizontal="center" vertical="center"/>
    </xf>
    <xf numFmtId="0" fontId="12" fillId="3" borderId="32" xfId="2" applyFont="1" applyFill="1" applyBorder="1" applyAlignment="1" applyProtection="1">
      <alignment horizontal="center" vertical="center"/>
    </xf>
    <xf numFmtId="0" fontId="4" fillId="8" borderId="14" xfId="2" applyFont="1" applyFill="1" applyBorder="1" applyAlignment="1" applyProtection="1">
      <alignment horizontal="left" vertical="center"/>
    </xf>
    <xf numFmtId="0" fontId="4" fillId="0" borderId="25" xfId="2" applyFont="1" applyBorder="1" applyAlignment="1" applyProtection="1">
      <alignment horizontal="center" vertical="center"/>
    </xf>
    <xf numFmtId="0" fontId="4" fillId="0" borderId="32" xfId="2" applyFont="1" applyBorder="1" applyAlignment="1" applyProtection="1">
      <alignment horizontal="center" vertical="center"/>
    </xf>
    <xf numFmtId="0" fontId="4" fillId="9" borderId="14" xfId="2" applyFont="1" applyFill="1" applyBorder="1" applyAlignment="1" applyProtection="1">
      <alignment horizontal="left" vertical="center"/>
    </xf>
    <xf numFmtId="0" fontId="4" fillId="10" borderId="14" xfId="2" applyFont="1" applyFill="1" applyBorder="1" applyAlignment="1" applyProtection="1">
      <alignment horizontal="left" vertical="center"/>
    </xf>
    <xf numFmtId="0" fontId="10" fillId="6" borderId="37" xfId="2" applyFont="1" applyFill="1" applyBorder="1" applyAlignment="1" applyProtection="1">
      <alignment horizontal="left" vertical="center"/>
    </xf>
    <xf numFmtId="0" fontId="10" fillId="6" borderId="38" xfId="2" applyFont="1" applyFill="1" applyBorder="1" applyAlignment="1" applyProtection="1">
      <alignment horizontal="left" vertical="center"/>
    </xf>
    <xf numFmtId="0" fontId="4" fillId="0" borderId="0" xfId="0" applyFont="1" applyAlignment="1" applyProtection="1">
      <alignment horizontal="center" vertical="center"/>
      <protection locked="0"/>
    </xf>
    <xf numFmtId="0" fontId="3" fillId="2" borderId="0" xfId="0" applyFont="1" applyFill="1" applyAlignment="1" applyProtection="1">
      <alignment horizontal="right" vertical="center"/>
    </xf>
    <xf numFmtId="0" fontId="7" fillId="2" borderId="0" xfId="2" applyFont="1" applyFill="1" applyBorder="1" applyAlignment="1" applyProtection="1">
      <alignment horizontal="center" vertical="center" wrapText="1"/>
    </xf>
    <xf numFmtId="0" fontId="7" fillId="2" borderId="3" xfId="2" applyFont="1" applyFill="1" applyBorder="1" applyAlignment="1" applyProtection="1">
      <alignment horizontal="center" vertical="center" wrapText="1"/>
    </xf>
    <xf numFmtId="0" fontId="7" fillId="2" borderId="4" xfId="2" applyFont="1" applyFill="1" applyBorder="1" applyAlignment="1" applyProtection="1">
      <alignment horizontal="center" vertical="center" wrapText="1"/>
    </xf>
    <xf numFmtId="0" fontId="7" fillId="2" borderId="33" xfId="2" applyFont="1" applyFill="1" applyBorder="1" applyAlignment="1" applyProtection="1">
      <alignment horizontal="center" vertical="center" wrapText="1"/>
    </xf>
    <xf numFmtId="0" fontId="9" fillId="2" borderId="6" xfId="3" applyFont="1" applyFill="1" applyBorder="1" applyAlignment="1" applyProtection="1">
      <alignment horizontal="left" wrapText="1"/>
    </xf>
    <xf numFmtId="0" fontId="9" fillId="2" borderId="7" xfId="3" applyFont="1" applyFill="1" applyBorder="1" applyAlignment="1" applyProtection="1">
      <alignment horizontal="left" wrapText="1"/>
    </xf>
    <xf numFmtId="0" fontId="9" fillId="2" borderId="8" xfId="3" applyFont="1" applyFill="1" applyBorder="1" applyAlignment="1" applyProtection="1">
      <alignment horizontal="left" wrapText="1"/>
    </xf>
    <xf numFmtId="0" fontId="9" fillId="2" borderId="9" xfId="3" applyFont="1" applyFill="1" applyBorder="1" applyAlignment="1" applyProtection="1">
      <alignment horizontal="left" wrapText="1"/>
    </xf>
    <xf numFmtId="0" fontId="9" fillId="2" borderId="0" xfId="3" applyFont="1" applyFill="1" applyBorder="1" applyAlignment="1" applyProtection="1">
      <alignment horizontal="left" wrapText="1"/>
    </xf>
    <xf numFmtId="0" fontId="9" fillId="2" borderId="10" xfId="3" applyFont="1" applyFill="1" applyBorder="1" applyAlignment="1" applyProtection="1">
      <alignment horizontal="left" wrapText="1"/>
    </xf>
    <xf numFmtId="0" fontId="9" fillId="2" borderId="11" xfId="3" applyFont="1" applyFill="1" applyBorder="1" applyAlignment="1" applyProtection="1">
      <alignment horizontal="left" wrapText="1"/>
    </xf>
    <xf numFmtId="0" fontId="9" fillId="2" borderId="2" xfId="3" applyFont="1" applyFill="1" applyBorder="1" applyAlignment="1" applyProtection="1">
      <alignment horizontal="left" wrapText="1"/>
    </xf>
    <xf numFmtId="0" fontId="9" fillId="2" borderId="12" xfId="3" applyFont="1" applyFill="1" applyBorder="1" applyAlignment="1" applyProtection="1">
      <alignment horizontal="left" wrapText="1"/>
    </xf>
    <xf numFmtId="0" fontId="8" fillId="2" borderId="0" xfId="0" applyFont="1" applyFill="1" applyBorder="1" applyAlignment="1" applyProtection="1">
      <alignment horizontal="left" vertical="top" wrapText="1"/>
    </xf>
    <xf numFmtId="0" fontId="10" fillId="3" borderId="34" xfId="0" applyFont="1" applyFill="1" applyBorder="1" applyAlignment="1" applyProtection="1">
      <alignment horizontal="left" vertical="center"/>
    </xf>
    <xf numFmtId="0" fontId="10" fillId="3" borderId="35" xfId="0" applyFont="1" applyFill="1" applyBorder="1" applyAlignment="1" applyProtection="1">
      <alignment horizontal="left" vertical="center"/>
    </xf>
    <xf numFmtId="0" fontId="4" fillId="4" borderId="1" xfId="0" applyFont="1" applyFill="1" applyBorder="1" applyAlignment="1" applyProtection="1">
      <alignment horizontal="left" vertical="center"/>
    </xf>
    <xf numFmtId="0" fontId="4" fillId="0" borderId="14" xfId="2" applyFont="1" applyFill="1" applyBorder="1" applyAlignment="1" applyProtection="1">
      <alignment horizontal="left" vertical="center"/>
    </xf>
    <xf numFmtId="4" fontId="8" fillId="0" borderId="14" xfId="2" applyNumberFormat="1" applyFont="1" applyFill="1" applyBorder="1" applyAlignment="1" applyProtection="1">
      <alignment horizontal="center" vertical="center" wrapText="1"/>
      <protection locked="0"/>
    </xf>
    <xf numFmtId="4" fontId="8" fillId="0" borderId="14" xfId="2" applyNumberFormat="1" applyFont="1" applyBorder="1" applyAlignment="1" applyProtection="1">
      <alignment horizontal="center" vertical="center" wrapText="1"/>
      <protection locked="0"/>
    </xf>
    <xf numFmtId="0" fontId="10" fillId="3" borderId="25" xfId="2" applyFont="1" applyFill="1" applyBorder="1" applyAlignment="1" applyProtection="1">
      <alignment horizontal="left" vertical="center" wrapText="1"/>
    </xf>
    <xf numFmtId="0" fontId="10" fillId="3" borderId="32" xfId="2" applyFont="1" applyFill="1" applyBorder="1" applyAlignment="1" applyProtection="1">
      <alignment horizontal="left" vertical="center"/>
    </xf>
    <xf numFmtId="0" fontId="10" fillId="3" borderId="25" xfId="2" applyFont="1" applyFill="1" applyBorder="1" applyAlignment="1" applyProtection="1">
      <alignment horizontal="center" vertical="center" wrapText="1"/>
    </xf>
    <xf numFmtId="0" fontId="10" fillId="3" borderId="32" xfId="2" applyFont="1" applyFill="1" applyBorder="1" applyAlignment="1" applyProtection="1">
      <alignment horizontal="center" vertical="center" wrapText="1"/>
    </xf>
    <xf numFmtId="0" fontId="10" fillId="3" borderId="32" xfId="2" applyFont="1" applyFill="1" applyBorder="1" applyAlignment="1" applyProtection="1">
      <alignment horizontal="left" vertical="center" wrapText="1"/>
    </xf>
    <xf numFmtId="0" fontId="16" fillId="0" borderId="1" xfId="3" applyFont="1" applyFill="1" applyBorder="1" applyAlignment="1" applyProtection="1">
      <alignment horizontal="center" vertical="center"/>
      <protection hidden="1"/>
    </xf>
    <xf numFmtId="0" fontId="13" fillId="11" borderId="20" xfId="0" applyNumberFormat="1" applyFont="1" applyFill="1" applyBorder="1" applyAlignment="1" applyProtection="1">
      <alignment horizontal="left" vertical="center"/>
    </xf>
    <xf numFmtId="0" fontId="13" fillId="11" borderId="21" xfId="0" applyNumberFormat="1" applyFont="1" applyFill="1" applyBorder="1" applyAlignment="1" applyProtection="1">
      <alignment horizontal="left" vertical="center"/>
    </xf>
    <xf numFmtId="0" fontId="13" fillId="11" borderId="22" xfId="0" applyNumberFormat="1" applyFont="1" applyFill="1" applyBorder="1" applyAlignment="1" applyProtection="1">
      <alignment horizontal="left" vertical="center"/>
    </xf>
    <xf numFmtId="0" fontId="4" fillId="12" borderId="20" xfId="0" applyNumberFormat="1" applyFont="1" applyFill="1" applyBorder="1" applyAlignment="1" applyProtection="1">
      <alignment horizontal="left" vertical="center"/>
    </xf>
    <xf numFmtId="0" fontId="4" fillId="12" borderId="21" xfId="0" applyNumberFormat="1" applyFont="1" applyFill="1" applyBorder="1" applyAlignment="1" applyProtection="1">
      <alignment horizontal="left" vertical="center"/>
    </xf>
    <xf numFmtId="0" fontId="4" fillId="12" borderId="22" xfId="0" applyNumberFormat="1" applyFont="1" applyFill="1" applyBorder="1" applyAlignment="1" applyProtection="1">
      <alignment horizontal="left" vertical="center"/>
    </xf>
    <xf numFmtId="0" fontId="4" fillId="12" borderId="20" xfId="0" applyNumberFormat="1" applyFont="1" applyFill="1" applyBorder="1" applyAlignment="1" applyProtection="1">
      <alignment horizontal="left" vertical="center" wrapText="1"/>
    </xf>
    <xf numFmtId="0" fontId="4" fillId="12" borderId="21" xfId="0" applyNumberFormat="1" applyFont="1" applyFill="1" applyBorder="1" applyAlignment="1" applyProtection="1">
      <alignment horizontal="left" vertical="center" wrapText="1"/>
    </xf>
    <xf numFmtId="0" fontId="4" fillId="12" borderId="22" xfId="0" applyNumberFormat="1" applyFont="1" applyFill="1" applyBorder="1" applyAlignment="1" applyProtection="1">
      <alignment horizontal="left" vertical="center" wrapText="1"/>
    </xf>
    <xf numFmtId="0" fontId="4" fillId="8" borderId="25" xfId="2" applyFont="1" applyFill="1" applyBorder="1" applyAlignment="1" applyProtection="1">
      <alignment horizontal="left" vertical="center"/>
    </xf>
    <xf numFmtId="0" fontId="4" fillId="8" borderId="26" xfId="2" applyFont="1" applyFill="1" applyBorder="1" applyAlignment="1" applyProtection="1">
      <alignment horizontal="left" vertical="center"/>
    </xf>
    <xf numFmtId="0" fontId="4" fillId="0" borderId="26" xfId="3" applyBorder="1" applyAlignment="1" applyProtection="1">
      <alignment horizontal="left" vertical="center"/>
    </xf>
    <xf numFmtId="0" fontId="4" fillId="10" borderId="24" xfId="2" applyFont="1" applyFill="1" applyBorder="1" applyAlignment="1" applyProtection="1">
      <alignment horizontal="left" vertical="center"/>
    </xf>
    <xf numFmtId="0" fontId="4" fillId="10" borderId="28" xfId="2" applyFont="1" applyFill="1" applyBorder="1" applyAlignment="1" applyProtection="1">
      <alignment horizontal="left" vertical="center"/>
    </xf>
    <xf numFmtId="0" fontId="8" fillId="0" borderId="30" xfId="2" applyFont="1" applyFill="1" applyBorder="1" applyAlignment="1" applyProtection="1">
      <alignment horizontal="center" vertical="center"/>
    </xf>
    <xf numFmtId="0" fontId="8" fillId="0" borderId="31" xfId="2" applyFont="1" applyFill="1" applyBorder="1" applyAlignment="1" applyProtection="1">
      <alignment horizontal="center" vertical="center"/>
    </xf>
    <xf numFmtId="0" fontId="4" fillId="0" borderId="17" xfId="2" applyFont="1" applyBorder="1" applyAlignment="1" applyProtection="1">
      <alignment horizontal="center" vertical="center"/>
    </xf>
    <xf numFmtId="0" fontId="4" fillId="0" borderId="18" xfId="2" applyFont="1" applyBorder="1" applyAlignment="1" applyProtection="1">
      <alignment horizontal="center" vertical="center"/>
    </xf>
    <xf numFmtId="0" fontId="4" fillId="0" borderId="19" xfId="2" applyFont="1" applyBorder="1" applyAlignment="1" applyProtection="1">
      <alignment horizontal="center" vertical="center"/>
    </xf>
    <xf numFmtId="0" fontId="10" fillId="6" borderId="14" xfId="2" applyFont="1" applyFill="1" applyBorder="1" applyAlignment="1" applyProtection="1">
      <alignment horizontal="left" vertical="center"/>
    </xf>
    <xf numFmtId="0" fontId="8" fillId="7" borderId="16" xfId="2" applyFont="1" applyFill="1" applyBorder="1" applyAlignment="1" applyProtection="1">
      <alignment horizontal="left" vertical="center"/>
      <protection locked="0"/>
    </xf>
    <xf numFmtId="0" fontId="4" fillId="4" borderId="14" xfId="2" applyFont="1" applyFill="1" applyBorder="1" applyAlignment="1" applyProtection="1">
      <alignment horizontal="left" vertical="center" wrapText="1"/>
    </xf>
    <xf numFmtId="0" fontId="3" fillId="2" borderId="0" xfId="0" applyFont="1" applyFill="1" applyAlignment="1" applyProtection="1">
      <alignment horizontal="center" vertical="center"/>
    </xf>
    <xf numFmtId="0" fontId="4" fillId="2" borderId="0" xfId="0" applyFont="1" applyFill="1" applyAlignment="1" applyProtection="1">
      <alignment horizontal="center"/>
    </xf>
    <xf numFmtId="0" fontId="7" fillId="2" borderId="0" xfId="2" applyFont="1" applyFill="1" applyBorder="1" applyAlignment="1" applyProtection="1">
      <alignment horizontal="center" vertical="center"/>
    </xf>
    <xf numFmtId="0" fontId="7" fillId="0" borderId="3" xfId="2" applyFont="1" applyBorder="1" applyAlignment="1" applyProtection="1">
      <alignment horizontal="left" vertical="center" wrapText="1"/>
    </xf>
    <xf numFmtId="0" fontId="7" fillId="0" borderId="4" xfId="2" applyFont="1" applyBorder="1" applyAlignment="1" applyProtection="1">
      <alignment horizontal="left" vertical="center" wrapText="1"/>
    </xf>
    <xf numFmtId="0" fontId="10" fillId="3" borderId="14" xfId="0" applyFont="1" applyFill="1" applyBorder="1" applyAlignment="1" applyProtection="1">
      <alignment horizontal="left" vertical="center"/>
    </xf>
    <xf numFmtId="0" fontId="4" fillId="4" borderId="14" xfId="2" applyFont="1" applyFill="1" applyBorder="1" applyAlignment="1" applyProtection="1">
      <alignment horizontal="left" vertical="center"/>
    </xf>
  </cellXfs>
  <cellStyles count="6">
    <cellStyle name="Čiarka 2" xfId="4"/>
    <cellStyle name="Čiarka 3" xfId="5"/>
    <cellStyle name="Normálna" xfId="0" builtinId="0"/>
    <cellStyle name="Normálna 2" xfId="3"/>
    <cellStyle name="normálne_Hárok1" xfId="2"/>
    <cellStyle name="Percentá" xfId="1" builtinId="5"/>
  </cellStyles>
  <dxfs count="9">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FF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7"/>
</file>

<file path=xl/ctrlProps/ctrlProp2.xml><?xml version="1.0" encoding="utf-8"?>
<formControlPr xmlns="http://schemas.microsoft.com/office/spreadsheetml/2009/9/main" objectType="Radio" checked="Checked"/>
</file>

<file path=xl/ctrlProps/ctrlProp3.xml><?xml version="1.0" encoding="utf-8"?>
<formControlPr xmlns="http://schemas.microsoft.com/office/spreadsheetml/2009/9/main" objectType="Radio"/>
</file>

<file path=xl/ctrlProps/ctrlProp4.xml><?xml version="1.0" encoding="utf-8"?>
<formControlPr xmlns="http://schemas.microsoft.com/office/spreadsheetml/2009/9/main" objectType="Radio" checked="Checked"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3:$G$16" noThreeD="1" val="0"/>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37</xdr:row>
          <xdr:rowOff>28575</xdr:rowOff>
        </xdr:from>
        <xdr:to>
          <xdr:col>4</xdr:col>
          <xdr:colOff>0</xdr:colOff>
          <xdr:row>38</xdr:row>
          <xdr:rowOff>38100</xdr:rowOff>
        </xdr:to>
        <xdr:sp macro="" textlink="">
          <xdr:nvSpPr>
            <xdr:cNvPr id="2049" name="Option Button 1" hidden="1">
              <a:extLst>
                <a:ext uri="{63B3BB69-23CF-44E3-9099-C40C66FF867C}">
                  <a14:compatExt spid="_x0000_s20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48</xdr:row>
          <xdr:rowOff>9525</xdr:rowOff>
        </xdr:from>
        <xdr:to>
          <xdr:col>4</xdr:col>
          <xdr:colOff>0</xdr:colOff>
          <xdr:row>49</xdr:row>
          <xdr:rowOff>57150</xdr:rowOff>
        </xdr:to>
        <xdr:sp macro="" textlink="">
          <xdr:nvSpPr>
            <xdr:cNvPr id="2050" name="Option Button 2" hidden="1">
              <a:extLst>
                <a:ext uri="{63B3BB69-23CF-44E3-9099-C40C66FF867C}">
                  <a14:compatExt spid="_x0000_s20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60</xdr:row>
          <xdr:rowOff>152400</xdr:rowOff>
        </xdr:from>
        <xdr:to>
          <xdr:col>3</xdr:col>
          <xdr:colOff>3181350</xdr:colOff>
          <xdr:row>62</xdr:row>
          <xdr:rowOff>28575</xdr:rowOff>
        </xdr:to>
        <xdr:sp macro="" textlink="">
          <xdr:nvSpPr>
            <xdr:cNvPr id="2051" name="Option Button 3" hidden="1">
              <a:extLst>
                <a:ext uri="{63B3BB69-23CF-44E3-9099-C40C66FF867C}">
                  <a14:compatExt spid="_x0000_s205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NO</a:t>
              </a:r>
            </a:p>
          </xdr:txBody>
        </xdr:sp>
        <xdr:clientData fLocksWithSheet="0"/>
      </xdr:twoCellAnchor>
    </mc:Choice>
    <mc:Fallback/>
  </mc:AlternateContent>
  <xdr:oneCellAnchor>
    <xdr:from>
      <xdr:col>1</xdr:col>
      <xdr:colOff>562160</xdr:colOff>
      <xdr:row>2</xdr:row>
      <xdr:rowOff>267073</xdr:rowOff>
    </xdr:from>
    <xdr:ext cx="6683810" cy="430132"/>
    <xdr:pic>
      <xdr:nvPicPr>
        <xdr:cNvPr id="5" name="Obrázok 4"/>
        <xdr:cNvPicPr>
          <a:picLocks noChangeAspect="1"/>
        </xdr:cNvPicPr>
      </xdr:nvPicPr>
      <xdr:blipFill>
        <a:blip xmlns:r="http://schemas.openxmlformats.org/officeDocument/2006/relationships" r:embed="rId1"/>
        <a:stretch>
          <a:fillRect/>
        </a:stretch>
      </xdr:blipFill>
      <xdr:spPr>
        <a:xfrm>
          <a:off x="1171760" y="590923"/>
          <a:ext cx="6683810" cy="430132"/>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52</xdr:row>
          <xdr:rowOff>0</xdr:rowOff>
        </xdr:from>
        <xdr:to>
          <xdr:col>3</xdr:col>
          <xdr:colOff>4324350</xdr:colOff>
          <xdr:row>53</xdr:row>
          <xdr:rowOff>0</xdr:rowOff>
        </xdr:to>
        <xdr:sp macro="" textlink="">
          <xdr:nvSpPr>
            <xdr:cNvPr id="1025" name="Option Button 1" hidden="1">
              <a:extLst>
                <a:ext uri="{63B3BB69-23CF-44E3-9099-C40C66FF867C}">
                  <a14:compatExt spid="_x0000_s10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64</xdr:row>
          <xdr:rowOff>9525</xdr:rowOff>
        </xdr:from>
        <xdr:to>
          <xdr:col>3</xdr:col>
          <xdr:colOff>4324350</xdr:colOff>
          <xdr:row>65</xdr:row>
          <xdr:rowOff>9525</xdr:rowOff>
        </xdr:to>
        <xdr:sp macro="" textlink="">
          <xdr:nvSpPr>
            <xdr:cNvPr id="1026" name="Option Button 2" hidden="1">
              <a:extLst>
                <a:ext uri="{63B3BB69-23CF-44E3-9099-C40C66FF867C}">
                  <a14:compatExt spid="_x0000_s102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78</xdr:row>
          <xdr:rowOff>19050</xdr:rowOff>
        </xdr:from>
        <xdr:to>
          <xdr:col>3</xdr:col>
          <xdr:colOff>4324350</xdr:colOff>
          <xdr:row>79</xdr:row>
          <xdr:rowOff>28575</xdr:rowOff>
        </xdr:to>
        <xdr:sp macro="" textlink="">
          <xdr:nvSpPr>
            <xdr:cNvPr id="1027" name="Option Button 3" hidden="1">
              <a:extLst>
                <a:ext uri="{63B3BB69-23CF-44E3-9099-C40C66FF867C}">
                  <a14:compatExt spid="_x0000_s102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3</xdr:col>
          <xdr:colOff>4276725</xdr:colOff>
          <xdr:row>33</xdr:row>
          <xdr:rowOff>104775</xdr:rowOff>
        </xdr:to>
        <xdr:sp macro="" textlink="">
          <xdr:nvSpPr>
            <xdr:cNvPr id="1028" name="Drop Down 4" hidden="1">
              <a:extLst>
                <a:ext uri="{63B3BB69-23CF-44E3-9099-C40C66FF867C}">
                  <a14:compatExt spid="_x0000_s1028"/>
                </a:ext>
              </a:extLst>
            </xdr:cNvPr>
            <xdr:cNvSpPr/>
          </xdr:nvSpPr>
          <xdr:spPr>
            <a:xfrm>
              <a:off x="0" y="0"/>
              <a:ext cx="0" cy="0"/>
            </a:xfrm>
            <a:prstGeom prst="rect">
              <a:avLst/>
            </a:prstGeom>
          </xdr:spPr>
        </xdr:sp>
        <xdr:clientData/>
      </xdr:twoCellAnchor>
    </mc:Choice>
    <mc:Fallback/>
  </mc:AlternateContent>
  <xdr:twoCellAnchor editAs="oneCell">
    <xdr:from>
      <xdr:col>1</xdr:col>
      <xdr:colOff>615950</xdr:colOff>
      <xdr:row>1</xdr:row>
      <xdr:rowOff>241300</xdr:rowOff>
    </xdr:from>
    <xdr:to>
      <xdr:col>3</xdr:col>
      <xdr:colOff>3076837</xdr:colOff>
      <xdr:row>2</xdr:row>
      <xdr:rowOff>70904</xdr:rowOff>
    </xdr:to>
    <xdr:pic>
      <xdr:nvPicPr>
        <xdr:cNvPr id="6" name="Obrázok 5"/>
        <xdr:cNvPicPr>
          <a:picLocks noChangeAspect="1"/>
        </xdr:cNvPicPr>
      </xdr:nvPicPr>
      <xdr:blipFill>
        <a:blip xmlns:r="http://schemas.openxmlformats.org/officeDocument/2006/relationships" r:embed="rId1"/>
        <a:stretch>
          <a:fillRect/>
        </a:stretch>
      </xdr:blipFill>
      <xdr:spPr>
        <a:xfrm>
          <a:off x="1339850" y="488950"/>
          <a:ext cx="6661412" cy="429679"/>
        </a:xfrm>
        <a:prstGeom prst="rect">
          <a:avLst/>
        </a:prstGeom>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omments" Target="../comments2.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81"/>
  <sheetViews>
    <sheetView showGridLines="0" view="pageBreakPreview" topLeftCell="A31" zoomScale="70" zoomScaleNormal="100" zoomScaleSheetLayoutView="70" workbookViewId="0">
      <selection activeCell="D54" sqref="D54"/>
    </sheetView>
  </sheetViews>
  <sheetFormatPr defaultRowHeight="12.75" x14ac:dyDescent="0.25"/>
  <cols>
    <col min="1" max="1" width="9.140625" style="55" customWidth="1"/>
    <col min="2" max="2" width="47.42578125" style="55" customWidth="1"/>
    <col min="3" max="3" width="27.42578125" style="55" customWidth="1"/>
    <col min="4" max="4" width="47.85546875" style="55" customWidth="1"/>
    <col min="5" max="6" width="9.140625" style="55"/>
    <col min="7" max="7" width="16.140625" style="55" bestFit="1" customWidth="1"/>
    <col min="8" max="8" width="9.140625" style="55" customWidth="1"/>
    <col min="9" max="9" width="16.140625" style="55" hidden="1" customWidth="1"/>
    <col min="10" max="11" width="11.42578125" style="55" hidden="1" customWidth="1"/>
    <col min="12" max="12" width="11.42578125" style="55" customWidth="1"/>
    <col min="13" max="16384" width="9.140625" style="55"/>
  </cols>
  <sheetData>
    <row r="1" spans="1:4" x14ac:dyDescent="0.25">
      <c r="A1" s="125"/>
      <c r="B1" s="125"/>
      <c r="C1" s="125"/>
      <c r="D1" s="125"/>
    </row>
    <row r="2" spans="1:4" ht="12.75" customHeight="1" x14ac:dyDescent="0.25">
      <c r="A2" s="126" t="s">
        <v>100</v>
      </c>
      <c r="B2" s="126"/>
      <c r="C2" s="126"/>
      <c r="D2" s="126"/>
    </row>
    <row r="3" spans="1:4" ht="47.25" customHeight="1" x14ac:dyDescent="0.25">
      <c r="A3" s="56"/>
      <c r="B3" s="56"/>
      <c r="C3" s="56"/>
      <c r="D3" s="56"/>
    </row>
    <row r="4" spans="1:4" ht="12.75" customHeight="1" x14ac:dyDescent="0.25">
      <c r="A4" s="56"/>
      <c r="B4" s="56"/>
      <c r="C4" s="56"/>
      <c r="D4" s="56"/>
    </row>
    <row r="5" spans="1:4" ht="12.75" customHeight="1" x14ac:dyDescent="0.25">
      <c r="A5" s="57"/>
      <c r="B5" s="57"/>
      <c r="C5" s="57"/>
      <c r="D5" s="57"/>
    </row>
    <row r="6" spans="1:4" ht="65.099999999999994" customHeight="1" x14ac:dyDescent="0.25">
      <c r="A6" s="127" t="s">
        <v>101</v>
      </c>
      <c r="B6" s="127"/>
      <c r="C6" s="127"/>
      <c r="D6" s="127"/>
    </row>
    <row r="7" spans="1:4" ht="21" thickBot="1" x14ac:dyDescent="0.3">
      <c r="A7" s="10"/>
      <c r="B7" s="10"/>
      <c r="C7" s="10"/>
      <c r="D7" s="10"/>
    </row>
    <row r="8" spans="1:4" ht="48.75" customHeight="1" thickBot="1" x14ac:dyDescent="0.3">
      <c r="A8" s="128" t="s">
        <v>1</v>
      </c>
      <c r="B8" s="129"/>
      <c r="C8" s="130"/>
      <c r="D8" s="58"/>
    </row>
    <row r="9" spans="1:4" ht="21" thickBot="1" x14ac:dyDescent="0.3">
      <c r="A9" s="10"/>
      <c r="B9" s="10"/>
      <c r="C9" s="10"/>
      <c r="D9" s="10"/>
    </row>
    <row r="10" spans="1:4" ht="12" customHeight="1" x14ac:dyDescent="0.25">
      <c r="A10" s="131" t="s">
        <v>102</v>
      </c>
      <c r="B10" s="132"/>
      <c r="C10" s="132"/>
      <c r="D10" s="133"/>
    </row>
    <row r="11" spans="1:4" ht="12" customHeight="1" x14ac:dyDescent="0.25">
      <c r="A11" s="134"/>
      <c r="B11" s="135"/>
      <c r="C11" s="135"/>
      <c r="D11" s="136"/>
    </row>
    <row r="12" spans="1:4" ht="12" customHeight="1" x14ac:dyDescent="0.25">
      <c r="A12" s="134"/>
      <c r="B12" s="135"/>
      <c r="C12" s="135"/>
      <c r="D12" s="136"/>
    </row>
    <row r="13" spans="1:4" ht="12" customHeight="1" x14ac:dyDescent="0.25">
      <c r="A13" s="134"/>
      <c r="B13" s="135"/>
      <c r="C13" s="135"/>
      <c r="D13" s="136"/>
    </row>
    <row r="14" spans="1:4" ht="12" customHeight="1" x14ac:dyDescent="0.25">
      <c r="A14" s="134"/>
      <c r="B14" s="135"/>
      <c r="C14" s="135"/>
      <c r="D14" s="136"/>
    </row>
    <row r="15" spans="1:4" ht="12" customHeight="1" x14ac:dyDescent="0.25">
      <c r="A15" s="134"/>
      <c r="B15" s="135"/>
      <c r="C15" s="135"/>
      <c r="D15" s="136"/>
    </row>
    <row r="16" spans="1:4" ht="12" customHeight="1" x14ac:dyDescent="0.25">
      <c r="A16" s="134"/>
      <c r="B16" s="135"/>
      <c r="C16" s="135"/>
      <c r="D16" s="136"/>
    </row>
    <row r="17" spans="1:4" ht="12" customHeight="1" x14ac:dyDescent="0.25">
      <c r="A17" s="134"/>
      <c r="B17" s="135"/>
      <c r="C17" s="135"/>
      <c r="D17" s="136"/>
    </row>
    <row r="18" spans="1:4" ht="12" customHeight="1" thickBot="1" x14ac:dyDescent="0.3">
      <c r="A18" s="137"/>
      <c r="B18" s="138"/>
      <c r="C18" s="138"/>
      <c r="D18" s="139"/>
    </row>
    <row r="19" spans="1:4" ht="14.25" customHeight="1" x14ac:dyDescent="0.2">
      <c r="A19" s="13"/>
      <c r="B19" s="13"/>
      <c r="C19" s="13"/>
      <c r="D19" s="13"/>
    </row>
    <row r="20" spans="1:4" ht="30" customHeight="1" x14ac:dyDescent="0.25">
      <c r="A20" s="140" t="s">
        <v>6</v>
      </c>
      <c r="B20" s="140"/>
      <c r="C20" s="140"/>
      <c r="D20" s="140"/>
    </row>
    <row r="21" spans="1:4" ht="12" customHeight="1" x14ac:dyDescent="0.25">
      <c r="A21" s="10"/>
      <c r="B21" s="10"/>
      <c r="C21" s="10"/>
      <c r="D21" s="10"/>
    </row>
    <row r="22" spans="1:4" x14ac:dyDescent="0.25">
      <c r="A22" s="141" t="s">
        <v>103</v>
      </c>
      <c r="B22" s="142"/>
      <c r="C22" s="59" t="s">
        <v>8</v>
      </c>
      <c r="D22" s="17" t="str">
        <f>CONCATENATE("Hodnoty z výkazov roku ",D8)</f>
        <v xml:space="preserve">Hodnoty z výkazov roku </v>
      </c>
    </row>
    <row r="23" spans="1:4" x14ac:dyDescent="0.25">
      <c r="A23" s="143" t="s">
        <v>104</v>
      </c>
      <c r="B23" s="143"/>
      <c r="C23" s="60" t="s">
        <v>105</v>
      </c>
      <c r="D23" s="61" t="e">
        <f>HLOOKUP($J$37,$I$39:$K$43,2,FALSE)</f>
        <v>#DIV/0!</v>
      </c>
    </row>
    <row r="24" spans="1:4" x14ac:dyDescent="0.25">
      <c r="A24" s="143" t="s">
        <v>106</v>
      </c>
      <c r="B24" s="143"/>
      <c r="C24" s="60" t="s">
        <v>107</v>
      </c>
      <c r="D24" s="61" t="e">
        <f>HLOOKUP($J$37,$I$39:$K$43,3,FALSE)</f>
        <v>#DIV/0!</v>
      </c>
    </row>
    <row r="25" spans="1:4" x14ac:dyDescent="0.25">
      <c r="A25" s="143" t="s">
        <v>108</v>
      </c>
      <c r="B25" s="143"/>
      <c r="C25" s="60" t="s">
        <v>109</v>
      </c>
      <c r="D25" s="61" t="e">
        <f>HLOOKUP($J$37,$I$39:$K$43,4,FALSE)</f>
        <v>#DIV/0!</v>
      </c>
    </row>
    <row r="26" spans="1:4" x14ac:dyDescent="0.25">
      <c r="A26" s="143" t="s">
        <v>110</v>
      </c>
      <c r="B26" s="143"/>
      <c r="C26" s="60" t="s">
        <v>111</v>
      </c>
      <c r="D26" s="62" t="e">
        <f>HLOOKUP($J$37,$I$39:$K$43,5,FALSE)</f>
        <v>#DIV/0!</v>
      </c>
    </row>
    <row r="27" spans="1:4" ht="15.75" x14ac:dyDescent="0.3">
      <c r="A27" s="123" t="s">
        <v>112</v>
      </c>
      <c r="B27" s="124"/>
      <c r="C27" s="18" t="s">
        <v>113</v>
      </c>
      <c r="D27" s="63" t="e">
        <f>D23+D24+2*D25-3*D26</f>
        <v>#DIV/0!</v>
      </c>
    </row>
    <row r="28" spans="1:4" x14ac:dyDescent="0.2">
      <c r="A28" s="108" t="s">
        <v>114</v>
      </c>
      <c r="B28" s="108"/>
      <c r="C28" s="108"/>
      <c r="D28" s="63" t="e">
        <f>IF(D27&gt;7,A31,IF(D27&lt;5,A33,A32))</f>
        <v>#DIV/0!</v>
      </c>
    </row>
    <row r="29" spans="1:4" x14ac:dyDescent="0.25">
      <c r="A29" s="64"/>
      <c r="B29" s="64"/>
      <c r="C29" s="64"/>
      <c r="D29" s="64"/>
    </row>
    <row r="30" spans="1:4" x14ac:dyDescent="0.25">
      <c r="A30" s="115" t="s">
        <v>115</v>
      </c>
      <c r="B30" s="115"/>
      <c r="C30" s="116"/>
      <c r="D30" s="117"/>
    </row>
    <row r="31" spans="1:4" x14ac:dyDescent="0.25">
      <c r="A31" s="118" t="s">
        <v>116</v>
      </c>
      <c r="B31" s="118"/>
      <c r="C31" s="119" t="s">
        <v>117</v>
      </c>
      <c r="D31" s="120"/>
    </row>
    <row r="32" spans="1:4" x14ac:dyDescent="0.25">
      <c r="A32" s="121" t="s">
        <v>118</v>
      </c>
      <c r="B32" s="121"/>
      <c r="C32" s="119" t="s">
        <v>119</v>
      </c>
      <c r="D32" s="120"/>
    </row>
    <row r="33" spans="1:24" x14ac:dyDescent="0.25">
      <c r="A33" s="122" t="s">
        <v>120</v>
      </c>
      <c r="B33" s="122"/>
      <c r="C33" s="119" t="s">
        <v>121</v>
      </c>
      <c r="D33" s="120"/>
    </row>
    <row r="34" spans="1:24" x14ac:dyDescent="0.25">
      <c r="A34" s="65"/>
      <c r="B34" s="65"/>
      <c r="C34" s="66"/>
      <c r="D34" s="64"/>
    </row>
    <row r="35" spans="1:24" ht="21" customHeight="1" x14ac:dyDescent="0.25">
      <c r="A35" s="109" t="s">
        <v>53</v>
      </c>
      <c r="B35" s="109"/>
      <c r="C35" s="109"/>
      <c r="D35" s="109"/>
    </row>
    <row r="36" spans="1:24" ht="9.75" customHeight="1" thickBot="1" x14ac:dyDescent="0.3">
      <c r="A36" s="67"/>
      <c r="B36" s="67"/>
      <c r="C36" s="67"/>
      <c r="D36" s="67"/>
      <c r="I36" s="68" t="s">
        <v>122</v>
      </c>
      <c r="J36" s="69"/>
      <c r="K36" s="69"/>
    </row>
    <row r="37" spans="1:24" ht="13.5" thickBot="1" x14ac:dyDescent="0.3">
      <c r="A37" s="70" t="s">
        <v>123</v>
      </c>
      <c r="B37" s="71"/>
      <c r="C37" s="71"/>
      <c r="D37" s="56"/>
      <c r="I37" s="72" t="s">
        <v>124</v>
      </c>
      <c r="J37" s="73">
        <v>2</v>
      </c>
      <c r="K37" s="69"/>
    </row>
    <row r="38" spans="1:24" ht="18.75" customHeight="1" thickBot="1" x14ac:dyDescent="0.3">
      <c r="A38" s="74"/>
      <c r="B38" s="75"/>
      <c r="C38" s="75"/>
      <c r="D38" s="69"/>
      <c r="I38" s="72"/>
      <c r="J38" s="76"/>
      <c r="K38" s="69"/>
    </row>
    <row r="39" spans="1:24" ht="29.25" customHeight="1" thickBot="1" x14ac:dyDescent="0.3">
      <c r="A39" s="77" t="s">
        <v>58</v>
      </c>
      <c r="B39" s="113" t="s">
        <v>125</v>
      </c>
      <c r="C39" s="114"/>
      <c r="D39" s="78" t="s">
        <v>60</v>
      </c>
      <c r="I39" s="72">
        <v>1</v>
      </c>
      <c r="J39" s="79">
        <v>2</v>
      </c>
      <c r="K39" s="80">
        <v>3</v>
      </c>
      <c r="L39" s="81"/>
      <c r="M39" s="82"/>
      <c r="V39" s="83"/>
      <c r="W39" s="83"/>
      <c r="X39" s="83"/>
    </row>
    <row r="40" spans="1:24" x14ac:dyDescent="0.25">
      <c r="A40" s="84" t="s">
        <v>61</v>
      </c>
      <c r="B40" s="112" t="s">
        <v>126</v>
      </c>
      <c r="C40" s="112"/>
      <c r="D40" s="85"/>
      <c r="I40" s="72" t="e">
        <f>D43/D45</f>
        <v>#DIV/0!</v>
      </c>
      <c r="J40" s="86" t="e">
        <f>D54/D56</f>
        <v>#DIV/0!</v>
      </c>
      <c r="K40" s="87" t="e">
        <f>D67/D69</f>
        <v>#DIV/0!</v>
      </c>
      <c r="L40" s="88"/>
      <c r="V40" s="89"/>
      <c r="W40" s="89"/>
      <c r="X40" s="89"/>
    </row>
    <row r="41" spans="1:24" x14ac:dyDescent="0.25">
      <c r="A41" s="84" t="s">
        <v>63</v>
      </c>
      <c r="B41" s="112" t="s">
        <v>127</v>
      </c>
      <c r="C41" s="112"/>
      <c r="D41" s="85"/>
      <c r="I41" s="90" t="e">
        <f>(D43+D44)/D45</f>
        <v>#DIV/0!</v>
      </c>
      <c r="J41" s="91" t="e">
        <f>(D54+D55)/D56</f>
        <v>#DIV/0!</v>
      </c>
      <c r="K41" s="92" t="e">
        <f>(D67+D68)/D69</f>
        <v>#DIV/0!</v>
      </c>
      <c r="L41" s="88"/>
      <c r="V41" s="89"/>
      <c r="W41" s="89"/>
      <c r="X41" s="89"/>
    </row>
    <row r="42" spans="1:24" x14ac:dyDescent="0.25">
      <c r="A42" s="84" t="s">
        <v>128</v>
      </c>
      <c r="B42" s="112" t="s">
        <v>129</v>
      </c>
      <c r="C42" s="112"/>
      <c r="D42" s="85"/>
      <c r="I42" s="93" t="e">
        <f>(D46-D42)/D45</f>
        <v>#DIV/0!</v>
      </c>
      <c r="J42" s="75" t="e">
        <f>(D57-D53)/D56</f>
        <v>#DIV/0!</v>
      </c>
      <c r="K42" s="94" t="e">
        <f>(D70-D66)/D69</f>
        <v>#DIV/0!</v>
      </c>
      <c r="L42" s="88"/>
      <c r="V42" s="89"/>
      <c r="W42" s="89"/>
      <c r="X42" s="89"/>
    </row>
    <row r="43" spans="1:24" ht="13.5" thickBot="1" x14ac:dyDescent="0.3">
      <c r="A43" s="84" t="s">
        <v>130</v>
      </c>
      <c r="B43" s="112" t="s">
        <v>131</v>
      </c>
      <c r="C43" s="112"/>
      <c r="D43" s="85"/>
      <c r="I43" s="95" t="e">
        <f>D41/D40</f>
        <v>#DIV/0!</v>
      </c>
      <c r="J43" s="96" t="e">
        <f>D52/D51</f>
        <v>#DIV/0!</v>
      </c>
      <c r="K43" s="97" t="e">
        <f>D65/D64</f>
        <v>#DIV/0!</v>
      </c>
      <c r="L43" s="88"/>
      <c r="V43" s="89"/>
      <c r="W43" s="89"/>
      <c r="X43" s="89"/>
    </row>
    <row r="44" spans="1:24" x14ac:dyDescent="0.25">
      <c r="A44" s="84" t="s">
        <v>132</v>
      </c>
      <c r="B44" s="112" t="s">
        <v>133</v>
      </c>
      <c r="C44" s="112"/>
      <c r="D44" s="85"/>
      <c r="L44" s="88"/>
    </row>
    <row r="45" spans="1:24" x14ac:dyDescent="0.25">
      <c r="A45" s="84" t="s">
        <v>134</v>
      </c>
      <c r="B45" s="112" t="s">
        <v>135</v>
      </c>
      <c r="C45" s="112"/>
      <c r="D45" s="98"/>
      <c r="L45" s="88"/>
      <c r="M45" s="82"/>
    </row>
    <row r="46" spans="1:24" x14ac:dyDescent="0.25">
      <c r="A46" s="84" t="s">
        <v>136</v>
      </c>
      <c r="B46" s="112" t="s">
        <v>137</v>
      </c>
      <c r="C46" s="112"/>
      <c r="D46" s="85"/>
    </row>
    <row r="47" spans="1:24" x14ac:dyDescent="0.25">
      <c r="A47" s="56"/>
      <c r="B47" s="56"/>
      <c r="C47" s="56"/>
      <c r="D47" s="56"/>
    </row>
    <row r="48" spans="1:24" x14ac:dyDescent="0.25">
      <c r="A48" s="99" t="s">
        <v>138</v>
      </c>
      <c r="B48" s="71"/>
      <c r="C48" s="71"/>
      <c r="D48" s="56"/>
    </row>
    <row r="49" spans="1:9" x14ac:dyDescent="0.25">
      <c r="A49" s="100"/>
      <c r="B49" s="75"/>
      <c r="C49" s="75"/>
      <c r="D49" s="69"/>
    </row>
    <row r="50" spans="1:9" ht="39.75" customHeight="1" x14ac:dyDescent="0.25">
      <c r="A50" s="101" t="s">
        <v>58</v>
      </c>
      <c r="B50" s="113" t="s">
        <v>125</v>
      </c>
      <c r="C50" s="114"/>
      <c r="D50" s="102" t="s">
        <v>60</v>
      </c>
      <c r="I50" s="81"/>
    </row>
    <row r="51" spans="1:9" x14ac:dyDescent="0.2">
      <c r="A51" s="103" t="s">
        <v>61</v>
      </c>
      <c r="B51" s="108" t="s">
        <v>139</v>
      </c>
      <c r="C51" s="108"/>
      <c r="D51" s="85"/>
      <c r="E51" s="1"/>
      <c r="I51" s="104"/>
    </row>
    <row r="52" spans="1:9" ht="12.75" customHeight="1" x14ac:dyDescent="0.2">
      <c r="A52" s="103" t="s">
        <v>63</v>
      </c>
      <c r="B52" s="108" t="s">
        <v>140</v>
      </c>
      <c r="C52" s="108"/>
      <c r="D52" s="85"/>
      <c r="E52" s="1"/>
      <c r="I52" s="104"/>
    </row>
    <row r="53" spans="1:9" x14ac:dyDescent="0.2">
      <c r="A53" s="103" t="s">
        <v>128</v>
      </c>
      <c r="B53" s="108" t="s">
        <v>141</v>
      </c>
      <c r="C53" s="108"/>
      <c r="D53" s="85"/>
      <c r="E53" s="1"/>
      <c r="I53" s="104"/>
    </row>
    <row r="54" spans="1:9" x14ac:dyDescent="0.2">
      <c r="A54" s="103" t="s">
        <v>130</v>
      </c>
      <c r="B54" s="108" t="s">
        <v>142</v>
      </c>
      <c r="C54" s="108"/>
      <c r="D54" s="85"/>
      <c r="E54" s="1"/>
      <c r="I54" s="104"/>
    </row>
    <row r="55" spans="1:9" x14ac:dyDescent="0.2">
      <c r="A55" s="103" t="s">
        <v>132</v>
      </c>
      <c r="B55" s="108" t="s">
        <v>143</v>
      </c>
      <c r="C55" s="108"/>
      <c r="D55" s="85"/>
      <c r="E55" s="1"/>
      <c r="I55" s="104"/>
    </row>
    <row r="56" spans="1:9" x14ac:dyDescent="0.25">
      <c r="A56" s="103" t="s">
        <v>134</v>
      </c>
      <c r="B56" s="108" t="s">
        <v>144</v>
      </c>
      <c r="C56" s="108"/>
      <c r="D56" s="98"/>
      <c r="I56" s="104"/>
    </row>
    <row r="57" spans="1:9" x14ac:dyDescent="0.25">
      <c r="A57" s="103" t="s">
        <v>136</v>
      </c>
      <c r="B57" s="108" t="s">
        <v>145</v>
      </c>
      <c r="C57" s="108"/>
      <c r="D57" s="85"/>
      <c r="I57" s="105"/>
    </row>
    <row r="58" spans="1:9" x14ac:dyDescent="0.25">
      <c r="A58" s="50"/>
      <c r="B58" s="50"/>
      <c r="C58" s="50"/>
      <c r="D58" s="106"/>
      <c r="I58" s="105"/>
    </row>
    <row r="59" spans="1:9" ht="24.75" customHeight="1" x14ac:dyDescent="0.25">
      <c r="A59" s="109" t="s">
        <v>86</v>
      </c>
      <c r="B59" s="109"/>
      <c r="C59" s="109"/>
      <c r="D59" s="109"/>
      <c r="I59" s="105"/>
    </row>
    <row r="60" spans="1:9" x14ac:dyDescent="0.2">
      <c r="A60" s="67"/>
      <c r="B60" s="50"/>
      <c r="C60" s="50"/>
      <c r="D60" s="107"/>
      <c r="E60" s="1"/>
      <c r="I60" s="104"/>
    </row>
    <row r="61" spans="1:9" x14ac:dyDescent="0.25">
      <c r="A61" s="99" t="s">
        <v>146</v>
      </c>
      <c r="B61" s="71"/>
      <c r="C61" s="71"/>
      <c r="D61" s="56"/>
      <c r="I61" s="104"/>
    </row>
    <row r="62" spans="1:9" x14ac:dyDescent="0.25">
      <c r="A62" s="100"/>
      <c r="B62" s="75"/>
      <c r="C62" s="75"/>
      <c r="D62" s="69"/>
      <c r="I62" s="104"/>
    </row>
    <row r="63" spans="1:9" ht="35.25" customHeight="1" x14ac:dyDescent="0.25">
      <c r="A63" s="101" t="s">
        <v>58</v>
      </c>
      <c r="B63" s="110" t="s">
        <v>147</v>
      </c>
      <c r="C63" s="111"/>
      <c r="D63" s="102" t="s">
        <v>60</v>
      </c>
      <c r="I63" s="81"/>
    </row>
    <row r="64" spans="1:9" x14ac:dyDescent="0.2">
      <c r="A64" s="103" t="s">
        <v>61</v>
      </c>
      <c r="B64" s="108" t="s">
        <v>148</v>
      </c>
      <c r="C64" s="108"/>
      <c r="D64" s="85"/>
      <c r="E64" s="1"/>
      <c r="I64" s="81"/>
    </row>
    <row r="65" spans="1:9" x14ac:dyDescent="0.2">
      <c r="A65" s="103" t="s">
        <v>63</v>
      </c>
      <c r="B65" s="108" t="s">
        <v>149</v>
      </c>
      <c r="C65" s="108"/>
      <c r="D65" s="85"/>
      <c r="E65" s="1"/>
      <c r="I65" s="81"/>
    </row>
    <row r="66" spans="1:9" x14ac:dyDescent="0.2">
      <c r="A66" s="103" t="s">
        <v>128</v>
      </c>
      <c r="B66" s="108" t="s">
        <v>150</v>
      </c>
      <c r="C66" s="108"/>
      <c r="D66" s="85"/>
      <c r="E66" s="1"/>
      <c r="I66" s="81"/>
    </row>
    <row r="67" spans="1:9" x14ac:dyDescent="0.2">
      <c r="A67" s="103" t="s">
        <v>130</v>
      </c>
      <c r="B67" s="108" t="s">
        <v>151</v>
      </c>
      <c r="C67" s="108"/>
      <c r="D67" s="85"/>
      <c r="E67" s="1"/>
      <c r="I67" s="81"/>
    </row>
    <row r="68" spans="1:9" ht="12.75" customHeight="1" x14ac:dyDescent="0.2">
      <c r="A68" s="103" t="s">
        <v>132</v>
      </c>
      <c r="B68" s="108" t="s">
        <v>152</v>
      </c>
      <c r="C68" s="108"/>
      <c r="D68" s="85"/>
      <c r="E68" s="1"/>
      <c r="I68" s="81"/>
    </row>
    <row r="69" spans="1:9" x14ac:dyDescent="0.25">
      <c r="A69" s="103" t="s">
        <v>134</v>
      </c>
      <c r="B69" s="108" t="s">
        <v>153</v>
      </c>
      <c r="C69" s="108"/>
      <c r="D69" s="98"/>
      <c r="I69" s="81"/>
    </row>
    <row r="70" spans="1:9" x14ac:dyDescent="0.25">
      <c r="A70" s="103" t="s">
        <v>136</v>
      </c>
      <c r="B70" s="108" t="s">
        <v>154</v>
      </c>
      <c r="C70" s="108"/>
      <c r="D70" s="85"/>
      <c r="I70" s="81"/>
    </row>
    <row r="71" spans="1:9" x14ac:dyDescent="0.25">
      <c r="A71" s="50" t="s">
        <v>155</v>
      </c>
      <c r="B71" s="56"/>
      <c r="C71" s="56"/>
      <c r="D71" s="56"/>
      <c r="I71" s="81"/>
    </row>
    <row r="72" spans="1:9" x14ac:dyDescent="0.25">
      <c r="A72" s="50" t="s">
        <v>156</v>
      </c>
      <c r="B72" s="56"/>
      <c r="C72" s="56"/>
      <c r="D72" s="56"/>
    </row>
    <row r="73" spans="1:9" x14ac:dyDescent="0.25">
      <c r="A73" s="50" t="s">
        <v>157</v>
      </c>
      <c r="B73" s="56"/>
      <c r="C73" s="56"/>
      <c r="D73" s="56"/>
    </row>
    <row r="74" spans="1:9" ht="15.75" customHeight="1" x14ac:dyDescent="0.25">
      <c r="A74" s="50"/>
      <c r="B74" s="56"/>
      <c r="C74" s="56"/>
      <c r="D74" s="56"/>
    </row>
    <row r="75" spans="1:9" ht="15.75" customHeight="1" x14ac:dyDescent="0.25">
      <c r="A75" s="50"/>
      <c r="B75" s="56"/>
      <c r="C75" s="56"/>
      <c r="D75" s="56"/>
    </row>
    <row r="76" spans="1:9" ht="15.75" customHeight="1" x14ac:dyDescent="0.25">
      <c r="A76" s="69"/>
      <c r="B76" s="69"/>
      <c r="C76" s="69"/>
      <c r="D76" s="69"/>
    </row>
    <row r="77" spans="1:9" ht="15.75" customHeight="1" x14ac:dyDescent="0.25">
      <c r="A77" s="69"/>
      <c r="B77" s="69"/>
      <c r="C77" s="69"/>
      <c r="D77" s="69"/>
    </row>
    <row r="78" spans="1:9" ht="15.75" customHeight="1" x14ac:dyDescent="0.25">
      <c r="A78" s="69"/>
      <c r="B78" s="69"/>
      <c r="C78" s="69"/>
      <c r="D78" s="75"/>
    </row>
    <row r="79" spans="1:9" ht="15.75" customHeight="1" x14ac:dyDescent="0.25">
      <c r="A79" s="69"/>
      <c r="B79" s="69"/>
      <c r="C79" s="69"/>
      <c r="D79" s="69"/>
    </row>
    <row r="80" spans="1:9" ht="66" customHeight="1" x14ac:dyDescent="0.25"/>
    <row r="81" ht="45" customHeight="1" x14ac:dyDescent="0.25"/>
  </sheetData>
  <sheetProtection algorithmName="SHA-512" hashValue="kAUG1vCFdLzC0cX/ZdV37tGAMT5GpRzVjQSiC0xrUshl98fKA6JaMuk6sEDopyIxXu9Q7ie5QiYsFCnwDnjkCg==" saltValue="eOcmxWskzUQtREn717x+wg==" spinCount="100000" sheet="1" objects="1" scenarios="1" formatCells="0" formatColumns="0" formatRows="0" insertColumns="0" insertRows="0" insertHyperlinks="0" deleteColumns="0" deleteRows="0" selectLockedCells="1" sort="0" autoFilter="0" pivotTables="0"/>
  <mergeCells count="47">
    <mergeCell ref="A27:B27"/>
    <mergeCell ref="A1:D1"/>
    <mergeCell ref="A2:D2"/>
    <mergeCell ref="A6:D6"/>
    <mergeCell ref="A8:C8"/>
    <mergeCell ref="A10:D18"/>
    <mergeCell ref="A20:D20"/>
    <mergeCell ref="A22:B22"/>
    <mergeCell ref="A23:B23"/>
    <mergeCell ref="A24:B24"/>
    <mergeCell ref="A25:B25"/>
    <mergeCell ref="A26:B26"/>
    <mergeCell ref="B41:C41"/>
    <mergeCell ref="A28:C28"/>
    <mergeCell ref="A30:B30"/>
    <mergeCell ref="C30:D30"/>
    <mergeCell ref="A31:B31"/>
    <mergeCell ref="C31:D31"/>
    <mergeCell ref="A32:B32"/>
    <mergeCell ref="C32:D32"/>
    <mergeCell ref="A33:B33"/>
    <mergeCell ref="C33:D33"/>
    <mergeCell ref="A35:D35"/>
    <mergeCell ref="B39:C39"/>
    <mergeCell ref="B40:C40"/>
    <mergeCell ref="B56:C56"/>
    <mergeCell ref="B42:C42"/>
    <mergeCell ref="B43:C43"/>
    <mergeCell ref="B44:C44"/>
    <mergeCell ref="B45:C45"/>
    <mergeCell ref="B46:C46"/>
    <mergeCell ref="B50:C50"/>
    <mergeCell ref="B51:C51"/>
    <mergeCell ref="B52:C52"/>
    <mergeCell ref="B53:C53"/>
    <mergeCell ref="B54:C54"/>
    <mergeCell ref="B55:C55"/>
    <mergeCell ref="B67:C67"/>
    <mergeCell ref="B68:C68"/>
    <mergeCell ref="B69:C69"/>
    <mergeCell ref="B70:C70"/>
    <mergeCell ref="B57:C57"/>
    <mergeCell ref="A59:D59"/>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locked="0" defaultSize="0" autoFill="0" autoLine="0" autoPict="0" altText="ROPO SFOV 1-01">
                <anchor moveWithCells="1">
                  <from>
                    <xdr:col>0</xdr:col>
                    <xdr:colOff>0</xdr:colOff>
                    <xdr:row>37</xdr:row>
                    <xdr:rowOff>28575</xdr:rowOff>
                  </from>
                  <to>
                    <xdr:col>4</xdr:col>
                    <xdr:colOff>0</xdr:colOff>
                    <xdr:row>38</xdr:row>
                    <xdr:rowOff>38100</xdr:rowOff>
                  </to>
                </anchor>
              </controlPr>
            </control>
          </mc:Choice>
        </mc:AlternateContent>
        <mc:AlternateContent xmlns:mc="http://schemas.openxmlformats.org/markup-compatibility/2006">
          <mc:Choice Requires="x14">
            <control shapeId="2050" r:id="rId5" name="Option Button 2">
              <controlPr locked="0" defaultSize="0" autoFill="0" autoLine="0" autoPict="0">
                <anchor moveWithCells="1">
                  <from>
                    <xdr:col>0</xdr:col>
                    <xdr:colOff>9525</xdr:colOff>
                    <xdr:row>48</xdr:row>
                    <xdr:rowOff>9525</xdr:rowOff>
                  </from>
                  <to>
                    <xdr:col>4</xdr:col>
                    <xdr:colOff>0</xdr:colOff>
                    <xdr:row>49</xdr:row>
                    <xdr:rowOff>57150</xdr:rowOff>
                  </to>
                </anchor>
              </controlPr>
            </control>
          </mc:Choice>
        </mc:AlternateContent>
        <mc:AlternateContent xmlns:mc="http://schemas.openxmlformats.org/markup-compatibility/2006">
          <mc:Choice Requires="x14">
            <control shapeId="2051" r:id="rId6" name="Option Button 3">
              <controlPr locked="0" defaultSize="0" autoFill="0" autoLine="0" autoPict="0">
                <anchor moveWithCells="1">
                  <from>
                    <xdr:col>0</xdr:col>
                    <xdr:colOff>19050</xdr:colOff>
                    <xdr:row>60</xdr:row>
                    <xdr:rowOff>152400</xdr:rowOff>
                  </from>
                  <to>
                    <xdr:col>3</xdr:col>
                    <xdr:colOff>3181350</xdr:colOff>
                    <xdr:row>62</xdr:row>
                    <xdr:rowOff>28575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O94"/>
  <sheetViews>
    <sheetView tabSelected="1" view="pageBreakPreview" zoomScale="85" zoomScaleNormal="100" zoomScaleSheetLayoutView="85" workbookViewId="0">
      <selection activeCell="D55" sqref="D55:E55"/>
    </sheetView>
  </sheetViews>
  <sheetFormatPr defaultRowHeight="12.75" x14ac:dyDescent="0.2"/>
  <cols>
    <col min="1" max="1" width="10.85546875" style="1" customWidth="1"/>
    <col min="2" max="2" width="30.42578125" style="1" customWidth="1"/>
    <col min="3" max="3" width="32.5703125" style="1" customWidth="1"/>
    <col min="4" max="4" width="73.7109375" style="1" customWidth="1"/>
    <col min="5" max="5" width="43.42578125" style="1" customWidth="1"/>
    <col min="6" max="6" width="17.85546875" style="1" hidden="1" customWidth="1"/>
    <col min="7" max="8" width="11.42578125" style="1" hidden="1" customWidth="1"/>
    <col min="9" max="9" width="11.7109375" style="1" hidden="1" customWidth="1"/>
    <col min="10" max="12" width="9.140625" style="1" hidden="1" customWidth="1"/>
    <col min="13" max="13" width="17.42578125" style="1" hidden="1" customWidth="1"/>
    <col min="14" max="16" width="9.140625" style="1" hidden="1" customWidth="1"/>
    <col min="17" max="17" width="9.140625" style="1" customWidth="1"/>
    <col min="18" max="18" width="5.140625" style="1" customWidth="1"/>
    <col min="19" max="41" width="9.140625" style="1" customWidth="1"/>
    <col min="42" max="16384" width="9.140625" style="1"/>
  </cols>
  <sheetData>
    <row r="1" spans="1:9" ht="19.5" customHeight="1" x14ac:dyDescent="0.2">
      <c r="A1" s="175" t="s">
        <v>158</v>
      </c>
      <c r="B1" s="175"/>
      <c r="C1" s="175"/>
      <c r="D1" s="175"/>
      <c r="E1" s="175"/>
    </row>
    <row r="2" spans="1:9" ht="47.25" customHeight="1" x14ac:dyDescent="0.25">
      <c r="A2" s="176"/>
      <c r="B2" s="176"/>
      <c r="C2" s="176"/>
      <c r="D2" s="176"/>
      <c r="E2" s="176"/>
      <c r="F2" s="2"/>
    </row>
    <row r="3" spans="1:9" ht="12.75" customHeight="1" x14ac:dyDescent="0.2">
      <c r="A3" s="3"/>
      <c r="B3" s="3"/>
      <c r="C3" s="3"/>
      <c r="D3" s="3"/>
      <c r="E3" s="3"/>
    </row>
    <row r="4" spans="1:9" ht="12.75" customHeight="1" x14ac:dyDescent="0.25">
      <c r="A4" s="4"/>
      <c r="B4" s="4"/>
      <c r="C4" s="4"/>
      <c r="D4" s="4"/>
      <c r="E4" s="4"/>
    </row>
    <row r="5" spans="1:9" ht="48.75" customHeight="1" x14ac:dyDescent="0.2">
      <c r="A5" s="127" t="s">
        <v>159</v>
      </c>
      <c r="B5" s="177"/>
      <c r="C5" s="177"/>
      <c r="D5" s="177"/>
      <c r="E5" s="177"/>
      <c r="G5" s="5" t="s">
        <v>0</v>
      </c>
      <c r="H5" s="5">
        <v>1</v>
      </c>
      <c r="I5" s="6">
        <v>1</v>
      </c>
    </row>
    <row r="6" spans="1:9" ht="17.25" customHeight="1" thickBot="1" x14ac:dyDescent="0.25">
      <c r="A6" s="7"/>
      <c r="B6" s="8"/>
      <c r="C6" s="8"/>
      <c r="D6" s="8"/>
      <c r="E6" s="8"/>
      <c r="G6" s="5">
        <v>1</v>
      </c>
      <c r="H6" s="5">
        <v>2</v>
      </c>
      <c r="I6" s="5">
        <v>3</v>
      </c>
    </row>
    <row r="7" spans="1:9" ht="36" customHeight="1" thickBot="1" x14ac:dyDescent="0.25">
      <c r="A7" s="178" t="s">
        <v>1</v>
      </c>
      <c r="B7" s="179"/>
      <c r="C7" s="179"/>
      <c r="D7" s="179"/>
      <c r="E7" s="9"/>
      <c r="G7" s="5" t="e">
        <f>D58/D55</f>
        <v>#DIV/0!</v>
      </c>
      <c r="H7" s="5" t="e">
        <f>D70/D67</f>
        <v>#DIV/0!</v>
      </c>
      <c r="I7" s="5" t="e">
        <f>D84/D81</f>
        <v>#DIV/0!</v>
      </c>
    </row>
    <row r="8" spans="1:9" ht="17.25" customHeight="1" thickBot="1" x14ac:dyDescent="0.25">
      <c r="A8" s="10"/>
      <c r="B8" s="10"/>
      <c r="C8" s="10"/>
      <c r="D8" s="10"/>
      <c r="E8" s="11"/>
      <c r="G8" s="5" t="e">
        <f>D57/D55</f>
        <v>#DIV/0!</v>
      </c>
      <c r="H8" s="5" t="e">
        <f>D69/D67</f>
        <v>#DIV/0!</v>
      </c>
      <c r="I8" s="5" t="e">
        <f>D83/D81</f>
        <v>#DIV/0!</v>
      </c>
    </row>
    <row r="9" spans="1:9" ht="13.5" customHeight="1" x14ac:dyDescent="0.2">
      <c r="A9" s="131" t="s">
        <v>2</v>
      </c>
      <c r="B9" s="132"/>
      <c r="C9" s="132"/>
      <c r="D9" s="132"/>
      <c r="E9" s="133"/>
      <c r="G9" s="5" t="e">
        <f>(D62+D60)/D55</f>
        <v>#DIV/0!</v>
      </c>
      <c r="H9" s="5" t="e">
        <f>(D74+D72)/D67</f>
        <v>#DIV/0!</v>
      </c>
      <c r="I9" s="5" t="e">
        <f>(D88+D86)/D81</f>
        <v>#DIV/0!</v>
      </c>
    </row>
    <row r="10" spans="1:9" ht="13.5" customHeight="1" x14ac:dyDescent="0.2">
      <c r="A10" s="134"/>
      <c r="B10" s="135"/>
      <c r="C10" s="135"/>
      <c r="D10" s="135"/>
      <c r="E10" s="136"/>
      <c r="G10" s="5" t="e">
        <f>D61/D56</f>
        <v>#DIV/0!</v>
      </c>
      <c r="H10" s="5" t="e">
        <f>D73/D68</f>
        <v>#DIV/0!</v>
      </c>
      <c r="I10" s="5" t="e">
        <f>D87/D82</f>
        <v>#DIV/0!</v>
      </c>
    </row>
    <row r="11" spans="1:9" ht="13.5" customHeight="1" x14ac:dyDescent="0.2">
      <c r="A11" s="134"/>
      <c r="B11" s="135"/>
      <c r="C11" s="135"/>
      <c r="D11" s="135"/>
      <c r="E11" s="136"/>
      <c r="G11" s="5" t="e">
        <f>D59/D55</f>
        <v>#DIV/0!</v>
      </c>
      <c r="H11" s="5" t="e">
        <f>D71/D67</f>
        <v>#DIV/0!</v>
      </c>
      <c r="I11" s="5" t="e">
        <f>D85/D81</f>
        <v>#DIV/0!</v>
      </c>
    </row>
    <row r="12" spans="1:9" ht="13.5" customHeight="1" x14ac:dyDescent="0.2">
      <c r="A12" s="134"/>
      <c r="B12" s="135"/>
      <c r="C12" s="135"/>
      <c r="D12" s="135"/>
      <c r="E12" s="136"/>
      <c r="G12" s="12" t="e">
        <f>D55/E41</f>
        <v>#DIV/0!</v>
      </c>
      <c r="H12" s="12" t="e">
        <f>D67/E41</f>
        <v>#DIV/0!</v>
      </c>
      <c r="I12" s="12" t="e">
        <f>D81/E41</f>
        <v>#DIV/0!</v>
      </c>
    </row>
    <row r="13" spans="1:9" ht="13.5" customHeight="1" x14ac:dyDescent="0.2">
      <c r="A13" s="134"/>
      <c r="B13" s="135"/>
      <c r="C13" s="135"/>
      <c r="D13" s="135"/>
      <c r="E13" s="136"/>
    </row>
    <row r="14" spans="1:9" ht="13.5" customHeight="1" x14ac:dyDescent="0.2">
      <c r="A14" s="134"/>
      <c r="B14" s="135"/>
      <c r="C14" s="135"/>
      <c r="D14" s="135"/>
      <c r="E14" s="136"/>
      <c r="G14" s="12" t="s">
        <v>3</v>
      </c>
    </row>
    <row r="15" spans="1:9" ht="13.5" customHeight="1" x14ac:dyDescent="0.2">
      <c r="A15" s="134"/>
      <c r="B15" s="135"/>
      <c r="C15" s="135"/>
      <c r="D15" s="135"/>
      <c r="E15" s="136"/>
      <c r="G15" s="12" t="s">
        <v>4</v>
      </c>
    </row>
    <row r="16" spans="1:9" ht="13.5" customHeight="1" thickBot="1" x14ac:dyDescent="0.25">
      <c r="A16" s="137"/>
      <c r="B16" s="138"/>
      <c r="C16" s="138"/>
      <c r="D16" s="138"/>
      <c r="E16" s="139"/>
      <c r="G16" s="12" t="s">
        <v>5</v>
      </c>
    </row>
    <row r="17" spans="1:5" ht="12" customHeight="1" x14ac:dyDescent="0.2">
      <c r="A17" s="13"/>
      <c r="B17" s="13"/>
      <c r="C17" s="13"/>
      <c r="D17" s="13"/>
      <c r="E17" s="13"/>
    </row>
    <row r="18" spans="1:5" ht="40.5" customHeight="1" x14ac:dyDescent="0.2">
      <c r="A18" s="140" t="s">
        <v>6</v>
      </c>
      <c r="B18" s="140"/>
      <c r="C18" s="140"/>
      <c r="D18" s="140"/>
      <c r="E18" s="140"/>
    </row>
    <row r="19" spans="1:5" ht="14.25" customHeight="1" x14ac:dyDescent="0.2">
      <c r="A19" s="14"/>
      <c r="B19" s="15"/>
      <c r="C19" s="15"/>
      <c r="D19" s="15"/>
      <c r="E19" s="15"/>
    </row>
    <row r="20" spans="1:5" ht="19.5" customHeight="1" x14ac:dyDescent="0.2">
      <c r="A20" s="180" t="s">
        <v>7</v>
      </c>
      <c r="B20" s="180"/>
      <c r="C20" s="180"/>
      <c r="D20" s="16" t="s">
        <v>8</v>
      </c>
      <c r="E20" s="17" t="str">
        <f>CONCATENATE("Hodnoty z výkazov roku ",E7)</f>
        <v xml:space="preserve">Hodnoty z výkazov roku </v>
      </c>
    </row>
    <row r="21" spans="1:5" ht="19.5" customHeight="1" x14ac:dyDescent="0.3">
      <c r="A21" s="181" t="s">
        <v>9</v>
      </c>
      <c r="B21" s="181"/>
      <c r="C21" s="181"/>
      <c r="D21" s="18" t="s">
        <v>10</v>
      </c>
      <c r="E21" s="19" t="str">
        <f>IF($I$5=1,"",HLOOKUP($H$5,$G$6:$I$11,2,FALSE))</f>
        <v/>
      </c>
    </row>
    <row r="22" spans="1:5" ht="15.75" x14ac:dyDescent="0.3">
      <c r="A22" s="181" t="s">
        <v>11</v>
      </c>
      <c r="B22" s="181"/>
      <c r="C22" s="181"/>
      <c r="D22" s="18" t="s">
        <v>12</v>
      </c>
      <c r="E22" s="19" t="str">
        <f>IF($I$5=1,"",HLOOKUP($H$5,$G$6:$I$11,3,FALSE))</f>
        <v/>
      </c>
    </row>
    <row r="23" spans="1:5" ht="18.75" customHeight="1" x14ac:dyDescent="0.3">
      <c r="A23" s="181" t="s">
        <v>13</v>
      </c>
      <c r="B23" s="181"/>
      <c r="C23" s="181"/>
      <c r="D23" s="18" t="s">
        <v>14</v>
      </c>
      <c r="E23" s="19" t="str">
        <f>IF($I$5=1,"",HLOOKUP($H$5,$G$6:$I$11,4,FALSE))</f>
        <v/>
      </c>
    </row>
    <row r="24" spans="1:5" ht="15.75" x14ac:dyDescent="0.3">
      <c r="A24" s="174" t="s">
        <v>15</v>
      </c>
      <c r="B24" s="174"/>
      <c r="C24" s="174"/>
      <c r="D24" s="18" t="s">
        <v>16</v>
      </c>
      <c r="E24" s="19" t="str">
        <f>IF($I$5=1,"",HLOOKUP($H$5,$G$6:$I$11,5,FALSE))</f>
        <v/>
      </c>
    </row>
    <row r="25" spans="1:5" ht="15.75" x14ac:dyDescent="0.3">
      <c r="A25" s="174" t="s">
        <v>17</v>
      </c>
      <c r="B25" s="174"/>
      <c r="C25" s="174"/>
      <c r="D25" s="18" t="s">
        <v>18</v>
      </c>
      <c r="E25" s="19" t="str">
        <f>IF($I$5=1,"",HLOOKUP($H$5,$G$6:$I$11,6,FALSE))</f>
        <v/>
      </c>
    </row>
    <row r="26" spans="1:5" ht="21" customHeight="1" x14ac:dyDescent="0.3">
      <c r="A26" s="172" t="s">
        <v>3</v>
      </c>
      <c r="B26" s="172"/>
      <c r="C26" s="172"/>
      <c r="D26" s="18" t="s">
        <v>19</v>
      </c>
      <c r="E26" s="19" t="str">
        <f>IF($I$5=2,1.2*E21+1.4*E22+3.3*E23+0.6*E24+1*E25,"")</f>
        <v/>
      </c>
    </row>
    <row r="27" spans="1:5" ht="15" customHeight="1" x14ac:dyDescent="0.2">
      <c r="A27" s="108" t="s">
        <v>20</v>
      </c>
      <c r="B27" s="108"/>
      <c r="C27" s="108"/>
      <c r="D27" s="20"/>
      <c r="E27" s="19" t="str">
        <f>IF($I$5=2,IF(E26&gt;2.99,A36,IF(E26&lt;1.81,A38,A37)),"")</f>
        <v/>
      </c>
    </row>
    <row r="28" spans="1:5" ht="15.75" x14ac:dyDescent="0.3">
      <c r="A28" s="172" t="s">
        <v>4</v>
      </c>
      <c r="B28" s="172"/>
      <c r="C28" s="172"/>
      <c r="D28" s="18" t="s">
        <v>21</v>
      </c>
      <c r="E28" s="19" t="str">
        <f>IF($I$5=3,0.717*E21+0.847*E22+3.107*E23+0.42*E24+0.998*E25,"")</f>
        <v/>
      </c>
    </row>
    <row r="29" spans="1:5" x14ac:dyDescent="0.2">
      <c r="A29" s="108" t="s">
        <v>20</v>
      </c>
      <c r="B29" s="108"/>
      <c r="C29" s="108"/>
      <c r="D29" s="20"/>
      <c r="E29" s="19" t="str">
        <f>IF($I$5=3,IF(E28&gt;2.9,A36,IF(E28&lt;1.2,A38,A37)),"")</f>
        <v/>
      </c>
    </row>
    <row r="30" spans="1:5" ht="15.75" x14ac:dyDescent="0.3">
      <c r="A30" s="172" t="s">
        <v>5</v>
      </c>
      <c r="B30" s="172"/>
      <c r="C30" s="172"/>
      <c r="D30" s="18" t="s">
        <v>22</v>
      </c>
      <c r="E30" s="19" t="str">
        <f>IF($I$5=4,6.56*E21+3.26*E22+6.72*E23+1.05*E24,"")</f>
        <v/>
      </c>
    </row>
    <row r="31" spans="1:5" x14ac:dyDescent="0.2">
      <c r="A31" s="108" t="s">
        <v>20</v>
      </c>
      <c r="B31" s="108"/>
      <c r="C31" s="108"/>
      <c r="D31" s="20"/>
      <c r="E31" s="19" t="str">
        <f>IF($I$5=4,IF(E30&gt;2.6,A36,IF(E30&lt;1.1,A38,A37)),"")</f>
        <v/>
      </c>
    </row>
    <row r="32" spans="1:5" ht="18.75" customHeight="1" x14ac:dyDescent="0.2">
      <c r="A32" s="173" t="s">
        <v>23</v>
      </c>
      <c r="B32" s="173"/>
      <c r="C32" s="173"/>
      <c r="D32" s="173"/>
      <c r="E32" s="173"/>
    </row>
    <row r="33" spans="1:41" x14ac:dyDescent="0.2">
      <c r="A33" s="21"/>
      <c r="B33" s="21"/>
      <c r="C33" s="21"/>
      <c r="D33" s="21"/>
      <c r="E33" s="22"/>
    </row>
    <row r="34" spans="1:41" x14ac:dyDescent="0.2">
      <c r="A34" s="21"/>
      <c r="B34" s="21"/>
      <c r="C34" s="21"/>
      <c r="D34" s="21"/>
      <c r="E34" s="22"/>
    </row>
    <row r="35" spans="1:41" x14ac:dyDescent="0.2">
      <c r="A35" s="115" t="s">
        <v>20</v>
      </c>
      <c r="B35" s="115"/>
      <c r="C35" s="23" t="s">
        <v>24</v>
      </c>
      <c r="D35" s="23" t="s">
        <v>25</v>
      </c>
      <c r="E35" s="23" t="s">
        <v>26</v>
      </c>
    </row>
    <row r="36" spans="1:41" x14ac:dyDescent="0.2">
      <c r="A36" s="118" t="s">
        <v>27</v>
      </c>
      <c r="B36" s="118"/>
      <c r="C36" s="24" t="s">
        <v>28</v>
      </c>
      <c r="D36" s="24" t="s">
        <v>29</v>
      </c>
      <c r="E36" s="24" t="s">
        <v>30</v>
      </c>
    </row>
    <row r="37" spans="1:41" x14ac:dyDescent="0.2">
      <c r="A37" s="121" t="s">
        <v>31</v>
      </c>
      <c r="B37" s="121"/>
      <c r="C37" s="24" t="s">
        <v>32</v>
      </c>
      <c r="D37" s="24" t="s">
        <v>33</v>
      </c>
      <c r="E37" s="24" t="s">
        <v>34</v>
      </c>
    </row>
    <row r="38" spans="1:41" x14ac:dyDescent="0.2">
      <c r="A38" s="122" t="s">
        <v>35</v>
      </c>
      <c r="B38" s="122"/>
      <c r="C38" s="24" t="s">
        <v>36</v>
      </c>
      <c r="D38" s="24" t="s">
        <v>37</v>
      </c>
      <c r="E38" s="24" t="s">
        <v>38</v>
      </c>
    </row>
    <row r="39" spans="1:41" x14ac:dyDescent="0.2">
      <c r="A39" s="169"/>
      <c r="B39" s="170"/>
      <c r="C39" s="170"/>
      <c r="D39" s="170"/>
      <c r="E39" s="171"/>
    </row>
    <row r="40" spans="1:41" x14ac:dyDescent="0.2">
      <c r="A40" s="153" t="s">
        <v>39</v>
      </c>
      <c r="B40" s="154"/>
      <c r="C40" s="155"/>
      <c r="D40" s="25"/>
      <c r="E40" s="26"/>
    </row>
    <row r="41" spans="1:41" ht="15.75" x14ac:dyDescent="0.3">
      <c r="A41" s="156" t="s">
        <v>40</v>
      </c>
      <c r="B41" s="157"/>
      <c r="C41" s="158"/>
      <c r="D41" s="27" t="s">
        <v>41</v>
      </c>
      <c r="E41" s="28"/>
    </row>
    <row r="42" spans="1:41" ht="15.75" x14ac:dyDescent="0.3">
      <c r="A42" s="159" t="s">
        <v>17</v>
      </c>
      <c r="B42" s="160"/>
      <c r="C42" s="161"/>
      <c r="D42" s="27" t="s">
        <v>18</v>
      </c>
      <c r="E42" s="29" t="e">
        <f>HLOOKUP($H$5,$G$6:$I$12,6)</f>
        <v>#DIV/0!</v>
      </c>
      <c r="F42" s="30" t="e">
        <f>IF($E$41&lt;=$M$54,IF($E$42&gt;=$N$54,"áno","nie"),IF($E$41&lt;=$M$55,IF($E$42&gt;=$N$55,"áno","nie"),IF($E$41&lt;=$M$56,IF($E$42&gt;=$N$56,"áno","nie"),IF($E$42&gt;=$N$57,"áno","nie"))))</f>
        <v>#DIV/0!</v>
      </c>
    </row>
    <row r="43" spans="1:41" ht="15.75" x14ac:dyDescent="0.3">
      <c r="A43" s="156" t="s">
        <v>42</v>
      </c>
      <c r="B43" s="157"/>
      <c r="C43" s="158"/>
      <c r="D43" s="27" t="s">
        <v>43</v>
      </c>
      <c r="E43" s="29" t="e">
        <f>HLOOKUP($H$5,$G$6:$I$12,7)</f>
        <v>#DIV/0!</v>
      </c>
      <c r="F43" s="1" t="e">
        <f>IF($E$41&lt;=$M$54,IF($E$43&gt;=$N$54,"áno","nie"),IF($E$41&lt;=$M$55,IF($E$43&gt;=$N$55,"áno","nie"),IF($E$41&lt;=$M$56,IF($E$43&gt;=$N$56,"áno","nie"),IF($E$43&gt;=$N$57,"áno","nie"))))</f>
        <v>#DIV/0!</v>
      </c>
    </row>
    <row r="44" spans="1:41" x14ac:dyDescent="0.2">
      <c r="A44" s="31"/>
      <c r="B44" s="31"/>
      <c r="C44" s="31"/>
      <c r="D44" s="32"/>
      <c r="E44" s="32"/>
    </row>
    <row r="45" spans="1:41" x14ac:dyDescent="0.2">
      <c r="A45" s="153" t="s">
        <v>44</v>
      </c>
      <c r="B45" s="154"/>
      <c r="C45" s="155"/>
      <c r="D45" s="33" t="s">
        <v>17</v>
      </c>
      <c r="E45" s="33" t="s">
        <v>45</v>
      </c>
    </row>
    <row r="46" spans="1:41" s="36" customFormat="1" x14ac:dyDescent="0.25">
      <c r="A46" s="162" t="s">
        <v>46</v>
      </c>
      <c r="B46" s="163"/>
      <c r="C46" s="164"/>
      <c r="D46" s="34" t="s">
        <v>47</v>
      </c>
      <c r="E46" s="34" t="s">
        <v>48</v>
      </c>
      <c r="F46" s="35"/>
      <c r="G46" s="35"/>
      <c r="H46" s="35"/>
      <c r="I46" s="35"/>
      <c r="J46" s="35"/>
      <c r="K46" s="35"/>
      <c r="L46" s="35"/>
      <c r="M46" s="35"/>
      <c r="N46" s="35"/>
      <c r="O46" s="35"/>
      <c r="P46" s="35"/>
      <c r="Q46" s="35"/>
      <c r="R46" s="35"/>
      <c r="S46" s="35"/>
      <c r="T46" s="35"/>
      <c r="U46" s="35"/>
      <c r="V46" s="35"/>
      <c r="W46" s="35"/>
      <c r="X46" s="35"/>
      <c r="Y46" s="35"/>
      <c r="Z46" s="35"/>
      <c r="AA46" s="35"/>
      <c r="AB46" s="35"/>
      <c r="AC46" s="35"/>
      <c r="AD46" s="35"/>
      <c r="AE46" s="35"/>
      <c r="AF46" s="35"/>
      <c r="AG46" s="35"/>
      <c r="AH46" s="35"/>
      <c r="AI46" s="35"/>
      <c r="AJ46" s="35"/>
      <c r="AK46" s="35"/>
      <c r="AL46" s="35"/>
      <c r="AM46" s="35"/>
      <c r="AN46" s="35"/>
      <c r="AO46" s="35"/>
    </row>
    <row r="47" spans="1:41" x14ac:dyDescent="0.2">
      <c r="A47" s="165" t="s">
        <v>49</v>
      </c>
      <c r="B47" s="165"/>
      <c r="C47" s="166"/>
      <c r="D47" s="37" t="s">
        <v>50</v>
      </c>
      <c r="E47" s="37" t="s">
        <v>51</v>
      </c>
    </row>
    <row r="48" spans="1:41" x14ac:dyDescent="0.2">
      <c r="A48" s="156" t="s">
        <v>52</v>
      </c>
      <c r="B48" s="157"/>
      <c r="C48" s="158"/>
      <c r="D48" s="167" t="e">
        <f>IF((AND(OR(E42="",E43=""))),"",IF(AND(E42&gt;=0.2,E43&gt;=0.6),"podnik žiadateľa je aktívny","podnik žiadateľa nie je aktívny"))</f>
        <v>#DIV/0!</v>
      </c>
      <c r="E48" s="168"/>
    </row>
    <row r="49" spans="1:15" x14ac:dyDescent="0.2">
      <c r="A49" s="38"/>
      <c r="B49" s="38"/>
      <c r="C49" s="38"/>
      <c r="D49" s="39"/>
      <c r="E49" s="39"/>
    </row>
    <row r="50" spans="1:15" x14ac:dyDescent="0.2">
      <c r="A50" s="109" t="s">
        <v>53</v>
      </c>
      <c r="B50" s="109"/>
      <c r="C50" s="109"/>
      <c r="D50" s="109"/>
      <c r="E50" s="109"/>
    </row>
    <row r="51" spans="1:15" x14ac:dyDescent="0.2">
      <c r="A51" s="40"/>
      <c r="B51" s="40"/>
      <c r="C51" s="40"/>
      <c r="D51" s="40"/>
      <c r="E51" s="40"/>
    </row>
    <row r="52" spans="1:15" x14ac:dyDescent="0.2">
      <c r="A52" s="41" t="s">
        <v>54</v>
      </c>
      <c r="B52" s="38"/>
      <c r="C52" s="38"/>
      <c r="D52" s="39"/>
      <c r="E52" s="39"/>
      <c r="M52" s="152" t="s">
        <v>55</v>
      </c>
      <c r="N52" s="152"/>
      <c r="O52" s="152"/>
    </row>
    <row r="53" spans="1:15" x14ac:dyDescent="0.2">
      <c r="A53" s="42"/>
      <c r="B53" s="43"/>
      <c r="C53" s="43"/>
      <c r="D53" s="6"/>
      <c r="E53" s="6"/>
      <c r="M53" s="152"/>
      <c r="N53" s="44" t="s">
        <v>56</v>
      </c>
      <c r="O53" s="44" t="s">
        <v>57</v>
      </c>
    </row>
    <row r="54" spans="1:15" ht="33" customHeight="1" x14ac:dyDescent="0.2">
      <c r="A54" s="45" t="s">
        <v>58</v>
      </c>
      <c r="B54" s="147" t="s">
        <v>59</v>
      </c>
      <c r="C54" s="151"/>
      <c r="D54" s="149" t="s">
        <v>60</v>
      </c>
      <c r="E54" s="150"/>
      <c r="M54" s="46">
        <v>200000</v>
      </c>
      <c r="N54" s="47">
        <v>0.03</v>
      </c>
      <c r="O54" s="47">
        <v>0.03</v>
      </c>
    </row>
    <row r="55" spans="1:15" x14ac:dyDescent="0.2">
      <c r="A55" s="48" t="s">
        <v>61</v>
      </c>
      <c r="B55" s="108" t="s">
        <v>62</v>
      </c>
      <c r="C55" s="108"/>
      <c r="D55" s="146"/>
      <c r="E55" s="146"/>
      <c r="M55" s="46">
        <v>500000</v>
      </c>
      <c r="N55" s="47">
        <v>0.06</v>
      </c>
      <c r="O55" s="47">
        <v>0.06</v>
      </c>
    </row>
    <row r="56" spans="1:15" x14ac:dyDescent="0.2">
      <c r="A56" s="48" t="s">
        <v>63</v>
      </c>
      <c r="B56" s="108" t="s">
        <v>64</v>
      </c>
      <c r="C56" s="108"/>
      <c r="D56" s="146"/>
      <c r="E56" s="146"/>
      <c r="M56" s="46">
        <v>1000000</v>
      </c>
      <c r="N56" s="47">
        <v>0.09</v>
      </c>
      <c r="O56" s="47">
        <v>0.09</v>
      </c>
    </row>
    <row r="57" spans="1:15" x14ac:dyDescent="0.2">
      <c r="A57" s="48" t="s">
        <v>65</v>
      </c>
      <c r="B57" s="144" t="s">
        <v>66</v>
      </c>
      <c r="C57" s="144"/>
      <c r="D57" s="146"/>
      <c r="E57" s="146"/>
      <c r="M57" s="49" t="s">
        <v>67</v>
      </c>
      <c r="N57" s="47">
        <v>0.1</v>
      </c>
      <c r="O57" s="47">
        <v>0.1</v>
      </c>
    </row>
    <row r="58" spans="1:15" x14ac:dyDescent="0.2">
      <c r="A58" s="48" t="s">
        <v>68</v>
      </c>
      <c r="B58" s="108" t="s">
        <v>69</v>
      </c>
      <c r="C58" s="108"/>
      <c r="D58" s="145"/>
      <c r="E58" s="145"/>
    </row>
    <row r="59" spans="1:15" x14ac:dyDescent="0.2">
      <c r="A59" s="48" t="s">
        <v>70</v>
      </c>
      <c r="B59" s="108" t="s">
        <v>71</v>
      </c>
      <c r="C59" s="108"/>
      <c r="D59" s="145"/>
      <c r="E59" s="145"/>
    </row>
    <row r="60" spans="1:15" x14ac:dyDescent="0.2">
      <c r="A60" s="48" t="s">
        <v>72</v>
      </c>
      <c r="B60" s="144" t="s">
        <v>73</v>
      </c>
      <c r="C60" s="144"/>
      <c r="D60" s="145"/>
      <c r="E60" s="145"/>
    </row>
    <row r="61" spans="1:15" x14ac:dyDescent="0.2">
      <c r="A61" s="48" t="s">
        <v>74</v>
      </c>
      <c r="B61" s="108" t="s">
        <v>75</v>
      </c>
      <c r="C61" s="108"/>
      <c r="D61" s="145"/>
      <c r="E61" s="145"/>
    </row>
    <row r="62" spans="1:15" x14ac:dyDescent="0.2">
      <c r="A62" s="48" t="s">
        <v>76</v>
      </c>
      <c r="B62" s="144" t="s">
        <v>77</v>
      </c>
      <c r="C62" s="144"/>
      <c r="D62" s="145"/>
      <c r="E62" s="145"/>
    </row>
    <row r="63" spans="1:15" x14ac:dyDescent="0.2">
      <c r="A63" s="50"/>
      <c r="B63" s="50"/>
      <c r="C63" s="50"/>
      <c r="D63" s="51"/>
      <c r="E63" s="51"/>
    </row>
    <row r="64" spans="1:15" x14ac:dyDescent="0.2">
      <c r="A64" s="41" t="s">
        <v>78</v>
      </c>
      <c r="B64" s="38"/>
      <c r="C64" s="38"/>
      <c r="D64" s="39"/>
      <c r="E64" s="39"/>
    </row>
    <row r="65" spans="1:5" x14ac:dyDescent="0.2">
      <c r="A65" s="42"/>
      <c r="B65" s="43"/>
      <c r="C65" s="43"/>
      <c r="D65" s="6"/>
      <c r="E65" s="6"/>
    </row>
    <row r="66" spans="1:5" ht="34.5" customHeight="1" x14ac:dyDescent="0.2">
      <c r="A66" s="45" t="s">
        <v>58</v>
      </c>
      <c r="B66" s="147" t="s">
        <v>59</v>
      </c>
      <c r="C66" s="151"/>
      <c r="D66" s="149" t="s">
        <v>60</v>
      </c>
      <c r="E66" s="150"/>
    </row>
    <row r="67" spans="1:5" x14ac:dyDescent="0.2">
      <c r="A67" s="48" t="s">
        <v>61</v>
      </c>
      <c r="B67" s="108" t="s">
        <v>62</v>
      </c>
      <c r="C67" s="108"/>
      <c r="D67" s="146"/>
      <c r="E67" s="146"/>
    </row>
    <row r="68" spans="1:5" x14ac:dyDescent="0.2">
      <c r="A68" s="48" t="s">
        <v>63</v>
      </c>
      <c r="B68" s="108" t="s">
        <v>79</v>
      </c>
      <c r="C68" s="108"/>
      <c r="D68" s="146"/>
      <c r="E68" s="146"/>
    </row>
    <row r="69" spans="1:5" x14ac:dyDescent="0.2">
      <c r="A69" s="48" t="s">
        <v>65</v>
      </c>
      <c r="B69" s="144" t="s">
        <v>80</v>
      </c>
      <c r="C69" s="144"/>
      <c r="D69" s="146"/>
      <c r="E69" s="146"/>
    </row>
    <row r="70" spans="1:5" x14ac:dyDescent="0.2">
      <c r="A70" s="48" t="s">
        <v>68</v>
      </c>
      <c r="B70" s="108" t="s">
        <v>81</v>
      </c>
      <c r="C70" s="108"/>
      <c r="D70" s="145"/>
      <c r="E70" s="145"/>
    </row>
    <row r="71" spans="1:5" x14ac:dyDescent="0.2">
      <c r="A71" s="48" t="s">
        <v>70</v>
      </c>
      <c r="B71" s="108" t="s">
        <v>82</v>
      </c>
      <c r="C71" s="108"/>
      <c r="D71" s="145"/>
      <c r="E71" s="145"/>
    </row>
    <row r="72" spans="1:5" x14ac:dyDescent="0.2">
      <c r="A72" s="48" t="s">
        <v>72</v>
      </c>
      <c r="B72" s="144" t="s">
        <v>83</v>
      </c>
      <c r="C72" s="144"/>
      <c r="D72" s="145"/>
      <c r="E72" s="145"/>
    </row>
    <row r="73" spans="1:5" x14ac:dyDescent="0.2">
      <c r="A73" s="48" t="s">
        <v>74</v>
      </c>
      <c r="B73" s="108" t="s">
        <v>84</v>
      </c>
      <c r="C73" s="108"/>
      <c r="D73" s="145"/>
      <c r="E73" s="145"/>
    </row>
    <row r="74" spans="1:5" x14ac:dyDescent="0.2">
      <c r="A74" s="48" t="s">
        <v>76</v>
      </c>
      <c r="B74" s="144" t="s">
        <v>85</v>
      </c>
      <c r="C74" s="144"/>
      <c r="D74" s="145"/>
      <c r="E74" s="145"/>
    </row>
    <row r="75" spans="1:5" x14ac:dyDescent="0.2">
      <c r="A75" s="50"/>
      <c r="B75" s="50"/>
      <c r="C75" s="50"/>
      <c r="D75" s="52">
        <v>1</v>
      </c>
      <c r="E75" s="51"/>
    </row>
    <row r="76" spans="1:5" x14ac:dyDescent="0.2">
      <c r="A76" s="109" t="s">
        <v>86</v>
      </c>
      <c r="B76" s="109"/>
      <c r="C76" s="109"/>
      <c r="D76" s="109"/>
      <c r="E76" s="109"/>
    </row>
    <row r="77" spans="1:5" x14ac:dyDescent="0.2">
      <c r="A77" s="50"/>
      <c r="B77" s="50"/>
      <c r="C77" s="50"/>
      <c r="D77" s="51"/>
      <c r="E77" s="51"/>
    </row>
    <row r="78" spans="1:5" x14ac:dyDescent="0.2">
      <c r="A78" s="41" t="s">
        <v>87</v>
      </c>
      <c r="B78" s="38"/>
      <c r="C78" s="38"/>
      <c r="D78" s="39"/>
      <c r="E78" s="39"/>
    </row>
    <row r="79" spans="1:5" x14ac:dyDescent="0.2">
      <c r="A79" s="42"/>
      <c r="B79" s="43"/>
      <c r="C79" s="43"/>
      <c r="D79" s="6"/>
      <c r="E79" s="6"/>
    </row>
    <row r="80" spans="1:5" ht="37.5" customHeight="1" x14ac:dyDescent="0.2">
      <c r="A80" s="45" t="s">
        <v>58</v>
      </c>
      <c r="B80" s="147" t="s">
        <v>88</v>
      </c>
      <c r="C80" s="148"/>
      <c r="D80" s="149" t="s">
        <v>60</v>
      </c>
      <c r="E80" s="150"/>
    </row>
    <row r="81" spans="1:5" x14ac:dyDescent="0.2">
      <c r="A81" s="48" t="s">
        <v>61</v>
      </c>
      <c r="B81" s="108" t="s">
        <v>89</v>
      </c>
      <c r="C81" s="108"/>
      <c r="D81" s="146"/>
      <c r="E81" s="146"/>
    </row>
    <row r="82" spans="1:5" x14ac:dyDescent="0.2">
      <c r="A82" s="48" t="s">
        <v>63</v>
      </c>
      <c r="B82" s="108" t="s">
        <v>90</v>
      </c>
      <c r="C82" s="108"/>
      <c r="D82" s="146"/>
      <c r="E82" s="146"/>
    </row>
    <row r="83" spans="1:5" x14ac:dyDescent="0.2">
      <c r="A83" s="48" t="s">
        <v>65</v>
      </c>
      <c r="B83" s="144" t="s">
        <v>91</v>
      </c>
      <c r="C83" s="144"/>
      <c r="D83" s="146"/>
      <c r="E83" s="146"/>
    </row>
    <row r="84" spans="1:5" x14ac:dyDescent="0.2">
      <c r="A84" s="48" t="s">
        <v>68</v>
      </c>
      <c r="B84" s="108" t="s">
        <v>92</v>
      </c>
      <c r="C84" s="108"/>
      <c r="D84" s="145"/>
      <c r="E84" s="145"/>
    </row>
    <row r="85" spans="1:5" x14ac:dyDescent="0.2">
      <c r="A85" s="48" t="s">
        <v>70</v>
      </c>
      <c r="B85" s="108" t="s">
        <v>93</v>
      </c>
      <c r="C85" s="108"/>
      <c r="D85" s="145"/>
      <c r="E85" s="145"/>
    </row>
    <row r="86" spans="1:5" x14ac:dyDescent="0.2">
      <c r="A86" s="48" t="s">
        <v>72</v>
      </c>
      <c r="B86" s="144" t="s">
        <v>94</v>
      </c>
      <c r="C86" s="144"/>
      <c r="D86" s="145"/>
      <c r="E86" s="145"/>
    </row>
    <row r="87" spans="1:5" x14ac:dyDescent="0.2">
      <c r="A87" s="48" t="s">
        <v>74</v>
      </c>
      <c r="B87" s="108" t="s">
        <v>95</v>
      </c>
      <c r="C87" s="108"/>
      <c r="D87" s="145"/>
      <c r="E87" s="145"/>
    </row>
    <row r="88" spans="1:5" x14ac:dyDescent="0.2">
      <c r="A88" s="48" t="s">
        <v>76</v>
      </c>
      <c r="B88" s="144" t="s">
        <v>96</v>
      </c>
      <c r="C88" s="144"/>
      <c r="D88" s="145"/>
      <c r="E88" s="145"/>
    </row>
    <row r="89" spans="1:5" x14ac:dyDescent="0.2">
      <c r="A89" s="50" t="s">
        <v>97</v>
      </c>
      <c r="B89" s="50"/>
      <c r="C89" s="50"/>
      <c r="D89" s="51"/>
      <c r="E89" s="51"/>
    </row>
    <row r="90" spans="1:5" x14ac:dyDescent="0.2">
      <c r="A90" s="50" t="s">
        <v>98</v>
      </c>
      <c r="B90" s="50"/>
      <c r="C90" s="50"/>
      <c r="D90" s="51"/>
      <c r="E90" s="51"/>
    </row>
    <row r="91" spans="1:5" x14ac:dyDescent="0.2">
      <c r="A91" s="50" t="s">
        <v>99</v>
      </c>
      <c r="B91" s="50"/>
      <c r="C91" s="50"/>
      <c r="D91" s="51"/>
      <c r="E91" s="51"/>
    </row>
    <row r="92" spans="1:5" x14ac:dyDescent="0.2">
      <c r="A92" s="53"/>
      <c r="B92" s="53"/>
      <c r="C92" s="53"/>
      <c r="D92" s="53"/>
      <c r="E92" s="53"/>
    </row>
    <row r="93" spans="1:5" x14ac:dyDescent="0.2">
      <c r="A93" s="54"/>
      <c r="B93" s="54"/>
      <c r="C93" s="54"/>
      <c r="D93" s="54"/>
      <c r="E93" s="54"/>
    </row>
    <row r="94" spans="1:5" x14ac:dyDescent="0.2">
      <c r="A94" s="54"/>
      <c r="B94" s="54"/>
      <c r="C94" s="54"/>
      <c r="D94" s="54"/>
      <c r="E94" s="54"/>
    </row>
  </sheetData>
  <sheetProtection password="D916" sheet="1" objects="1" scenarios="1" formatCells="0" formatColumns="0" formatRows="0" insertColumns="0" insertRows="0" insertHyperlinks="0" deleteColumns="0" deleteRows="0" selectLockedCells="1" sort="0" autoFilter="0" pivotTables="0"/>
  <mergeCells count="91">
    <mergeCell ref="A25:C25"/>
    <mergeCell ref="A1:E1"/>
    <mergeCell ref="A2:E2"/>
    <mergeCell ref="A5:E5"/>
    <mergeCell ref="A7:D7"/>
    <mergeCell ref="A9:E16"/>
    <mergeCell ref="A18:E18"/>
    <mergeCell ref="A20:C20"/>
    <mergeCell ref="A21:C21"/>
    <mergeCell ref="A22:C22"/>
    <mergeCell ref="A23:C23"/>
    <mergeCell ref="A24:C24"/>
    <mergeCell ref="A39:E39"/>
    <mergeCell ref="A26:C26"/>
    <mergeCell ref="A27:C27"/>
    <mergeCell ref="A28:C28"/>
    <mergeCell ref="A29:C29"/>
    <mergeCell ref="A30:C30"/>
    <mergeCell ref="A31:C31"/>
    <mergeCell ref="A32:E32"/>
    <mergeCell ref="A35:B35"/>
    <mergeCell ref="A36:B36"/>
    <mergeCell ref="A37:B37"/>
    <mergeCell ref="A38:B38"/>
    <mergeCell ref="N52:O52"/>
    <mergeCell ref="A40:C40"/>
    <mergeCell ref="A41:C41"/>
    <mergeCell ref="A42:C42"/>
    <mergeCell ref="A43:C43"/>
    <mergeCell ref="A45:C45"/>
    <mergeCell ref="A46:C46"/>
    <mergeCell ref="A47:C47"/>
    <mergeCell ref="A48:C48"/>
    <mergeCell ref="D48:E48"/>
    <mergeCell ref="A50:E50"/>
    <mergeCell ref="M52:M53"/>
    <mergeCell ref="B54:C54"/>
    <mergeCell ref="D54:E54"/>
    <mergeCell ref="B55:C55"/>
    <mergeCell ref="D55:E55"/>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6:C66"/>
    <mergeCell ref="D66:E66"/>
    <mergeCell ref="B67:C67"/>
    <mergeCell ref="D67:E67"/>
    <mergeCell ref="B68:C68"/>
    <mergeCell ref="D68:E68"/>
    <mergeCell ref="B69:C69"/>
    <mergeCell ref="D69:E69"/>
    <mergeCell ref="B70:C70"/>
    <mergeCell ref="D70:E70"/>
    <mergeCell ref="B71:C71"/>
    <mergeCell ref="D71:E71"/>
    <mergeCell ref="B82:C82"/>
    <mergeCell ref="D82:E82"/>
    <mergeCell ref="B72:C72"/>
    <mergeCell ref="D72:E72"/>
    <mergeCell ref="B73:C73"/>
    <mergeCell ref="D73:E73"/>
    <mergeCell ref="B74:C74"/>
    <mergeCell ref="D74:E74"/>
    <mergeCell ref="A76:E76"/>
    <mergeCell ref="B80:C80"/>
    <mergeCell ref="D80:E80"/>
    <mergeCell ref="B81:C81"/>
    <mergeCell ref="D81:E81"/>
    <mergeCell ref="B83:C83"/>
    <mergeCell ref="D83:E83"/>
    <mergeCell ref="B84:C84"/>
    <mergeCell ref="D84:E84"/>
    <mergeCell ref="B85:C85"/>
    <mergeCell ref="D85:E85"/>
    <mergeCell ref="B86:C86"/>
    <mergeCell ref="D86:E86"/>
    <mergeCell ref="B87:C87"/>
    <mergeCell ref="D87:E87"/>
    <mergeCell ref="B88:C88"/>
    <mergeCell ref="D88:E88"/>
  </mergeCells>
  <conditionalFormatting sqref="D35:D38">
    <cfRule type="expression" dxfId="8" priority="9">
      <formula>$I$5=3</formula>
    </cfRule>
  </conditionalFormatting>
  <conditionalFormatting sqref="D48:E48">
    <cfRule type="containsText" dxfId="7" priority="7" operator="containsText" text="podnik žiadateľa nie je aktívny">
      <formula>NOT(ISERROR(SEARCH("podnik žiadateľa nie je aktívny",D48)))</formula>
    </cfRule>
    <cfRule type="containsText" dxfId="6" priority="8" operator="containsText" text="podnik žiadateľa je aktívny">
      <formula>NOT(ISERROR(SEARCH("podnik žiadateľa je aktívny",D48)))</formula>
    </cfRule>
  </conditionalFormatting>
  <conditionalFormatting sqref="C35">
    <cfRule type="expression" dxfId="5" priority="6">
      <formula>$I$5=3</formula>
    </cfRule>
  </conditionalFormatting>
  <conditionalFormatting sqref="C36">
    <cfRule type="expression" dxfId="4" priority="5">
      <formula>$I$5=3</formula>
    </cfRule>
  </conditionalFormatting>
  <conditionalFormatting sqref="C37:C38">
    <cfRule type="expression" dxfId="3" priority="4">
      <formula>$I$5=3</formula>
    </cfRule>
  </conditionalFormatting>
  <conditionalFormatting sqref="A39">
    <cfRule type="expression" dxfId="2" priority="3">
      <formula>$I$5=3</formula>
    </cfRule>
  </conditionalFormatting>
  <conditionalFormatting sqref="E35">
    <cfRule type="expression" dxfId="1" priority="2">
      <formula>$I$5=3</formula>
    </cfRule>
  </conditionalFormatting>
  <conditionalFormatting sqref="E36:E38">
    <cfRule type="expression" dxfId="0" priority="1">
      <formula>$I$5=3</formula>
    </cfRule>
  </conditionalFormatting>
  <pageMargins left="0.7" right="0.7" top="0.75" bottom="0.75" header="0.3" footer="0.3"/>
  <pageSetup paperSize="9" scale="4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defaultSize="0" autoFill="0" autoLine="0" autoPict="0">
                <anchor moveWithCells="1">
                  <from>
                    <xdr:col>0</xdr:col>
                    <xdr:colOff>0</xdr:colOff>
                    <xdr:row>52</xdr:row>
                    <xdr:rowOff>0</xdr:rowOff>
                  </from>
                  <to>
                    <xdr:col>3</xdr:col>
                    <xdr:colOff>4324350</xdr:colOff>
                    <xdr:row>53</xdr:row>
                    <xdr:rowOff>0</xdr:rowOff>
                  </to>
                </anchor>
              </controlPr>
            </control>
          </mc:Choice>
        </mc:AlternateContent>
        <mc:AlternateContent xmlns:mc="http://schemas.openxmlformats.org/markup-compatibility/2006">
          <mc:Choice Requires="x14">
            <control shapeId="1026" r:id="rId5" name="Option Button 2">
              <controlPr defaultSize="0" autoFill="0" autoLine="0" autoPict="0">
                <anchor moveWithCells="1">
                  <from>
                    <xdr:col>0</xdr:col>
                    <xdr:colOff>0</xdr:colOff>
                    <xdr:row>64</xdr:row>
                    <xdr:rowOff>9525</xdr:rowOff>
                  </from>
                  <to>
                    <xdr:col>3</xdr:col>
                    <xdr:colOff>4324350</xdr:colOff>
                    <xdr:row>65</xdr:row>
                    <xdr:rowOff>9525</xdr:rowOff>
                  </to>
                </anchor>
              </controlPr>
            </control>
          </mc:Choice>
        </mc:AlternateContent>
        <mc:AlternateContent xmlns:mc="http://schemas.openxmlformats.org/markup-compatibility/2006">
          <mc:Choice Requires="x14">
            <control shapeId="1027" r:id="rId6" name="Option Button 3">
              <controlPr defaultSize="0" autoFill="0" autoLine="0" autoPict="0" altText="Úč FO">
                <anchor moveWithCells="1">
                  <from>
                    <xdr:col>0</xdr:col>
                    <xdr:colOff>0</xdr:colOff>
                    <xdr:row>78</xdr:row>
                    <xdr:rowOff>19050</xdr:rowOff>
                  </from>
                  <to>
                    <xdr:col>3</xdr:col>
                    <xdr:colOff>4324350</xdr:colOff>
                    <xdr:row>79</xdr:row>
                    <xdr:rowOff>28575</xdr:rowOff>
                  </to>
                </anchor>
              </controlPr>
            </control>
          </mc:Choice>
        </mc:AlternateContent>
        <mc:AlternateContent xmlns:mc="http://schemas.openxmlformats.org/markup-compatibility/2006">
          <mc:Choice Requires="x14">
            <control shapeId="1028" r:id="rId7" name="Drop Down 4">
              <controlPr defaultSize="0" autoLine="0" autoPict="0">
                <anchor moveWithCells="1">
                  <from>
                    <xdr:col>0</xdr:col>
                    <xdr:colOff>28575</xdr:colOff>
                    <xdr:row>32</xdr:row>
                    <xdr:rowOff>28575</xdr:rowOff>
                  </from>
                  <to>
                    <xdr:col>3</xdr:col>
                    <xdr:colOff>4276725</xdr:colOff>
                    <xdr:row>33</xdr:row>
                    <xdr:rowOff>104775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2</vt:i4>
      </vt:variant>
      <vt:variant>
        <vt:lpstr>Pomenované rozsahy</vt:lpstr>
      </vt:variant>
      <vt:variant>
        <vt:i4>2</vt:i4>
      </vt:variant>
    </vt:vector>
  </HeadingPairs>
  <TitlesOfParts>
    <vt:vector size="4" baseType="lpstr">
      <vt:lpstr>Verejný sektor</vt:lpstr>
      <vt:lpstr>Súkromný sektor</vt:lpstr>
      <vt:lpstr>'Súkromný sektor'!Oblasť_tlače</vt:lpstr>
      <vt:lpstr>'Verejný sektor'!Oblasť_tlače</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SIEA_metodika</dc:creator>
  <cp:lastModifiedBy>peter janos</cp:lastModifiedBy>
  <cp:lastPrinted>2020-03-05T15:24:19Z</cp:lastPrinted>
  <dcterms:created xsi:type="dcterms:W3CDTF">2020-03-05T15:06:11Z</dcterms:created>
  <dcterms:modified xsi:type="dcterms:W3CDTF">2020-04-15T06:22:08Z</dcterms:modified>
</cp:coreProperties>
</file>