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69.vyzva-OPKZP-PO1-SC121_SC122-2021-69_kanal_COV_vodovod\07_U2\6_na zverejnenie\bez SZ\"/>
    </mc:Choice>
  </mc:AlternateContent>
  <bookViews>
    <workbookView xWindow="0" yWindow="500" windowWidth="28800" windowHeight="16260"/>
  </bookViews>
  <sheets>
    <sheet name="Podrobný rozpočet projektu" sheetId="15" r:id="rId1"/>
    <sheet name="Prieskum trhu " sheetId="13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'Podrobný rozpočet projektu'!#REF!</definedName>
    <definedName name="DPH" localSheetId="1">'[1]Value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projektu'!$A$1:$L$91</definedName>
    <definedName name="_xlnm.Print_Area" localSheetId="1">'Prieskum trhu '!$A$1:$G$160</definedName>
    <definedName name="_xlnm.Print_Area" localSheetId="2">'Value for Money'!$A$1:$F$46</definedName>
    <definedName name="Rozpočet">#REF!</definedName>
    <definedName name="sadzba" localSheetId="0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5" l="1"/>
  <c r="H55" i="15"/>
  <c r="I54" i="15"/>
  <c r="H54" i="15"/>
  <c r="I40" i="15"/>
  <c r="H40" i="15"/>
  <c r="I39" i="15"/>
  <c r="H39" i="15"/>
  <c r="I25" i="15"/>
  <c r="H25" i="15"/>
  <c r="I24" i="15"/>
  <c r="H24" i="15"/>
  <c r="G55" i="15" l="1"/>
  <c r="F55" i="15"/>
  <c r="G40" i="15"/>
  <c r="F40" i="15"/>
  <c r="G25" i="15" l="1"/>
  <c r="F25" i="15"/>
  <c r="I28" i="15" l="1"/>
  <c r="H28" i="15"/>
  <c r="F19" i="15" l="1"/>
  <c r="H19" i="15" l="1"/>
  <c r="H71" i="15"/>
  <c r="H70" i="15"/>
  <c r="H69" i="15"/>
  <c r="H68" i="15"/>
  <c r="H67" i="15"/>
  <c r="F65" i="15" l="1"/>
  <c r="F49" i="15"/>
  <c r="G19" i="15"/>
  <c r="H49" i="15" l="1"/>
  <c r="I19" i="15"/>
  <c r="F71" i="15"/>
  <c r="F70" i="15"/>
  <c r="F69" i="15"/>
  <c r="F68" i="15"/>
  <c r="F67" i="15"/>
  <c r="H66" i="15"/>
  <c r="F66" i="15"/>
  <c r="H65" i="15"/>
  <c r="G58" i="15"/>
  <c r="I58" i="15" s="1"/>
  <c r="F58" i="15"/>
  <c r="H58" i="15" s="1"/>
  <c r="G57" i="15"/>
  <c r="I57" i="15" s="1"/>
  <c r="F57" i="15"/>
  <c r="H57" i="15" s="1"/>
  <c r="G56" i="15"/>
  <c r="I56" i="15" s="1"/>
  <c r="F56" i="15"/>
  <c r="H56" i="15" s="1"/>
  <c r="G54" i="15"/>
  <c r="F54" i="15"/>
  <c r="G53" i="15"/>
  <c r="I53" i="15" s="1"/>
  <c r="F53" i="15"/>
  <c r="H53" i="15" s="1"/>
  <c r="G52" i="15"/>
  <c r="I52" i="15" s="1"/>
  <c r="F52" i="15"/>
  <c r="H52" i="15" s="1"/>
  <c r="G51" i="15"/>
  <c r="I51" i="15" s="1"/>
  <c r="F51" i="15"/>
  <c r="H51" i="15" s="1"/>
  <c r="G50" i="15"/>
  <c r="I50" i="15" s="1"/>
  <c r="F50" i="15"/>
  <c r="G49" i="15"/>
  <c r="G43" i="15"/>
  <c r="I43" i="15" s="1"/>
  <c r="F43" i="15"/>
  <c r="H43" i="15" s="1"/>
  <c r="G42" i="15"/>
  <c r="I42" i="15" s="1"/>
  <c r="F42" i="15"/>
  <c r="H42" i="15" s="1"/>
  <c r="G41" i="15"/>
  <c r="I41" i="15" s="1"/>
  <c r="F41" i="15"/>
  <c r="H41" i="15" s="1"/>
  <c r="G39" i="15"/>
  <c r="F39" i="15"/>
  <c r="G38" i="15"/>
  <c r="I38" i="15" s="1"/>
  <c r="F38" i="15"/>
  <c r="H38" i="15" s="1"/>
  <c r="G37" i="15"/>
  <c r="I37" i="15" s="1"/>
  <c r="F37" i="15"/>
  <c r="H37" i="15" s="1"/>
  <c r="G36" i="15"/>
  <c r="I36" i="15" s="1"/>
  <c r="F36" i="15"/>
  <c r="H36" i="15" s="1"/>
  <c r="G35" i="15"/>
  <c r="I35" i="15" s="1"/>
  <c r="F35" i="15"/>
  <c r="H35" i="15" s="1"/>
  <c r="G34" i="15"/>
  <c r="F34" i="15"/>
  <c r="G28" i="15"/>
  <c r="F28" i="15"/>
  <c r="G27" i="15"/>
  <c r="I27" i="15" s="1"/>
  <c r="F27" i="15"/>
  <c r="H27" i="15" s="1"/>
  <c r="G26" i="15"/>
  <c r="I26" i="15" s="1"/>
  <c r="F26" i="15"/>
  <c r="H26" i="15" s="1"/>
  <c r="G24" i="15"/>
  <c r="F24" i="15"/>
  <c r="G23" i="15"/>
  <c r="I23" i="15" s="1"/>
  <c r="F23" i="15"/>
  <c r="H23" i="15" s="1"/>
  <c r="G22" i="15"/>
  <c r="I22" i="15" s="1"/>
  <c r="F22" i="15"/>
  <c r="H22" i="15" s="1"/>
  <c r="G21" i="15"/>
  <c r="I21" i="15" s="1"/>
  <c r="F21" i="15"/>
  <c r="H21" i="15" s="1"/>
  <c r="G20" i="15"/>
  <c r="I20" i="15" s="1"/>
  <c r="F20" i="15"/>
  <c r="F59" i="15" l="1"/>
  <c r="F44" i="15"/>
  <c r="F60" i="15" s="1"/>
  <c r="G29" i="15"/>
  <c r="H20" i="15"/>
  <c r="F29" i="15"/>
  <c r="I49" i="15"/>
  <c r="I59" i="15" s="1"/>
  <c r="G59" i="15"/>
  <c r="I34" i="15"/>
  <c r="I44" i="15" s="1"/>
  <c r="G44" i="15"/>
  <c r="I29" i="15"/>
  <c r="H29" i="15"/>
  <c r="H72" i="15"/>
  <c r="F72" i="15"/>
  <c r="H50" i="15"/>
  <c r="H59" i="15" s="1"/>
  <c r="H34" i="15"/>
  <c r="H44" i="15" s="1"/>
  <c r="G60" i="15" l="1"/>
  <c r="I60" i="15"/>
  <c r="H73" i="15" s="1"/>
  <c r="H60" i="15"/>
  <c r="F73" i="15" s="1"/>
  <c r="C28" i="4"/>
  <c r="C30" i="4" s="1"/>
  <c r="G30" i="4" s="1"/>
  <c r="C33" i="4"/>
  <c r="C35" i="4" s="1"/>
  <c r="G35" i="4" s="1"/>
  <c r="D150" i="13"/>
  <c r="D149" i="13"/>
  <c r="D148" i="13"/>
  <c r="D96" i="13"/>
  <c r="D95" i="13"/>
  <c r="D94" i="13"/>
  <c r="D42" i="13"/>
  <c r="D41" i="13"/>
  <c r="D40" i="13"/>
  <c r="C39" i="4" l="1"/>
  <c r="C37" i="4"/>
</calcChain>
</file>

<file path=xl/comments1.xml><?xml version="1.0" encoding="utf-8"?>
<comments xmlns="http://schemas.openxmlformats.org/spreadsheetml/2006/main">
  <authors>
    <author>Serbinova</author>
    <author>MŽP</author>
    <author>Borovský Pavol</author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</t>
        </r>
        <r>
          <rPr>
            <sz val="9"/>
            <color rgb="FF000000"/>
            <rFont val="Tahoma"/>
            <family val="2"/>
            <charset val="238"/>
          </rPr>
          <t>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9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2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38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73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8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92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  <comment ref="A117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je zákazka rozdelená na časti, predkladá sa len jeden záznam z vyhodnotenia prieskumu trhu.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23" authorId="1" shapeId="0">
      <text>
        <r>
          <rPr>
            <sz val="9"/>
            <color rgb="FF000000"/>
            <rFont val="Tahoma"/>
            <family val="2"/>
            <charset val="238"/>
          </rPr>
          <t>Uveďťe všeobecné pomenovanie predmetu zákazky v súlade s vyhláseným/plánovaným VO/obstarávaním.</t>
        </r>
      </text>
    </comment>
    <comment ref="C124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27" authorId="2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 xml:space="preserve">. Ak ceny tovarov, stavebných prác alebo služieb nezaznamenali na trhu zmenu, je možné pre účely prieskumu trhu použiť aj ponuky staršie ako 6 mesiacov, avšak zdôvodnenie tejto skutočnosti musí byť súčasťou dokumentácie k prieskumu trhu.
</t>
        </r>
      </text>
    </comment>
    <comment ref="C127" authorId="3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27" authorId="1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131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5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39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B143" authorId="3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 j. určenie sumy oprávneného výdavku</t>
        </r>
      </text>
    </comment>
    <comment ref="A146" authorId="1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projektu.</t>
        </r>
      </text>
    </comment>
  </commentList>
</comments>
</file>

<file path=xl/sharedStrings.xml><?xml version="1.0" encoding="utf-8"?>
<sst xmlns="http://schemas.openxmlformats.org/spreadsheetml/2006/main" count="364" uniqueCount="159">
  <si>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</si>
  <si>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</si>
  <si>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</si>
  <si>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</si>
  <si>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</si>
  <si>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</si>
  <si>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</si>
  <si>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</si>
  <si>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</si>
  <si>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</si>
  <si>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</si>
  <si>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</si>
  <si>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</si>
  <si>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</si>
  <si>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Počet bodov 
v odbornom hodnotení 
za kritérium 1.2</t>
  </si>
  <si>
    <t>Hlavná aktivita projektu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</si>
  <si>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</si>
  <si>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</si>
  <si>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</si>
  <si>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</si>
  <si>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</si>
  <si>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</si>
  <si>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</si>
  <si>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</si>
  <si>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</si>
  <si>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</si>
  <si>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Merná jednotka</t>
  </si>
  <si>
    <t>Počet jednotiek</t>
  </si>
  <si>
    <t>Vecný popis výdavku</t>
  </si>
  <si>
    <t>mesiac</t>
  </si>
  <si>
    <t>hodina</t>
  </si>
  <si>
    <t>ks</t>
  </si>
  <si>
    <t>Stála tabuľa</t>
  </si>
  <si>
    <t>Plagát</t>
  </si>
  <si>
    <t xml:space="preserve">Publikovanie článku o projekte </t>
  </si>
  <si>
    <t>Opis predmetu zákazky + parametre</t>
  </si>
  <si>
    <t>Projektová dokumentácia</t>
  </si>
  <si>
    <t>Stavebné práce</t>
  </si>
  <si>
    <t>Stavebný dozor</t>
  </si>
  <si>
    <t>Podporné aktivity projektu</t>
  </si>
  <si>
    <t>Zvýšený počet obyvateľov so zlepšeným čistením komunálnych odpadových vôd</t>
  </si>
  <si>
    <t>Stoková sieť</t>
  </si>
  <si>
    <t>ČOV</t>
  </si>
  <si>
    <t>Limitné hodnoty
(EUR/EO)</t>
  </si>
  <si>
    <t>Podrobný rozpočet projektu</t>
  </si>
  <si>
    <t>Nákup pozemkov</t>
  </si>
  <si>
    <t>Dočasný (veľkoplošný) pútač</t>
  </si>
  <si>
    <t>Projektový manažér - externý</t>
  </si>
  <si>
    <t>Projektový manažér - interný (pracovná zmluva)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</si>
  <si>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</si>
  <si>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</si>
  <si>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</si>
  <si>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</si>
  <si>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</si>
  <si>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Nákup stavieb</t>
  </si>
  <si>
    <t>Výpočet hodnoty Value for Money - Stoková sieť</t>
  </si>
  <si>
    <t>Výpočet hodnoty Value for Money - ČOV</t>
  </si>
  <si>
    <t>Cieľová hodnota merateľného ukazovateľa projektu (EO)</t>
  </si>
  <si>
    <t>Vypočítaná hodnota Value for Money (EUR/EO)</t>
  </si>
  <si>
    <t>Výsledné hodnotenie projektu - Value for Money (EUR/EO)</t>
  </si>
  <si>
    <t>Výsledné hodnotenie projektu - hodnotiace kritérium 1.2</t>
  </si>
  <si>
    <t>Príloha č. 5 ŽoNFP - Podporná dokumentácia k oprávnenosti výdavkov</t>
  </si>
  <si>
    <t>predloženie cenových ponúk od potenciálnych dodávateľov (písomne, elektronicky)</t>
  </si>
  <si>
    <t>Záznam z vyhodnotenia prieskumu trhu č. 1</t>
  </si>
  <si>
    <t xml:space="preserve">prieskum cien v cenníkoch verejne dostupných na internete </t>
  </si>
  <si>
    <t>iný spôsob</t>
  </si>
  <si>
    <t>Názov subjektu:</t>
  </si>
  <si>
    <r>
      <t xml:space="preserve">Názov funkčného celku v zmysle predloženej </t>
    </r>
    <r>
      <rPr>
        <b/>
        <sz val="12"/>
        <color theme="1"/>
        <rFont val="Arial Narrow"/>
        <family val="2"/>
        <charset val="238"/>
      </rPr>
      <t>cenovej ponuky</t>
    </r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</si>
  <si>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</si>
  <si>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</si>
  <si>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</si>
  <si>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</si>
  <si>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</si>
  <si>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Informácie z víťaznej cenovej ponuky ku každému funkčnému celku (ak bol predmet zákazky rozdelený na viacero častí)</t>
  </si>
  <si>
    <t>Čestne vyhlasujem, že všetky cenové ponuky zahrnuté do vyhodnotenia prieskumu trhu sú platné a aktuálne a všetci potenciálni dodávatelia sú spôsobilí dodať predmet zákazky.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</si>
  <si>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</si>
  <si>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Ceny uvádzajte s presnosťou na dve desatinné miesta.</t>
  </si>
  <si>
    <t>Záznam z vyhodnotenia prieskumu trhu č. 2</t>
  </si>
  <si>
    <t>Záznam z vyhodnotenia prieskumu trhu č. n</t>
  </si>
  <si>
    <t>Inštrukcie k vyplneniu Podrobného rozpočtu projektu</t>
  </si>
  <si>
    <t>N/A</t>
  </si>
  <si>
    <t>DPH je oprávneným výdavkom:</t>
  </si>
  <si>
    <t>áno</t>
  </si>
  <si>
    <t>Víťazná cenová ponuka alebo návrh zmluvy</t>
  </si>
  <si>
    <t>Miera finančnej medzery</t>
  </si>
  <si>
    <t>nie</t>
  </si>
  <si>
    <t>Stavebný rozpočet/rozpočet vypracovaný oprávnenou osobou</t>
  </si>
  <si>
    <t>Hlavná aktivita projektu - Stoková sieť</t>
  </si>
  <si>
    <t>021 - Stavby</t>
  </si>
  <si>
    <t>Kúpna zmluva na kúpu nehnuteľnosti, resp. zmluva o budúcej kúpnej zmluve a znalecký posudok, pri rešpektovaní percentuálneho limitu stanoveného RO</t>
  </si>
  <si>
    <t>Jednotková cena bez DPH
(EUR)</t>
  </si>
  <si>
    <t>Oprávnený výdavok</t>
  </si>
  <si>
    <t>022 - Samostatné hnuteľné veci a súbory hnuteľných vecí</t>
  </si>
  <si>
    <t>Znalecký posudok, pri rešpektovaní percentuálneho limitu stanoveného RO</t>
  </si>
  <si>
    <t>bez DPH
(EUR)</t>
  </si>
  <si>
    <t>s DPH
(EUR)</t>
  </si>
  <si>
    <t>027 - Pozemky</t>
  </si>
  <si>
    <t>Percentuálny limit stanovený RO</t>
  </si>
  <si>
    <t>Iný spôsob</t>
  </si>
  <si>
    <t>930 - Rezerva na nepredvídané výdavky</t>
  </si>
  <si>
    <t>ďalší oprávnený výdavok</t>
  </si>
  <si>
    <t>SPOLU hlavná aktivita projektu - Stoková sieť</t>
  </si>
  <si>
    <t>Hlavná aktivita projektu - Čistiareň odpadových vôd</t>
  </si>
  <si>
    <t>SPOLU hlavná aktivita projektu - Čistiareň odpadových vôd</t>
  </si>
  <si>
    <t>Hlavná aktivita projektu - Verejný vodovod</t>
  </si>
  <si>
    <t>SPOLU hlavná aktivita projektu - Verejný vodovod</t>
  </si>
  <si>
    <r>
      <t xml:space="preserve">SPOLU hlavné aktivity projektu </t>
    </r>
    <r>
      <rPr>
        <i/>
        <sz val="13"/>
        <rFont val="Arial Narrow"/>
        <family val="2"/>
        <charset val="238"/>
      </rPr>
      <t>(celkové oprávnené priame výdavky projektu)</t>
    </r>
  </si>
  <si>
    <t>Jednotková cena bez DPH/celková cena práce
(EUR)</t>
  </si>
  <si>
    <t>Finančný a percentuálny limit stanovený RO</t>
  </si>
  <si>
    <t>521 - Mzdové výdavky</t>
  </si>
  <si>
    <t>518 - Ostatné služby</t>
  </si>
  <si>
    <r>
      <t xml:space="preserve">SPOLU podporné aktivity projektu </t>
    </r>
    <r>
      <rPr>
        <i/>
        <sz val="13"/>
        <rFont val="Arial Narrow"/>
        <family val="2"/>
        <charset val="238"/>
      </rPr>
      <t>(celkové oprávnené nepriame výdavky projektu)</t>
    </r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</si>
  <si>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</si>
  <si>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t>DPH je oprávneným výdavkom</t>
  </si>
  <si>
    <t>Z roletového menu vyberte možnosť: áno/nie. Oprávnenosť dane z pridanej hodnoty (DPH) stanovte v súlade s podmienkami k oprávnenosti DPH, uvedenými v prílohe č. 4 výzvy - Osobitné podmienky oprávnenosti výdavkov.</t>
  </si>
  <si>
    <r>
      <t xml:space="preserve">Žiadateľ uvedie počet jednotiek pre všetky </t>
    </r>
    <r>
      <rPr>
        <u/>
        <sz val="12"/>
        <rFont val="Arial Narrow"/>
        <family val="2"/>
        <charset val="238"/>
      </rPr>
      <t>relevantné</t>
    </r>
    <r>
      <rPr>
        <sz val="12"/>
        <rFont val="Arial Narrow"/>
        <family val="2"/>
        <charset val="238"/>
      </rPr>
      <t xml:space="preserve"> oprávnené výdavky projektu.</t>
    </r>
  </si>
  <si>
    <t>Jednotková cena bez DPH (EUR)
Jednotková cena bez DPH/celková cena práce (EUR)</t>
  </si>
  <si>
    <t>Oprávnený výdavok bez/s DPH (EUR)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</si>
  <si>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</si>
  <si>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
V prípade, ak DPH nie je oprávneným výdavkom,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DPH je oprávneným výdavkom,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</si>
  <si>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Celkové oprávnené výdavky na hlavnú aktivitu projektu bez DPH (EUR)</t>
  </si>
  <si>
    <r>
      <rPr>
        <b/>
        <u/>
        <sz val="12"/>
        <rFont val="Arial"/>
        <family val="2"/>
        <charset val="238"/>
      </rPr>
      <t xml:space="preserve">Výpočet hodnoty Value for Money 
</t>
    </r>
    <r>
      <rPr>
        <sz val="12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merateľného ukazovateľa projektu - Zvýšený počet obyvateľov so zlepšeným čistením komunálnych odpadových vôd (EO).
Do výpočtu nevstupujú nepriame výdavky vzťahujúce sa na podporné aktivity projektu (riadenie projektu, informovanie, komunikácia a viditeľnosť).
V prípade projektu, predmetom ktorého je kombinácia stokovej siete a ČOV sa hodnota príspevku projektu k príslušnému špecifickému cieľu OP KŽP vypočítava iba pre ČOV, a to ako pomer celkových oprávnených výdavkov prislúchajúcich k ČOV a deklarovanej cieľovej hodnoty merateľného ukazovateľa pre ČOV. 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</si>
  <si>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Miera príspevku projektu 
k špecifickému cieľu OP KŽP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</si>
  <si>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skupina výdavkov už preddefinovaná/podfarbená šedo).</t>
    </r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</si>
  <si>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 alebo 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zákazky.
V prípade, ak počet riadkov pre zadanie všetkých výdavkov nie je postačujúci, počet riadkov tabuľky rozšírte podľa potreby. Riadky je potrebné vkladať tak, aby celkový súčet zahŕňal aj novo vložené riadky.</t>
    </r>
  </si>
  <si>
    <r>
      <t xml:space="preserve">Jednotková cena sa uvádza s presnosťou na dve desatinné miesta.
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Arial Narrow"/>
        <family val="2"/>
        <charset val="238"/>
      </rPr>
      <t>finančným a/alebo percentuálnym limitom</t>
    </r>
    <r>
      <rPr>
        <sz val="12"/>
        <rFont val="Arial Narrow"/>
        <family val="2"/>
        <charset val="238"/>
      </rPr>
      <t xml:space="preserve"> stanoveným riadiacim orgánom (RO), potom je výšku výdavku potrebné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RO pre konkrétnu pracovnú pozíciu. Oprávnená pracovná pozícia pre túto výzvu je uvedená v prílohe č. 4 výzvy - Osobitné podmienky oprávnenosti výdavkov a pre ňu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</si>
  <si>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t xml:space="preserve">013 - Softvér </t>
  </si>
  <si>
    <t xml:space="preserve">014 - Oceniteľné práva </t>
  </si>
  <si>
    <r>
      <t>Mernú jednotku žiadateľ stanoví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merná jednotka už preddefinovaná/podfarbená šedo).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Žiadateľ uvedie mernú jednotku pre všetky </t>
    </r>
    <r>
      <rPr>
        <u/>
        <sz val="12"/>
        <rFont val="Arial Narrow"/>
        <family val="2"/>
        <charset val="238"/>
      </rPr>
      <t>relevantné</t>
    </r>
    <r>
      <rPr>
        <sz val="12"/>
        <rFont val="Arial Narrow"/>
        <family val="2"/>
        <charset val="238"/>
      </rPr>
      <t xml:space="preserve"> oprávnené výdavky HAP.</t>
    </r>
  </si>
  <si>
    <t>Projektový manažér - interný (dohoda o práci vykonáv. mimo prac. pomeru)</t>
  </si>
  <si>
    <t>paušálna sadzba</t>
  </si>
  <si>
    <t>individuálny výpočet</t>
  </si>
  <si>
    <t>Metóda zohľadnenia čistého príjmu</t>
  </si>
  <si>
    <t>Metóda zohľadnenia čistého príjmu:</t>
  </si>
  <si>
    <t>RO v procese odborného hodnotenia ŽoNFP (hodnotiace kritérium 1.2) posudzuje príspevok projektu k špecifickému cieľu 1.2.1 OP KŽP na základe princípu Value for Money. Uvedené znamená, že RO posudzuje kvantifikovanú mieru príspevku projektu k špecifickému cieľu 1.2.1 OP KŽP vyjadrenú na základe princípu Value for Money ako pomer celkových oprávnených výdavkov na hlavné aktivity projektu v sume vyjadrenej bez DPH a deklarovanej cieľovej hodnoty príslušného merateľného ukazovateľa projektu vzťahujúceho sa na špecifický cieľ 1.2.1 OP KŽP.</t>
  </si>
  <si>
    <t>Rezerva na nepredvídané výdavky súvisiace so stavebnými prácami</t>
  </si>
  <si>
    <t>Rezerva na nepredvídané výdavky súvisiace s výrazným nárastom cien výdavkov realizovaných dodávateľsky</t>
  </si>
  <si>
    <t>%</t>
  </si>
  <si>
    <t>Názov zákazky, resp. časti zákazky (samostatného funkčného celku) v zmysle Opisu predmetu zákazky</t>
  </si>
  <si>
    <t>Názov zákazky, resp. časti zákazky (samostatného funkčného celku)</t>
  </si>
  <si>
    <t>Názov zákazky, resp. časti zákazky</t>
  </si>
  <si>
    <t>Uveďže názov zákazky, resp. názov časti zákazky, ak zákazka časti obsahuje, pričom zákazka, resp. časť zákazky, tvorí samostatný funkčný celok. Rozdelenie zákazky na časti je uvedené v ust. § 28 ZVO.</t>
  </si>
  <si>
    <t>N/A (vecný popis výdavku predstavuje predložený stavebný rozpočet)</t>
  </si>
  <si>
    <t>Oprávnený výdavok po zohľadnení miery finančnej medzery</t>
  </si>
  <si>
    <r>
      <t xml:space="preserve">Žiadateľ je povinný znížiť celkovú výšku oprávnených výdavkov o čistý príjem vytvorený projektom.
Žiadateľ zníži čistý príjem vytvorený projektom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uplatnením paušálnej sadzby čistého príjmu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na základe individuálneho výpočtu čistého príjmu. 
Z roletového menu v bunke B13 vyberte príslušnú metódu zohľadnenia čistého príjmu:
a) paušálna sadzba,
b) individuálny výpočet.</t>
    </r>
  </si>
  <si>
    <r>
      <t xml:space="preserve">Miera finančnej medzery (MFM) predstavuje tú časť hodnoty oprávnených výdavkov hlavnej/-ých aktivity/-ít projektu (HAP), ktorá je oprávnená na financovanie po zohľadnení čistého príjmu.
V prípade aplikácie paušálnej sadzby čistého príjmu, žiadateľ uvedie hodnotu MFM, ako rozdiel hodnoty 100 % a 25 %-nej paušálnej sadzby, t. j. 75 %.
V prípade individuálneho výpočtu čistého príjmu, žiadateľ uvedie hodnotu MFM z bunky B67, hárku "Peňažné toky", prílohy č. 7 ŽoNFP - Finančná analýza projektu
</t>
    </r>
    <r>
      <rPr>
        <sz val="12"/>
        <rFont val="Arial Narrow"/>
        <family val="2"/>
        <charset val="238"/>
      </rPr>
      <t xml:space="preserve">Žiadateľ uvedie príslušnú hodnotu MFM do bunky B14 Podrobného rozpočtu projektu. </t>
    </r>
  </si>
  <si>
    <r>
      <t xml:space="preserve">Oprávnený výdavok po zohľadnení MFM predstavuje výšku oprávneného výdavku očisteného o čisté príjmy. Výsledkom je výška oprávneného výdavku, na ktorú sa aplikuje intenzita pomoci za účelom vyčíslenia NFP. Výška oprávneného výdavku po zohľadnení MFM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(ako súčin oprávneného výdavku bez/s DPH a MFM uvedenej v bunke B14).
MFM určená na základe </t>
    </r>
    <r>
      <rPr>
        <u/>
        <sz val="12"/>
        <rFont val="Arial Narrow"/>
        <family val="2"/>
        <charset val="238"/>
      </rPr>
      <t>individuálneho výpočtu</t>
    </r>
    <r>
      <rPr>
        <sz val="12"/>
        <rFont val="Arial Narrow"/>
        <family val="2"/>
        <charset val="238"/>
      </rPr>
      <t xml:space="preserve"> čistých príjmov podľa Finančnej analýzy projektu sa aplikuje na výdavky HAP, 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výdavkov HAP, ktoré sa zaraďujú do skupiny výdavkov 930 - Rezerva na nepredvídané výdavky, keďže tieto výdavky sa v súlade metodikou na účely výpočtu MFM nezohľadňujú (nie sú pre účely Finančnej analýzy projektu reálnym finančným tokom). V prípade, ak sa výdavky zaradené do skupiny výdavkov 930 stanú v etape realizácie projektu reálnym finančným tokom, uvedené bude zohľadnené v súlade s metodikou pre vypracovanie Finančnej analýzy projektu v nasledujúcich etapách implementácie projektu.
MFM určená na základe </t>
    </r>
    <r>
      <rPr>
        <u/>
        <sz val="12"/>
        <rFont val="Arial Narrow"/>
        <family val="2"/>
        <charset val="238"/>
      </rPr>
      <t>paušálnej sadzby</t>
    </r>
    <r>
      <rPr>
        <sz val="12"/>
        <rFont val="Arial Narrow"/>
        <family val="2"/>
        <charset val="238"/>
      </rPr>
      <t xml:space="preserve"> sa aplikuje na všetky výdavky HAP, t. j. aj na výdavky, ktoré sa zaraďujú do skupiny výdavkov 930 - Rezerva na nepredvídané výdavky. Ak sa výdavky zaradené do skupiny výdavkov 930 stanú v etape realizácie projektu reálnym finančným tokom, potom je čistý príjem vo výške 25 % automaticky zohľadnený tým, že už bol ex ante započítaný v Podrobnom rozpočte projektru.
MFM sa </t>
    </r>
    <r>
      <rPr>
        <u/>
        <sz val="12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na výdavky podporných aktivít projektu.</t>
    </r>
  </si>
  <si>
    <r>
      <t>DPH je oprávneným výdavkom v prípade, ak žiadateľ vybral v roletovom menu bunky B1</t>
    </r>
    <r>
      <rPr>
        <sz val="12"/>
        <rFont val="Arial Narrow"/>
        <family val="2"/>
        <charset val="238"/>
      </rPr>
      <t xml:space="preserve">2 možnosť "áno".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DPH", príp. "Jednotková cena bez DPH/celková cena práce").
V prípade výdavkov, na ktoré sa neaplikuje DPH (mzdové výdavky) je hodnota v stĺpci H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G24=F24).
V prípade, ak úspešný uchádzač z procesu VO/obstarávania (dodávateľ stavebných prác/tovaru,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</t>
    </r>
  </si>
  <si>
    <t>Oprávnený výdavok po zohľadnení miery finančnej medzery bez/s DPH (EUR)</t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</si>
  <si>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kúpna zmluva, znalecký posudok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</si>
  <si>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technických</t>
    </r>
    <r>
      <rPr>
        <sz val="12"/>
        <rFont val="Arial Narrow"/>
        <family val="2"/>
        <charset val="238"/>
      </rPr>
      <t xml:space="preserve">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</si>
  <si>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</t>
    </r>
    <r>
      <rPr>
        <sz val="12"/>
        <rFont val="Arial Narrow"/>
        <family val="2"/>
        <charset val="238"/>
      </rPr>
      <t xml:space="preserve">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; 
4. ak ide o výdavky na stavebné práce, stavebné tovary a stavebné služby a žiadateľ </t>
    </r>
    <r>
      <rPr>
        <u/>
        <sz val="12"/>
        <rFont val="Arial Narrow"/>
        <family val="2"/>
        <charset val="238"/>
      </rPr>
      <t>nestanovuje</t>
    </r>
    <r>
      <rPr>
        <sz val="12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rFont val="Arial Narrow"/>
        <family val="2"/>
        <charset val="238"/>
      </rPr>
      <t>stavebný rozpočet/rozpočet vypracovaný oprávnenou osobou</t>
    </r>
    <r>
      <rPr>
        <sz val="12"/>
        <rFont val="Arial Narrow"/>
        <family val="2"/>
        <charset val="238"/>
      </rPr>
      <t xml:space="preserve">;
5. v prípade výdavkov "stavebný dozor" a "odborný autorský dohľad" (skupina výdavkov 021), je spôsobom stanovenia výšky výdavku </t>
    </r>
    <r>
      <rPr>
        <b/>
        <sz val="12"/>
        <rFont val="Arial Narrow"/>
        <family val="2"/>
        <charset val="238"/>
      </rPr>
      <t>percentuálny limit stanovený RO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 kombinácii</t>
    </r>
    <r>
      <rPr>
        <sz val="12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rFont val="Arial Narrow"/>
        <family val="2"/>
        <charset val="238"/>
      </rPr>
      <t>1. až 4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rFont val="Arial Narrow"/>
        <family val="2"/>
        <charset val="238"/>
      </rPr>
      <t>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kúpna zmluva na kúpu nehnuteľnosti, resp. zmluva o budúcej kúpnej zmluve</t>
    </r>
    <r>
      <rPr>
        <sz val="12"/>
        <rFont val="Arial Narrow"/>
        <family val="2"/>
        <charset val="238"/>
      </rPr>
      <t xml:space="preserve"> a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z val="12"/>
        <rFont val="Arial Narrow"/>
        <family val="2"/>
        <charset val="238"/>
      </rPr>
      <t xml:space="preserve">;
2. v prípade nákupu nehnuteľnosti (pozemku/stavby) a </t>
    </r>
    <r>
      <rPr>
        <u/>
        <sz val="12"/>
        <rFont val="Arial Narrow"/>
        <family val="2"/>
        <charset val="238"/>
      </rPr>
      <t>neexistencie</t>
    </r>
    <r>
      <rPr>
        <sz val="12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rFont val="Arial Narrow"/>
        <family val="2"/>
        <charset val="238"/>
      </rPr>
      <t>znalecký posudok</t>
    </r>
    <r>
      <rPr>
        <sz val="12"/>
        <rFont val="Arial Narrow"/>
        <family val="2"/>
        <charset val="238"/>
      </rPr>
      <t xml:space="preserve">, pri rešpektovaní </t>
    </r>
    <r>
      <rPr>
        <b/>
        <sz val="12"/>
        <rFont val="Arial Narrow"/>
        <family val="2"/>
        <charset val="238"/>
      </rPr>
      <t>percentuálneho limitu stanoveného RO</t>
    </r>
    <r>
      <rPr>
        <strike/>
        <sz val="12"/>
        <color rgb="FFFF0000"/>
        <rFont val="Arial Narrow"/>
        <family val="2"/>
        <charset val="238"/>
      </rPr>
      <t>;</t>
    </r>
    <r>
      <rPr>
        <sz val="12"/>
        <rFont val="Arial Narrow"/>
        <family val="2"/>
        <charset val="238"/>
      </rPr>
      <t xml:space="preserve">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</si>
  <si>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4 350 </t>
    </r>
    <r>
      <rPr>
        <strike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 5 050</t>
    </r>
  </si>
  <si>
    <t>viac ako 5 050</t>
  </si>
  <si>
    <t xml:space="preserve">menej ako 4 350 </t>
  </si>
  <si>
    <t xml:space="preserve">viac ako 1 100 </t>
  </si>
  <si>
    <t>830 - 1 100</t>
  </si>
  <si>
    <t>menej ako 830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</si>
  <si>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výdavky, v prípade ktorých je vecný popis výdavku známy, resp. irelevantný/podfarbený šedo), a to najmä v prípadoch, ak:
- sa na príslušný výdavok vzťahuje napr. RO stanovený percentuálny limit, žiadateľ uvedie výpočet výšky výdavku za použitia príslušného percentuálneho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</t>
    </r>
    <r>
      <rPr>
        <sz val="12"/>
        <color rgb="FFFF0000"/>
        <rFont val="Arial Narrow"/>
        <family val="2"/>
        <charset val="238"/>
      </rPr>
      <t xml:space="preserve">, </t>
    </r>
    <r>
      <rPr>
        <sz val="12"/>
        <rFont val="Arial Narrow"/>
        <family val="2"/>
        <charset val="238"/>
      </rPr>
      <t xml:space="preserve">ako aj výpočet tejto pomernej časti výdavku z celku;
- je predmetom ŽoNFP nákup pozemku, žiadateľ je povinný uviesť identifikáciu nehnuteľnosti minimálne v rozsahu číslo parcely, register a katastrálne územie.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>, nárokovaných v rámci pracovnej pozície "Projektový manažér - interný", žiadateľ uvedie: 
- popis činností, ktoré bude zamestnanec/osoba pracujúca na dohodu vykonávať v rámci riadenia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</si>
</sst>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_€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12"/>
      <name val="Arial"/>
      <family val="2"/>
      <charset val="238"/>
    </font>
    <font>
      <sz val="11"/>
      <name val="Arial Narrow"/>
      <family val="2"/>
    </font>
    <font>
      <i/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9"/>
      <color rgb="FF00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rgb="FF3333FF"/>
      <name val="Arial Narrow"/>
      <family val="2"/>
      <charset val="238"/>
    </font>
    <font>
      <strike/>
      <sz val="11"/>
      <name val="Arial Narrow"/>
      <family val="2"/>
      <charset val="238"/>
    </font>
    <font>
      <b/>
      <sz val="13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3"/>
      <name val="Arial Narrow"/>
      <family val="2"/>
      <charset val="238"/>
    </font>
    <font>
      <i/>
      <sz val="14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u/>
      <sz val="12"/>
      <name val="Arial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18"/>
      <color rgb="FF000000"/>
      <name val="Arial"/>
      <family val="2"/>
      <charset val="238"/>
    </font>
    <font>
      <strike/>
      <sz val="1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311">
    <xf numFmtId="0" fontId="0" fillId="0" borderId="0" xfId="0"/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0" fontId="19" fillId="0" borderId="0" xfId="0" applyFont="1"/>
    <xf numFmtId="0" fontId="14" fillId="0" borderId="0" xfId="0" applyFont="1"/>
    <xf numFmtId="0" fontId="18" fillId="0" borderId="0" xfId="0" applyFont="1" applyAlignment="1">
      <alignment horizontal="center"/>
    </xf>
    <xf numFmtId="0" fontId="21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wrapText="1"/>
    </xf>
    <xf numFmtId="0" fontId="14" fillId="0" borderId="34" xfId="0" applyFont="1" applyBorder="1"/>
    <xf numFmtId="0" fontId="2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wrapText="1"/>
    </xf>
    <xf numFmtId="14" fontId="14" fillId="0" borderId="1" xfId="0" applyNumberFormat="1" applyFont="1" applyBorder="1" applyAlignment="1">
      <alignment wrapText="1"/>
    </xf>
    <xf numFmtId="0" fontId="14" fillId="0" borderId="13" xfId="0" applyFont="1" applyBorder="1"/>
    <xf numFmtId="0" fontId="21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left" wrapText="1"/>
    </xf>
    <xf numFmtId="0" fontId="14" fillId="0" borderId="36" xfId="0" applyFont="1" applyBorder="1"/>
    <xf numFmtId="0" fontId="2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wrapText="1"/>
    </xf>
    <xf numFmtId="14" fontId="14" fillId="0" borderId="10" xfId="0" applyNumberFormat="1" applyFont="1" applyBorder="1" applyAlignment="1">
      <alignment wrapText="1"/>
    </xf>
    <xf numFmtId="0" fontId="14" fillId="0" borderId="11" xfId="0" applyFont="1" applyBorder="1"/>
    <xf numFmtId="0" fontId="18" fillId="11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6" fillId="11" borderId="26" xfId="0" applyFont="1" applyFill="1" applyBorder="1" applyAlignment="1">
      <alignment horizontal="center" vertical="center" wrapText="1"/>
    </xf>
    <xf numFmtId="0" fontId="18" fillId="11" borderId="27" xfId="0" applyFont="1" applyFill="1" applyBorder="1" applyAlignment="1">
      <alignment horizontal="center" vertical="center" wrapText="1"/>
    </xf>
    <xf numFmtId="0" fontId="26" fillId="11" borderId="27" xfId="0" applyFont="1" applyFill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left" wrapText="1"/>
    </xf>
    <xf numFmtId="14" fontId="14" fillId="0" borderId="31" xfId="0" applyNumberFormat="1" applyFont="1" applyBorder="1" applyAlignment="1">
      <alignment wrapText="1"/>
    </xf>
    <xf numFmtId="0" fontId="14" fillId="0" borderId="42" xfId="0" applyFont="1" applyBorder="1"/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/>
    </xf>
    <xf numFmtId="0" fontId="23" fillId="0" borderId="0" xfId="0" applyFont="1" applyProtection="1"/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 vertical="center"/>
    </xf>
    <xf numFmtId="0" fontId="23" fillId="0" borderId="0" xfId="0" applyFont="1" applyBorder="1" applyProtection="1"/>
    <xf numFmtId="0" fontId="23" fillId="0" borderId="0" xfId="0" applyFont="1" applyProtection="1">
      <protection locked="0"/>
    </xf>
    <xf numFmtId="0" fontId="23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Protection="1">
      <protection hidden="1"/>
    </xf>
    <xf numFmtId="0" fontId="5" fillId="0" borderId="0" xfId="0" applyFont="1" applyAlignment="1" applyProtection="1">
      <protection hidden="1"/>
    </xf>
    <xf numFmtId="0" fontId="4" fillId="0" borderId="0" xfId="0" applyFont="1" applyAlignme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0" fontId="9" fillId="7" borderId="1" xfId="0" applyFont="1" applyFill="1" applyBorder="1" applyAlignment="1" applyProtection="1">
      <protection hidden="1"/>
    </xf>
    <xf numFmtId="0" fontId="2" fillId="0" borderId="0" xfId="0" applyFont="1" applyAlignment="1" applyProtection="1">
      <alignment vertical="top" wrapText="1"/>
      <protection hidden="1"/>
    </xf>
    <xf numFmtId="0" fontId="11" fillId="6" borderId="17" xfId="0" applyFont="1" applyFill="1" applyBorder="1" applyAlignment="1" applyProtection="1">
      <alignment horizontal="center" vertical="center" wrapText="1"/>
      <protection hidden="1"/>
    </xf>
    <xf numFmtId="0" fontId="11" fillId="6" borderId="18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justify" vertical="top" wrapText="1"/>
      <protection hidden="1"/>
    </xf>
    <xf numFmtId="0" fontId="2" fillId="8" borderId="8" xfId="0" applyFont="1" applyFill="1" applyBorder="1" applyAlignment="1" applyProtection="1">
      <alignment horizontal="center" vertical="center" wrapText="1"/>
      <protection hidden="1"/>
    </xf>
    <xf numFmtId="0" fontId="2" fillId="8" borderId="1" xfId="0" applyFont="1" applyFill="1" applyBorder="1" applyAlignment="1" applyProtection="1">
      <alignment horizontal="center" vertical="center" wrapText="1"/>
      <protection hidden="1"/>
    </xf>
    <xf numFmtId="0" fontId="2" fillId="8" borderId="10" xfId="0" applyFont="1" applyFill="1" applyBorder="1" applyAlignment="1" applyProtection="1">
      <alignment horizontal="center" vertical="center" wrapText="1"/>
      <protection hidden="1"/>
    </xf>
    <xf numFmtId="4" fontId="2" fillId="0" borderId="0" xfId="0" applyNumberFormat="1" applyFont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65" fontId="14" fillId="0" borderId="0" xfId="0" applyNumberFormat="1" applyFont="1" applyAlignment="1" applyProtection="1">
      <alignment horizontal="right"/>
      <protection locked="0"/>
    </xf>
    <xf numFmtId="165" fontId="14" fillId="0" borderId="0" xfId="0" applyNumberFormat="1" applyFont="1" applyProtection="1">
      <protection locked="0"/>
    </xf>
    <xf numFmtId="0" fontId="29" fillId="0" borderId="0" xfId="0" applyFont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165" fontId="14" fillId="0" borderId="0" xfId="0" applyNumberFormat="1" applyFont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165" fontId="14" fillId="0" borderId="0" xfId="0" applyNumberFormat="1" applyFont="1"/>
    <xf numFmtId="165" fontId="14" fillId="0" borderId="0" xfId="0" applyNumberFormat="1" applyFont="1" applyAlignment="1">
      <alignment wrapText="1"/>
    </xf>
    <xf numFmtId="165" fontId="26" fillId="11" borderId="27" xfId="0" applyNumberFormat="1" applyFont="1" applyFill="1" applyBorder="1" applyAlignment="1">
      <alignment horizontal="center" vertical="center" wrapText="1"/>
    </xf>
    <xf numFmtId="0" fontId="26" fillId="11" borderId="32" xfId="0" applyFont="1" applyFill="1" applyBorder="1" applyAlignment="1">
      <alignment horizontal="center" vertical="center" wrapText="1"/>
    </xf>
    <xf numFmtId="165" fontId="14" fillId="0" borderId="31" xfId="0" applyNumberFormat="1" applyFont="1" applyBorder="1"/>
    <xf numFmtId="14" fontId="14" fillId="0" borderId="8" xfId="0" applyNumberFormat="1" applyFont="1" applyBorder="1" applyAlignment="1">
      <alignment wrapText="1"/>
    </xf>
    <xf numFmtId="165" fontId="14" fillId="0" borderId="1" xfId="0" applyNumberFormat="1" applyFont="1" applyBorder="1"/>
    <xf numFmtId="165" fontId="14" fillId="0" borderId="16" xfId="0" applyNumberFormat="1" applyFont="1" applyBorder="1"/>
    <xf numFmtId="165" fontId="14" fillId="0" borderId="10" xfId="0" applyNumberFormat="1" applyFont="1" applyBorder="1"/>
    <xf numFmtId="14" fontId="14" fillId="0" borderId="16" xfId="0" applyNumberFormat="1" applyFont="1" applyBorder="1" applyAlignment="1">
      <alignment wrapText="1"/>
    </xf>
    <xf numFmtId="165" fontId="14" fillId="0" borderId="8" xfId="0" applyNumberFormat="1" applyFont="1" applyBorder="1"/>
    <xf numFmtId="2" fontId="14" fillId="0" borderId="1" xfId="1" applyNumberFormat="1" applyFont="1" applyBorder="1"/>
    <xf numFmtId="0" fontId="34" fillId="0" borderId="0" xfId="0" applyFont="1" applyAlignment="1">
      <alignment horizontal="center" vertical="center" wrapText="1"/>
    </xf>
    <xf numFmtId="165" fontId="31" fillId="0" borderId="15" xfId="0" applyNumberFormat="1" applyFont="1" applyBorder="1" applyAlignment="1">
      <alignment horizontal="center"/>
    </xf>
    <xf numFmtId="165" fontId="14" fillId="0" borderId="0" xfId="0" applyNumberFormat="1" applyFont="1" applyAlignment="1">
      <alignment horizontal="center"/>
    </xf>
    <xf numFmtId="0" fontId="0" fillId="0" borderId="0" xfId="0" applyAlignment="1" applyProtection="1">
      <alignment vertical="top" wrapText="1"/>
      <protection hidden="1"/>
    </xf>
    <xf numFmtId="0" fontId="23" fillId="0" borderId="0" xfId="0" applyFont="1" applyFill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0" fontId="23" fillId="0" borderId="0" xfId="0" applyFont="1" applyFill="1" applyProtection="1">
      <protection locked="0"/>
    </xf>
    <xf numFmtId="0" fontId="40" fillId="14" borderId="1" xfId="0" applyFont="1" applyFill="1" applyBorder="1" applyAlignment="1" applyProtection="1">
      <alignment horizontal="left" vertical="center"/>
    </xf>
    <xf numFmtId="0" fontId="23" fillId="0" borderId="0" xfId="0" applyFont="1" applyFill="1" applyBorder="1" applyProtection="1"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0" fontId="23" fillId="2" borderId="0" xfId="0" applyFont="1" applyFill="1" applyBorder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center"/>
    </xf>
    <xf numFmtId="0" fontId="14" fillId="2" borderId="0" xfId="0" applyFont="1" applyFill="1" applyProtection="1">
      <protection locked="0"/>
    </xf>
    <xf numFmtId="0" fontId="42" fillId="0" borderId="0" xfId="0" applyFont="1" applyProtection="1"/>
    <xf numFmtId="0" fontId="42" fillId="0" borderId="0" xfId="0" applyFont="1" applyAlignment="1" applyProtection="1">
      <alignment horizontal="center"/>
    </xf>
    <xf numFmtId="0" fontId="42" fillId="0" borderId="0" xfId="0" applyFont="1" applyAlignment="1" applyProtection="1">
      <alignment horizontal="center" vertical="center"/>
    </xf>
    <xf numFmtId="0" fontId="40" fillId="14" borderId="1" xfId="0" applyFont="1" applyFill="1" applyBorder="1" applyAlignment="1" applyProtection="1">
      <alignment horizontal="center" vertical="center" wrapText="1"/>
    </xf>
    <xf numFmtId="0" fontId="14" fillId="11" borderId="12" xfId="0" applyNumberFormat="1" applyFont="1" applyFill="1" applyBorder="1" applyAlignment="1" applyProtection="1">
      <alignment horizontal="left" vertical="center" wrapText="1"/>
      <protection locked="0"/>
    </xf>
    <xf numFmtId="0" fontId="23" fillId="11" borderId="1" xfId="0" applyFont="1" applyFill="1" applyBorder="1" applyAlignment="1" applyProtection="1">
      <alignment horizontal="center" vertical="center" wrapText="1"/>
      <protection locked="0"/>
    </xf>
    <xf numFmtId="0" fontId="23" fillId="0" borderId="1" xfId="0" applyNumberFormat="1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 applyProtection="1">
      <alignment horizontal="righ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3" xfId="0" applyNumberFormat="1" applyFont="1" applyBorder="1" applyAlignment="1" applyProtection="1">
      <alignment horizontal="center" vertical="center" wrapText="1"/>
      <protection locked="0"/>
    </xf>
    <xf numFmtId="0" fontId="23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11" borderId="28" xfId="0" applyNumberFormat="1" applyFont="1" applyFill="1" applyBorder="1" applyAlignment="1" applyProtection="1">
      <alignment horizontal="left" vertical="center" wrapText="1"/>
      <protection locked="0"/>
    </xf>
    <xf numFmtId="0" fontId="14" fillId="11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6" xfId="0" applyNumberFormat="1" applyFont="1" applyBorder="1" applyAlignment="1" applyProtection="1">
      <alignment horizontal="center" vertical="center" wrapText="1"/>
      <protection locked="0"/>
    </xf>
    <xf numFmtId="0" fontId="23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23" fillId="11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36" xfId="0" applyNumberFormat="1" applyFont="1" applyBorder="1" applyAlignment="1" applyProtection="1">
      <alignment horizontal="center" vertical="center" wrapText="1"/>
      <protection locked="0"/>
    </xf>
    <xf numFmtId="0" fontId="14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0" xfId="0" applyNumberFormat="1" applyFont="1" applyBorder="1" applyAlignment="1" applyProtection="1">
      <alignment horizontal="center" vertical="center" wrapText="1"/>
      <protection locked="0"/>
    </xf>
    <xf numFmtId="4" fontId="23" fillId="11" borderId="10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14" fillId="0" borderId="11" xfId="0" applyNumberFormat="1" applyFont="1" applyBorder="1" applyAlignment="1" applyProtection="1">
      <alignment horizontal="center" vertical="center" wrapText="1"/>
      <protection locked="0"/>
    </xf>
    <xf numFmtId="0" fontId="14" fillId="2" borderId="0" xfId="0" applyFont="1" applyFill="1" applyBorder="1" applyProtection="1">
      <protection locked="0"/>
    </xf>
    <xf numFmtId="4" fontId="33" fillId="9" borderId="41" xfId="0" applyNumberFormat="1" applyFont="1" applyFill="1" applyBorder="1" applyAlignment="1" applyProtection="1">
      <alignment horizontal="right" vertical="center" wrapText="1"/>
      <protection locked="0"/>
    </xf>
    <xf numFmtId="0" fontId="42" fillId="0" borderId="23" xfId="0" applyFont="1" applyBorder="1" applyProtection="1"/>
    <xf numFmtId="0" fontId="42" fillId="0" borderId="0" xfId="0" applyFont="1" applyBorder="1" applyProtection="1"/>
    <xf numFmtId="0" fontId="42" fillId="0" borderId="0" xfId="0" applyFont="1" applyBorder="1" applyAlignment="1" applyProtection="1">
      <alignment horizontal="center"/>
    </xf>
    <xf numFmtId="0" fontId="42" fillId="0" borderId="0" xfId="0" applyFont="1" applyBorder="1" applyAlignment="1" applyProtection="1">
      <alignment horizontal="center" vertical="center"/>
    </xf>
    <xf numFmtId="0" fontId="45" fillId="2" borderId="0" xfId="0" applyFont="1" applyFill="1" applyAlignment="1" applyProtection="1">
      <alignment horizontal="left" vertical="center"/>
      <protection locked="0"/>
    </xf>
    <xf numFmtId="0" fontId="46" fillId="0" borderId="0" xfId="0" applyFont="1" applyFill="1" applyBorder="1" applyAlignment="1" applyProtection="1">
      <alignment horizontal="left" vertical="center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47" fillId="0" borderId="23" xfId="0" applyFont="1" applyFill="1" applyBorder="1" applyAlignment="1" applyProtection="1">
      <alignment horizontal="left" vertical="center" wrapText="1"/>
      <protection locked="0"/>
    </xf>
    <xf numFmtId="0" fontId="47" fillId="0" borderId="0" xfId="0" applyFont="1" applyFill="1" applyBorder="1" applyAlignment="1" applyProtection="1">
      <alignment horizontal="left" vertical="center" wrapText="1"/>
      <protection locked="0"/>
    </xf>
    <xf numFmtId="4" fontId="4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8" fillId="0" borderId="1" xfId="0" applyNumberFormat="1" applyFont="1" applyBorder="1" applyAlignment="1" applyProtection="1">
      <alignment horizontal="center" vertical="center" wrapText="1"/>
      <protection locked="0"/>
    </xf>
    <xf numFmtId="0" fontId="48" fillId="0" borderId="13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3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48" fillId="0" borderId="10" xfId="0" applyNumberFormat="1" applyFont="1" applyBorder="1" applyAlignment="1" applyProtection="1">
      <alignment horizontal="center" vertical="center" wrapText="1"/>
      <protection locked="0"/>
    </xf>
    <xf numFmtId="0" fontId="48" fillId="0" borderId="11" xfId="0" applyNumberFormat="1" applyFont="1" applyBorder="1" applyAlignment="1" applyProtection="1">
      <alignment horizontal="center" vertical="center" wrapText="1"/>
      <protection locked="0"/>
    </xf>
    <xf numFmtId="4" fontId="47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14" fillId="11" borderId="12" xfId="0" applyFont="1" applyFill="1" applyBorder="1" applyAlignment="1" applyProtection="1">
      <alignment horizontal="left" vertical="center" wrapText="1"/>
    </xf>
    <xf numFmtId="0" fontId="23" fillId="11" borderId="1" xfId="0" applyFont="1" applyFill="1" applyBorder="1" applyAlignment="1" applyProtection="1">
      <alignment horizontal="center" vertical="center" wrapText="1"/>
    </xf>
    <xf numFmtId="4" fontId="23" fillId="0" borderId="1" xfId="0" applyNumberFormat="1" applyFont="1" applyFill="1" applyBorder="1" applyAlignment="1" applyProtection="1">
      <alignment horizontal="right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11" borderId="12" xfId="0" applyFont="1" applyFill="1" applyBorder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0" fontId="23" fillId="11" borderId="9" xfId="0" applyFont="1" applyFill="1" applyBorder="1" applyAlignment="1" applyProtection="1">
      <alignment horizontal="left" vertical="center" wrapText="1"/>
    </xf>
    <xf numFmtId="0" fontId="23" fillId="11" borderId="10" xfId="0" applyFont="1" applyFill="1" applyBorder="1" applyAlignment="1" applyProtection="1">
      <alignment horizontal="center" vertical="center" wrapText="1"/>
    </xf>
    <xf numFmtId="0" fontId="23" fillId="0" borderId="11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Protection="1">
      <protection locked="0"/>
    </xf>
    <xf numFmtId="0" fontId="14" fillId="0" borderId="0" xfId="0" applyNumberFormat="1" applyFont="1" applyBorder="1" applyAlignment="1" applyProtection="1">
      <alignment horizontal="center" vertical="center"/>
      <protection locked="0"/>
    </xf>
    <xf numFmtId="0" fontId="14" fillId="0" borderId="0" xfId="0" applyNumberFormat="1" applyFont="1" applyProtection="1">
      <protection locked="0"/>
    </xf>
    <xf numFmtId="0" fontId="27" fillId="0" borderId="1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 applyProtection="1">
      <alignment horizontal="left"/>
      <protection locked="0"/>
    </xf>
    <xf numFmtId="0" fontId="53" fillId="0" borderId="0" xfId="0" applyFont="1" applyFill="1" applyBorder="1" applyProtection="1">
      <protection locked="0"/>
    </xf>
    <xf numFmtId="0" fontId="53" fillId="0" borderId="0" xfId="0" applyFont="1" applyBorder="1" applyProtection="1">
      <protection locked="0"/>
    </xf>
    <xf numFmtId="0" fontId="33" fillId="0" borderId="1" xfId="0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left"/>
      <protection locked="0"/>
    </xf>
    <xf numFmtId="0" fontId="53" fillId="0" borderId="0" xfId="0" applyFont="1" applyBorder="1" applyAlignment="1" applyProtection="1">
      <alignment horizontal="left"/>
      <protection locked="0"/>
    </xf>
    <xf numFmtId="0" fontId="55" fillId="0" borderId="0" xfId="0" applyFont="1" applyAlignment="1" applyProtection="1">
      <alignment horizontal="center" vertical="center"/>
    </xf>
    <xf numFmtId="0" fontId="55" fillId="0" borderId="0" xfId="0" applyFont="1" applyBorder="1" applyAlignment="1" applyProtection="1">
      <alignment horizontal="left" vertical="center"/>
    </xf>
    <xf numFmtId="0" fontId="23" fillId="0" borderId="0" xfId="0" applyFont="1" applyBorder="1" applyProtection="1">
      <protection locked="0"/>
    </xf>
    <xf numFmtId="0" fontId="23" fillId="0" borderId="0" xfId="0" applyFont="1" applyBorder="1" applyAlignment="1" applyProtection="1">
      <alignment horizontal="center"/>
    </xf>
    <xf numFmtId="0" fontId="23" fillId="0" borderId="0" xfId="0" applyFont="1" applyBorder="1" applyAlignment="1" applyProtection="1">
      <alignment horizontal="center" vertical="center"/>
    </xf>
    <xf numFmtId="0" fontId="55" fillId="0" borderId="0" xfId="0" applyFont="1" applyBorder="1" applyAlignment="1" applyProtection="1">
      <alignment horizontal="center" vertical="center"/>
    </xf>
    <xf numFmtId="0" fontId="55" fillId="0" borderId="0" xfId="0" applyFont="1" applyBorder="1" applyProtection="1">
      <protection locked="0"/>
    </xf>
    <xf numFmtId="0" fontId="55" fillId="0" borderId="0" xfId="0" applyFont="1" applyBorder="1" applyProtection="1"/>
    <xf numFmtId="0" fontId="55" fillId="0" borderId="0" xfId="0" applyFont="1" applyBorder="1" applyAlignment="1" applyProtection="1">
      <alignment horizontal="center"/>
    </xf>
    <xf numFmtId="0" fontId="14" fillId="0" borderId="0" xfId="0" applyFont="1" applyBorder="1" applyProtection="1"/>
    <xf numFmtId="0" fontId="53" fillId="0" borderId="0" xfId="0" applyFont="1" applyFill="1" applyProtection="1">
      <protection locked="0"/>
    </xf>
    <xf numFmtId="0" fontId="53" fillId="0" borderId="0" xfId="0" applyFont="1" applyProtection="1">
      <protection locked="0"/>
    </xf>
    <xf numFmtId="0" fontId="14" fillId="0" borderId="0" xfId="0" applyFont="1" applyBorder="1" applyAlignment="1" applyProtection="1">
      <alignment horizontal="center" vertical="center"/>
    </xf>
    <xf numFmtId="0" fontId="29" fillId="0" borderId="0" xfId="0" applyFont="1" applyFill="1" applyAlignment="1" applyProtection="1">
      <alignment horizontal="left" vertical="center"/>
      <protection locked="0"/>
    </xf>
    <xf numFmtId="0" fontId="48" fillId="0" borderId="0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protection locked="0"/>
    </xf>
    <xf numFmtId="1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 applyProtection="1">
      <alignment horizontal="left" vertical="center"/>
      <protection locked="0"/>
    </xf>
    <xf numFmtId="4" fontId="33" fillId="9" borderId="32" xfId="0" applyNumberFormat="1" applyFont="1" applyFill="1" applyBorder="1" applyAlignment="1" applyProtection="1">
      <alignment horizontal="right" vertical="center" wrapText="1"/>
      <protection locked="0"/>
    </xf>
    <xf numFmtId="4" fontId="33" fillId="9" borderId="7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6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44" fillId="15" borderId="17" xfId="0" applyFont="1" applyFill="1" applyBorder="1" applyAlignment="1" applyProtection="1">
      <alignment horizontal="left" vertical="center" wrapText="1"/>
    </xf>
    <xf numFmtId="0" fontId="44" fillId="15" borderId="18" xfId="0" applyFont="1" applyFill="1" applyBorder="1" applyAlignment="1" applyProtection="1">
      <alignment horizontal="left" vertical="center" wrapText="1"/>
    </xf>
    <xf numFmtId="0" fontId="44" fillId="15" borderId="45" xfId="0" applyFont="1" applyFill="1" applyBorder="1" applyAlignment="1" applyProtection="1">
      <alignment horizontal="left" vertical="center" wrapText="1"/>
    </xf>
    <xf numFmtId="0" fontId="32" fillId="0" borderId="0" xfId="0" applyFont="1" applyAlignment="1" applyProtection="1">
      <alignment horizontal="right" vertical="center"/>
    </xf>
    <xf numFmtId="0" fontId="41" fillId="0" borderId="0" xfId="0" applyFont="1" applyAlignment="1" applyProtection="1">
      <alignment horizontal="right" vertical="center"/>
    </xf>
    <xf numFmtId="0" fontId="43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44" fillId="15" borderId="33" xfId="0" applyFont="1" applyFill="1" applyBorder="1" applyAlignment="1" applyProtection="1">
      <alignment horizontal="left" vertical="center" wrapText="1"/>
    </xf>
    <xf numFmtId="0" fontId="44" fillId="15" borderId="8" xfId="0" applyFont="1" applyFill="1" applyBorder="1" applyAlignment="1" applyProtection="1">
      <alignment horizontal="left" vertical="center" wrapText="1"/>
    </xf>
    <xf numFmtId="0" fontId="44" fillId="15" borderId="34" xfId="0" applyFont="1" applyFill="1" applyBorder="1" applyAlignment="1" applyProtection="1">
      <alignment horizontal="left" vertical="center" wrapText="1"/>
    </xf>
    <xf numFmtId="0" fontId="40" fillId="14" borderId="12" xfId="0" applyFont="1" applyFill="1" applyBorder="1" applyAlignment="1" applyProtection="1">
      <alignment horizontal="center" vertical="center" wrapText="1"/>
    </xf>
    <xf numFmtId="0" fontId="40" fillId="14" borderId="1" xfId="0" applyFont="1" applyFill="1" applyBorder="1" applyAlignment="1" applyProtection="1">
      <alignment horizontal="center" vertical="center" wrapText="1"/>
    </xf>
    <xf numFmtId="0" fontId="40" fillId="14" borderId="13" xfId="0" applyFont="1" applyFill="1" applyBorder="1" applyAlignment="1" applyProtection="1">
      <alignment horizontal="center" vertical="center" wrapText="1"/>
    </xf>
    <xf numFmtId="0" fontId="33" fillId="9" borderId="26" xfId="0" applyFont="1" applyFill="1" applyBorder="1" applyAlignment="1" applyProtection="1">
      <alignment horizontal="left" vertical="center" wrapText="1"/>
      <protection locked="0"/>
    </xf>
    <xf numFmtId="0" fontId="33" fillId="9" borderId="27" xfId="0" applyFont="1" applyFill="1" applyBorder="1" applyAlignment="1" applyProtection="1">
      <alignment horizontal="left" vertical="center" wrapText="1"/>
      <protection locked="0"/>
    </xf>
    <xf numFmtId="0" fontId="33" fillId="9" borderId="40" xfId="0" applyFont="1" applyFill="1" applyBorder="1" applyAlignment="1" applyProtection="1">
      <alignment horizontal="left" vertical="center" wrapText="1"/>
      <protection locked="0"/>
    </xf>
    <xf numFmtId="0" fontId="40" fillId="14" borderId="28" xfId="0" applyFont="1" applyFill="1" applyBorder="1" applyAlignment="1" applyProtection="1">
      <alignment horizontal="center" vertical="center" wrapText="1"/>
    </xf>
    <xf numFmtId="0" fontId="40" fillId="14" borderId="29" xfId="0" applyFont="1" applyFill="1" applyBorder="1" applyAlignment="1" applyProtection="1">
      <alignment horizontal="center" vertical="center" wrapText="1"/>
    </xf>
    <xf numFmtId="0" fontId="40" fillId="14" borderId="16" xfId="0" applyFont="1" applyFill="1" applyBorder="1" applyAlignment="1" applyProtection="1">
      <alignment horizontal="center" vertical="center" wrapText="1"/>
    </xf>
    <xf numFmtId="0" fontId="40" fillId="14" borderId="31" xfId="0" applyFont="1" applyFill="1" applyBorder="1" applyAlignment="1" applyProtection="1">
      <alignment horizontal="center" vertical="center" wrapText="1"/>
    </xf>
    <xf numFmtId="0" fontId="40" fillId="14" borderId="2" xfId="0" applyFont="1" applyFill="1" applyBorder="1" applyAlignment="1" applyProtection="1">
      <alignment horizontal="center" vertical="center" wrapText="1"/>
    </xf>
    <xf numFmtId="0" fontId="40" fillId="14" borderId="5" xfId="0" applyFont="1" applyFill="1" applyBorder="1" applyAlignment="1" applyProtection="1">
      <alignment horizontal="center" vertical="center" wrapText="1"/>
    </xf>
    <xf numFmtId="0" fontId="40" fillId="14" borderId="36" xfId="0" applyFont="1" applyFill="1" applyBorder="1" applyAlignment="1" applyProtection="1">
      <alignment horizontal="center" vertical="center" wrapText="1"/>
    </xf>
    <xf numFmtId="0" fontId="40" fillId="14" borderId="42" xfId="0" applyFont="1" applyFill="1" applyBorder="1" applyAlignment="1" applyProtection="1">
      <alignment horizontal="center" vertical="center" wrapText="1"/>
    </xf>
    <xf numFmtId="0" fontId="47" fillId="3" borderId="26" xfId="0" applyFont="1" applyFill="1" applyBorder="1" applyAlignment="1" applyProtection="1">
      <alignment horizontal="left" vertical="center" wrapText="1"/>
      <protection locked="0"/>
    </xf>
    <xf numFmtId="0" fontId="47" fillId="3" borderId="27" xfId="0" applyFont="1" applyFill="1" applyBorder="1" applyAlignment="1" applyProtection="1">
      <alignment horizontal="left" vertical="center" wrapText="1"/>
      <protection locked="0"/>
    </xf>
    <xf numFmtId="0" fontId="47" fillId="3" borderId="40" xfId="0" applyFont="1" applyFill="1" applyBorder="1" applyAlignment="1" applyProtection="1">
      <alignment horizontal="left" vertical="center" wrapText="1"/>
      <protection locked="0"/>
    </xf>
    <xf numFmtId="4" fontId="23" fillId="11" borderId="1" xfId="0" applyNumberFormat="1" applyFont="1" applyFill="1" applyBorder="1" applyAlignment="1" applyProtection="1">
      <alignment horizontal="right" vertical="center" wrapText="1"/>
    </xf>
    <xf numFmtId="0" fontId="44" fillId="15" borderId="37" xfId="0" applyFont="1" applyFill="1" applyBorder="1" applyAlignment="1" applyProtection="1">
      <alignment horizontal="left" vertical="center"/>
    </xf>
    <xf numFmtId="0" fontId="44" fillId="15" borderId="43" xfId="0" applyFont="1" applyFill="1" applyBorder="1" applyAlignment="1" applyProtection="1">
      <alignment horizontal="left" vertical="center"/>
    </xf>
    <xf numFmtId="0" fontId="44" fillId="15" borderId="44" xfId="0" applyFont="1" applyFill="1" applyBorder="1" applyAlignment="1" applyProtection="1">
      <alignment horizontal="left" vertical="center"/>
    </xf>
    <xf numFmtId="0" fontId="51" fillId="13" borderId="6" xfId="0" applyFont="1" applyFill="1" applyBorder="1" applyAlignment="1" applyProtection="1">
      <alignment horizontal="left" vertical="center" wrapText="1"/>
    </xf>
    <xf numFmtId="0" fontId="18" fillId="0" borderId="1" xfId="0" applyFont="1" applyFill="1" applyBorder="1" applyAlignment="1" applyProtection="1">
      <alignment horizontal="left" vertical="center" wrapText="1"/>
    </xf>
    <xf numFmtId="0" fontId="26" fillId="0" borderId="2" xfId="0" applyFont="1" applyFill="1" applyBorder="1" applyAlignment="1" applyProtection="1">
      <alignment horizontal="left" vertical="center" wrapText="1"/>
    </xf>
    <xf numFmtId="0" fontId="26" fillId="0" borderId="4" xfId="0" applyFont="1" applyFill="1" applyBorder="1" applyAlignment="1" applyProtection="1">
      <alignment horizontal="left" vertical="center" wrapText="1"/>
    </xf>
    <xf numFmtId="0" fontId="26" fillId="0" borderId="5" xfId="0" applyFont="1" applyFill="1" applyBorder="1" applyAlignment="1" applyProtection="1">
      <alignment horizontal="left" vertical="center" wrapText="1"/>
    </xf>
    <xf numFmtId="0" fontId="26" fillId="0" borderId="1" xfId="0" applyFont="1" applyFill="1" applyBorder="1" applyAlignment="1" applyProtection="1">
      <alignment horizontal="left" vertical="center" wrapText="1"/>
    </xf>
    <xf numFmtId="4" fontId="47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47" fillId="3" borderId="32" xfId="0" applyNumberFormat="1" applyFont="1" applyFill="1" applyBorder="1" applyAlignment="1" applyProtection="1">
      <alignment horizontal="center" vertical="center" wrapText="1"/>
      <protection locked="0"/>
    </xf>
    <xf numFmtId="0" fontId="44" fillId="12" borderId="26" xfId="0" applyFont="1" applyFill="1" applyBorder="1" applyAlignment="1" applyProtection="1">
      <alignment horizontal="left" vertical="center" wrapText="1"/>
      <protection locked="0"/>
    </xf>
    <xf numFmtId="0" fontId="44" fillId="12" borderId="27" xfId="0" applyFont="1" applyFill="1" applyBorder="1" applyAlignment="1" applyProtection="1">
      <alignment horizontal="left" vertical="center" wrapText="1"/>
      <protection locked="0"/>
    </xf>
    <xf numFmtId="0" fontId="44" fillId="12" borderId="40" xfId="0" applyFont="1" applyFill="1" applyBorder="1" applyAlignment="1" applyProtection="1">
      <alignment horizontal="left" vertical="center" wrapText="1"/>
      <protection locked="0"/>
    </xf>
    <xf numFmtId="4" fontId="44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44" fillId="12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11" borderId="16" xfId="0" applyFont="1" applyFill="1" applyBorder="1" applyAlignment="1">
      <alignment horizontal="center" vertical="center" wrapText="1"/>
    </xf>
    <xf numFmtId="0" fontId="23" fillId="11" borderId="51" xfId="0" applyFont="1" applyFill="1" applyBorder="1" applyAlignment="1">
      <alignment horizontal="center" vertical="center" wrapText="1"/>
    </xf>
    <xf numFmtId="0" fontId="23" fillId="11" borderId="35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 applyProtection="1">
      <alignment horizontal="left" vertical="center" wrapText="1"/>
    </xf>
    <xf numFmtId="4" fontId="23" fillId="11" borderId="10" xfId="0" applyNumberFormat="1" applyFont="1" applyFill="1" applyBorder="1" applyAlignment="1" applyProtection="1">
      <alignment horizontal="right" vertical="center" wrapText="1"/>
    </xf>
    <xf numFmtId="0" fontId="2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23" fillId="0" borderId="16" xfId="0" applyFont="1" applyBorder="1" applyAlignment="1">
      <alignment horizontal="left" wrapText="1"/>
    </xf>
    <xf numFmtId="0" fontId="28" fillId="0" borderId="16" xfId="0" applyFont="1" applyBorder="1" applyAlignment="1">
      <alignment horizontal="left" wrapText="1"/>
    </xf>
    <xf numFmtId="0" fontId="23" fillId="0" borderId="1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33" fillId="11" borderId="22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 applyProtection="1">
      <alignment horizontal="left" vertical="center"/>
      <protection locked="0"/>
    </xf>
    <xf numFmtId="0" fontId="18" fillId="5" borderId="4" xfId="0" applyFont="1" applyFill="1" applyBorder="1" applyAlignment="1" applyProtection="1">
      <alignment horizontal="left" vertical="center"/>
      <protection locked="0"/>
    </xf>
    <xf numFmtId="0" fontId="18" fillId="0" borderId="1" xfId="0" applyFont="1" applyBorder="1" applyAlignment="1" applyProtection="1">
      <alignment horizontal="left"/>
      <protection locked="0"/>
    </xf>
    <xf numFmtId="0" fontId="20" fillId="6" borderId="0" xfId="0" applyFont="1" applyFill="1" applyAlignment="1">
      <alignment horizontal="left"/>
    </xf>
    <xf numFmtId="0" fontId="32" fillId="0" borderId="3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20" fillId="6" borderId="6" xfId="0" applyFont="1" applyFill="1" applyBorder="1" applyAlignment="1">
      <alignment horizontal="left"/>
    </xf>
    <xf numFmtId="0" fontId="26" fillId="11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16" fillId="7" borderId="1" xfId="0" applyFont="1" applyFill="1" applyBorder="1" applyAlignment="1" applyProtection="1">
      <alignment horizontal="left"/>
      <protection locked="0"/>
    </xf>
    <xf numFmtId="0" fontId="17" fillId="0" borderId="22" xfId="0" applyFont="1" applyBorder="1"/>
    <xf numFmtId="0" fontId="17" fillId="0" borderId="0" xfId="0" applyFont="1"/>
    <xf numFmtId="3" fontId="10" fillId="9" borderId="37" xfId="0" applyNumberFormat="1" applyFont="1" applyFill="1" applyBorder="1" applyAlignment="1" applyProtection="1">
      <alignment horizontal="left" vertical="center" wrapText="1"/>
      <protection hidden="1"/>
    </xf>
    <xf numFmtId="3" fontId="10" fillId="9" borderId="44" xfId="0" applyNumberFormat="1" applyFont="1" applyFill="1" applyBorder="1" applyAlignment="1" applyProtection="1">
      <alignment horizontal="left" vertical="center" wrapText="1"/>
      <protection hidden="1"/>
    </xf>
    <xf numFmtId="3" fontId="10" fillId="9" borderId="46" xfId="0" applyNumberFormat="1" applyFont="1" applyFill="1" applyBorder="1" applyAlignment="1" applyProtection="1">
      <alignment horizontal="left" vertical="center" wrapText="1"/>
      <protection hidden="1"/>
    </xf>
    <xf numFmtId="3" fontId="10" fillId="9" borderId="47" xfId="0" applyNumberFormat="1" applyFont="1" applyFill="1" applyBorder="1" applyAlignment="1" applyProtection="1">
      <alignment horizontal="left" vertical="center" wrapText="1"/>
      <protection hidden="1"/>
    </xf>
    <xf numFmtId="4" fontId="7" fillId="3" borderId="37" xfId="0" applyNumberFormat="1" applyFont="1" applyFill="1" applyBorder="1" applyAlignment="1" applyProtection="1">
      <alignment horizontal="center" vertical="center"/>
      <protection hidden="1"/>
    </xf>
    <xf numFmtId="4" fontId="7" fillId="3" borderId="43" xfId="0" applyNumberFormat="1" applyFont="1" applyFill="1" applyBorder="1" applyAlignment="1" applyProtection="1">
      <alignment horizontal="center" vertical="center"/>
      <protection hidden="1"/>
    </xf>
    <xf numFmtId="4" fontId="7" fillId="3" borderId="25" xfId="0" applyNumberFormat="1" applyFont="1" applyFill="1" applyBorder="1" applyAlignment="1" applyProtection="1">
      <alignment horizontal="center" vertical="center"/>
      <protection hidden="1"/>
    </xf>
    <xf numFmtId="4" fontId="7" fillId="3" borderId="46" xfId="0" applyNumberFormat="1" applyFont="1" applyFill="1" applyBorder="1" applyAlignment="1" applyProtection="1">
      <alignment horizontal="center" vertical="center"/>
      <protection hidden="1"/>
    </xf>
    <xf numFmtId="4" fontId="7" fillId="3" borderId="39" xfId="0" applyNumberFormat="1" applyFont="1" applyFill="1" applyBorder="1" applyAlignment="1" applyProtection="1">
      <alignment horizontal="center" vertical="center"/>
      <protection hidden="1"/>
    </xf>
    <xf numFmtId="4" fontId="7" fillId="3" borderId="48" xfId="0" applyNumberFormat="1" applyFont="1" applyFill="1" applyBorder="1" applyAlignment="1" applyProtection="1">
      <alignment horizontal="center" vertical="center"/>
      <protection hidden="1"/>
    </xf>
    <xf numFmtId="3" fontId="10" fillId="9" borderId="9" xfId="0" applyNumberFormat="1" applyFont="1" applyFill="1" applyBorder="1" applyAlignment="1" applyProtection="1">
      <alignment horizontal="left" vertical="center" wrapText="1"/>
      <protection hidden="1"/>
    </xf>
    <xf numFmtId="3" fontId="10" fillId="9" borderId="14" xfId="0" applyNumberFormat="1" applyFont="1" applyFill="1" applyBorder="1" applyAlignment="1" applyProtection="1">
      <alignment horizontal="left" vertical="center" wrapText="1"/>
      <protection hidden="1"/>
    </xf>
    <xf numFmtId="4" fontId="7" fillId="3" borderId="26" xfId="0" applyNumberFormat="1" applyFont="1" applyFill="1" applyBorder="1" applyAlignment="1" applyProtection="1">
      <alignment horizontal="center" vertical="center"/>
      <protection hidden="1"/>
    </xf>
    <xf numFmtId="4" fontId="7" fillId="3" borderId="27" xfId="0" applyNumberFormat="1" applyFont="1" applyFill="1" applyBorder="1" applyAlignment="1" applyProtection="1">
      <alignment horizontal="center" vertical="center"/>
      <protection hidden="1"/>
    </xf>
    <xf numFmtId="4" fontId="8" fillId="2" borderId="28" xfId="0" applyNumberFormat="1" applyFont="1" applyFill="1" applyBorder="1" applyAlignment="1" applyProtection="1">
      <alignment horizontal="center" vertical="center"/>
      <protection locked="0"/>
    </xf>
    <xf numFmtId="4" fontId="8" fillId="2" borderId="16" xfId="0" applyNumberFormat="1" applyFont="1" applyFill="1" applyBorder="1" applyAlignment="1" applyProtection="1">
      <alignment horizontal="center" vertical="center"/>
      <protection locked="0"/>
    </xf>
    <xf numFmtId="0" fontId="59" fillId="0" borderId="0" xfId="0" applyFont="1" applyAlignment="1" applyProtection="1">
      <alignment horizontal="center" vertical="center"/>
      <protection hidden="1"/>
    </xf>
    <xf numFmtId="0" fontId="11" fillId="6" borderId="24" xfId="0" applyFont="1" applyFill="1" applyBorder="1" applyAlignment="1" applyProtection="1">
      <alignment horizontal="center" vertical="center" wrapText="1"/>
      <protection hidden="1"/>
    </xf>
    <xf numFmtId="0" fontId="11" fillId="6" borderId="2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left" vertical="center" wrapText="1"/>
      <protection hidden="1"/>
    </xf>
    <xf numFmtId="0" fontId="6" fillId="7" borderId="21" xfId="0" applyFont="1" applyFill="1" applyBorder="1" applyAlignment="1" applyProtection="1">
      <alignment horizontal="left" vertical="center" wrapText="1"/>
      <protection hidden="1"/>
    </xf>
    <xf numFmtId="0" fontId="6" fillId="7" borderId="35" xfId="0" applyFont="1" applyFill="1" applyBorder="1" applyAlignment="1" applyProtection="1">
      <alignment horizontal="left" vertical="center" wrapText="1"/>
      <protection hidden="1"/>
    </xf>
    <xf numFmtId="3" fontId="10" fillId="5" borderId="29" xfId="0" applyNumberFormat="1" applyFont="1" applyFill="1" applyBorder="1" applyAlignment="1" applyProtection="1">
      <alignment horizontal="left" vertical="center" wrapText="1"/>
      <protection hidden="1"/>
    </xf>
    <xf numFmtId="3" fontId="10" fillId="5" borderId="30" xfId="0" applyNumberFormat="1" applyFont="1" applyFill="1" applyBorder="1" applyAlignment="1" applyProtection="1">
      <alignment horizontal="left" vertical="center" wrapText="1"/>
      <protection hidden="1"/>
    </xf>
    <xf numFmtId="4" fontId="8" fillId="10" borderId="29" xfId="0" applyNumberFormat="1" applyFont="1" applyFill="1" applyBorder="1" applyAlignment="1" applyProtection="1">
      <alignment horizontal="center" vertical="center"/>
      <protection hidden="1"/>
    </xf>
    <xf numFmtId="4" fontId="8" fillId="10" borderId="31" xfId="0" applyNumberFormat="1" applyFont="1" applyFill="1" applyBorder="1" applyAlignment="1" applyProtection="1">
      <alignment horizontal="center" vertical="center"/>
      <protection hidden="1"/>
    </xf>
    <xf numFmtId="3" fontId="10" fillId="5" borderId="12" xfId="0" applyNumberFormat="1" applyFont="1" applyFill="1" applyBorder="1" applyAlignment="1" applyProtection="1">
      <alignment horizontal="left" vertical="center" wrapText="1"/>
      <protection hidden="1"/>
    </xf>
    <xf numFmtId="3" fontId="10" fillId="5" borderId="2" xfId="0" applyNumberFormat="1" applyFont="1" applyFill="1" applyBorder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right" vertical="center"/>
      <protection hidden="1"/>
    </xf>
    <xf numFmtId="0" fontId="12" fillId="4" borderId="17" xfId="0" applyFont="1" applyFill="1" applyBorder="1" applyAlignment="1" applyProtection="1">
      <alignment vertical="center" wrapText="1"/>
      <protection hidden="1"/>
    </xf>
    <xf numFmtId="0" fontId="12" fillId="4" borderId="19" xfId="0" applyFont="1" applyFill="1" applyBorder="1" applyAlignment="1" applyProtection="1">
      <alignment vertical="center" wrapText="1"/>
      <protection hidden="1"/>
    </xf>
    <xf numFmtId="0" fontId="12" fillId="4" borderId="21" xfId="0" applyFont="1" applyFill="1" applyBorder="1" applyAlignment="1" applyProtection="1">
      <alignment vertical="center" wrapText="1"/>
      <protection hidden="1"/>
    </xf>
    <xf numFmtId="0" fontId="30" fillId="0" borderId="23" xfId="0" applyFont="1" applyFill="1" applyBorder="1" applyAlignment="1" applyProtection="1">
      <alignment horizontal="justify" vertical="top" wrapText="1"/>
      <protection hidden="1"/>
    </xf>
    <xf numFmtId="0" fontId="30" fillId="0" borderId="0" xfId="0" applyFont="1" applyFill="1" applyBorder="1" applyAlignment="1" applyProtection="1">
      <alignment horizontal="justify" vertical="top" wrapText="1"/>
      <protection hidden="1"/>
    </xf>
    <xf numFmtId="0" fontId="12" fillId="4" borderId="33" xfId="0" applyFont="1" applyFill="1" applyBorder="1" applyAlignment="1" applyProtection="1">
      <alignment vertical="center" wrapText="1"/>
      <protection hidden="1"/>
    </xf>
    <xf numFmtId="0" fontId="12" fillId="4" borderId="12" xfId="0" applyFont="1" applyFill="1" applyBorder="1" applyAlignment="1" applyProtection="1">
      <alignment vertical="center" wrapText="1"/>
      <protection hidden="1"/>
    </xf>
    <xf numFmtId="0" fontId="12" fillId="4" borderId="9" xfId="0" applyFont="1" applyFill="1" applyBorder="1" applyAlignment="1" applyProtection="1">
      <alignment vertical="center" wrapText="1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49" xfId="0" applyFont="1" applyBorder="1" applyAlignment="1" applyProtection="1">
      <alignment horizontal="center" vertical="center" wrapText="1"/>
      <protection hidden="1"/>
    </xf>
    <xf numFmtId="0" fontId="1" fillId="0" borderId="50" xfId="0" applyFont="1" applyBorder="1" applyAlignment="1" applyProtection="1">
      <alignment horizontal="center" vertical="center" wrapText="1"/>
      <protection hidden="1"/>
    </xf>
    <xf numFmtId="0" fontId="23" fillId="11" borderId="1" xfId="0" applyFont="1" applyFill="1" applyBorder="1" applyAlignment="1">
      <alignment horizontal="center" vertical="center" wrapText="1"/>
    </xf>
    <xf numFmtId="0" fontId="23" fillId="11" borderId="28" xfId="0" applyNumberFormat="1" applyFont="1" applyFill="1" applyBorder="1" applyAlignment="1" applyProtection="1">
      <alignment horizontal="left" vertical="center" wrapText="1"/>
      <protection locked="0"/>
    </xf>
    <xf numFmtId="0" fontId="23" fillId="2" borderId="0" xfId="0" applyFont="1" applyFill="1" applyAlignment="1" applyProtection="1">
      <alignment horizontal="left" vertical="center"/>
      <protection locked="0"/>
    </xf>
    <xf numFmtId="0" fontId="28" fillId="5" borderId="2" xfId="0" applyFont="1" applyFill="1" applyBorder="1" applyAlignment="1">
      <alignment horizontal="center" vertical="center" wrapText="1"/>
    </xf>
    <xf numFmtId="0" fontId="28" fillId="5" borderId="49" xfId="0" applyFont="1" applyFill="1" applyBorder="1" applyAlignment="1">
      <alignment horizontal="center" vertical="center" wrapText="1"/>
    </xf>
    <xf numFmtId="0" fontId="28" fillId="5" borderId="20" xfId="0" applyFont="1" applyFill="1" applyBorder="1" applyAlignment="1">
      <alignment horizontal="center" vertical="center" wrapText="1"/>
    </xf>
    <xf numFmtId="0" fontId="28" fillId="5" borderId="38" xfId="0" applyFont="1" applyFill="1" applyBorder="1" applyAlignment="1">
      <alignment horizontal="center" vertical="center" wrapText="1"/>
    </xf>
    <xf numFmtId="0" fontId="28" fillId="5" borderId="14" xfId="0" applyFont="1" applyFill="1" applyBorder="1" applyAlignment="1">
      <alignment horizontal="center" vertical="center" wrapText="1"/>
    </xf>
    <xf numFmtId="0" fontId="28" fillId="5" borderId="50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1104900</xdr:colOff>
      <xdr:row>1</xdr:row>
      <xdr:rowOff>152400</xdr:rowOff>
    </xdr:from>
    <xdr:to>
      <xdr:col>10</xdr:col>
      <xdr:colOff>334240</xdr:colOff>
      <xdr:row>5</xdr:row>
      <xdr:rowOff>128155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342900"/>
          <a:ext cx="9163915" cy="7377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1094583</xdr:colOff>
      <xdr:row>1</xdr:row>
      <xdr:rowOff>190500</xdr:rowOff>
    </xdr:from>
    <xdr:to>
      <xdr:col>5</xdr:col>
      <xdr:colOff>1123951</xdr:colOff>
      <xdr:row>5</xdr:row>
      <xdr:rowOff>114299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6221FB60-72F6-9145-81E5-C261B4D98C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583" y="400050"/>
          <a:ext cx="9020968" cy="76199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1178719</xdr:colOff>
      <xdr:row>55</xdr:row>
      <xdr:rowOff>136524</xdr:rowOff>
    </xdr:from>
    <xdr:ext cx="8936831" cy="666750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A317931-55E6-3148-A5EE-D9FC0C7F8C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719" y="12876212"/>
          <a:ext cx="8936831" cy="6667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1030288</xdr:colOff>
      <xdr:row>109</xdr:row>
      <xdr:rowOff>123824</xdr:rowOff>
    </xdr:from>
    <xdr:ext cx="9180512" cy="660399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F95790E4-0720-1E4F-A350-6D6EB0EFCF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288" y="25067418"/>
          <a:ext cx="9180512" cy="66039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2125133</xdr:colOff>
      <xdr:row>4</xdr:row>
      <xdr:rowOff>28573</xdr:rowOff>
    </xdr:from>
    <xdr:to>
      <xdr:col>5</xdr:col>
      <xdr:colOff>3448049</xdr:colOff>
      <xdr:row>7</xdr:row>
      <xdr:rowOff>169332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5133" y="790573"/>
          <a:ext cx="8590491" cy="7122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Y150"/>
  <sheetViews>
    <sheetView tabSelected="1" topLeftCell="A88" zoomScale="85" zoomScaleNormal="85" zoomScaleSheetLayoutView="55" workbookViewId="0">
      <selection activeCell="Z88" sqref="Z88"/>
    </sheetView>
  </sheetViews>
  <sheetFormatPr defaultColWidth="9.1796875" defaultRowHeight="14" x14ac:dyDescent="0.3"/>
  <cols>
    <col min="1" max="1" width="45.81640625" style="1" customWidth="1"/>
    <col min="2" max="2" width="19.1796875" style="1" customWidth="1"/>
    <col min="3" max="3" width="11.453125" style="59" customWidth="1"/>
    <col min="4" max="4" width="9.453125" style="148" customWidth="1"/>
    <col min="5" max="5" width="15.26953125" style="148" customWidth="1"/>
    <col min="6" max="6" width="14.7265625" style="148" customWidth="1"/>
    <col min="7" max="7" width="15" style="148" customWidth="1"/>
    <col min="8" max="8" width="16.453125" style="148" customWidth="1"/>
    <col min="9" max="9" width="15.7265625" style="148" customWidth="1"/>
    <col min="10" max="10" width="31.81640625" style="148" customWidth="1"/>
    <col min="11" max="11" width="34.1796875" style="148" customWidth="1"/>
    <col min="12" max="12" width="32.26953125" style="1" customWidth="1"/>
    <col min="13" max="13" width="16.54296875" style="171" hidden="1" customWidth="1"/>
    <col min="14" max="14" width="13.81640625" style="172" hidden="1" customWidth="1"/>
    <col min="15" max="25" width="9.1796875" style="1" hidden="1" customWidth="1"/>
    <col min="26" max="53" width="9.1796875" style="1" customWidth="1"/>
    <col min="54" max="16384" width="9.1796875" style="1"/>
  </cols>
  <sheetData>
    <row r="1" spans="1:14" ht="15" customHeight="1" x14ac:dyDescent="0.3">
      <c r="A1" s="189" t="s">
        <v>61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78"/>
      <c r="N1" s="85" t="s">
        <v>52</v>
      </c>
    </row>
    <row r="2" spans="1:14" ht="15" customHeight="1" x14ac:dyDescent="0.3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8"/>
      <c r="N2" s="84" t="s">
        <v>83</v>
      </c>
    </row>
    <row r="3" spans="1:14" ht="15" customHeight="1" x14ac:dyDescent="0.3">
      <c r="A3" s="30"/>
      <c r="B3" s="30"/>
      <c r="C3" s="31"/>
      <c r="D3" s="32"/>
      <c r="E3" s="32"/>
      <c r="F3" s="32"/>
      <c r="G3" s="32"/>
      <c r="H3" s="32"/>
      <c r="I3" s="32"/>
      <c r="J3" s="32"/>
      <c r="K3" s="32"/>
      <c r="L3" s="30"/>
      <c r="M3" s="88" t="s">
        <v>82</v>
      </c>
      <c r="N3" s="84" t="s">
        <v>53</v>
      </c>
    </row>
    <row r="4" spans="1:14" ht="15" customHeight="1" x14ac:dyDescent="0.3">
      <c r="A4" s="30"/>
      <c r="B4" s="30"/>
      <c r="C4" s="31"/>
      <c r="D4" s="32"/>
      <c r="E4" s="32"/>
      <c r="F4" s="32"/>
      <c r="G4" s="32"/>
      <c r="H4" s="32"/>
      <c r="I4" s="32"/>
      <c r="J4" s="32"/>
      <c r="K4" s="32"/>
      <c r="L4" s="30"/>
      <c r="M4" s="84" t="s">
        <v>85</v>
      </c>
      <c r="N4" s="84" t="s">
        <v>86</v>
      </c>
    </row>
    <row r="5" spans="1:14" ht="15" customHeight="1" x14ac:dyDescent="0.4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78"/>
      <c r="N5" s="84" t="s">
        <v>89</v>
      </c>
    </row>
    <row r="6" spans="1:14" ht="15" customHeight="1" x14ac:dyDescent="0.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304" t="s">
        <v>130</v>
      </c>
      <c r="N6" s="84" t="s">
        <v>93</v>
      </c>
    </row>
    <row r="7" spans="1:14" ht="15" customHeight="1" x14ac:dyDescent="0.3">
      <c r="A7" s="191" t="s">
        <v>44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304" t="s">
        <v>131</v>
      </c>
      <c r="N7" s="85" t="s">
        <v>97</v>
      </c>
    </row>
    <row r="8" spans="1:14" ht="15" customHeight="1" x14ac:dyDescent="0.3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78"/>
      <c r="N8" s="84" t="s">
        <v>98</v>
      </c>
    </row>
    <row r="9" spans="1:14" ht="15" customHeight="1" x14ac:dyDescent="0.4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78"/>
      <c r="N9" s="81"/>
    </row>
    <row r="10" spans="1:14" x14ac:dyDescent="0.3">
      <c r="A10" s="82" t="s">
        <v>0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304" t="s">
        <v>126</v>
      </c>
      <c r="N10" s="83"/>
    </row>
    <row r="11" spans="1:14" x14ac:dyDescent="0.3">
      <c r="A11" s="82" t="s">
        <v>1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304" t="s">
        <v>127</v>
      </c>
    </row>
    <row r="12" spans="1:14" s="89" customFormat="1" x14ac:dyDescent="0.3">
      <c r="A12" s="82" t="s">
        <v>81</v>
      </c>
      <c r="B12" s="86"/>
      <c r="C12" s="31"/>
      <c r="D12" s="32"/>
      <c r="E12" s="32"/>
      <c r="F12" s="32"/>
      <c r="G12" s="87"/>
      <c r="H12" s="87"/>
      <c r="I12" s="87"/>
      <c r="J12" s="32"/>
      <c r="K12" s="32"/>
      <c r="L12" s="30"/>
      <c r="M12" s="84" t="s">
        <v>88</v>
      </c>
    </row>
    <row r="13" spans="1:14" s="89" customFormat="1" x14ac:dyDescent="0.3">
      <c r="A13" s="82" t="s">
        <v>133</v>
      </c>
      <c r="B13" s="180"/>
      <c r="C13" s="31"/>
      <c r="D13" s="32"/>
      <c r="E13" s="32"/>
      <c r="F13" s="32"/>
      <c r="G13" s="87"/>
      <c r="H13" s="87"/>
      <c r="I13" s="87"/>
      <c r="J13" s="32"/>
      <c r="K13" s="32"/>
      <c r="L13" s="30"/>
      <c r="M13" s="84" t="s">
        <v>92</v>
      </c>
    </row>
    <row r="14" spans="1:14" s="89" customFormat="1" x14ac:dyDescent="0.3">
      <c r="A14" s="82" t="s">
        <v>84</v>
      </c>
      <c r="B14" s="179"/>
      <c r="C14" s="31"/>
      <c r="D14" s="32"/>
      <c r="E14" s="32"/>
      <c r="F14" s="32"/>
      <c r="G14" s="87"/>
      <c r="H14" s="87"/>
      <c r="I14" s="87"/>
      <c r="J14" s="32"/>
      <c r="K14" s="32"/>
      <c r="L14" s="30"/>
      <c r="M14" s="84" t="s">
        <v>96</v>
      </c>
    </row>
    <row r="15" spans="1:14" s="89" customFormat="1" ht="14.5" thickBot="1" x14ac:dyDescent="0.35">
      <c r="C15" s="91"/>
      <c r="D15" s="92"/>
      <c r="E15" s="92"/>
      <c r="F15" s="92"/>
      <c r="G15" s="92"/>
      <c r="H15" s="92"/>
      <c r="I15" s="92"/>
      <c r="J15" s="92"/>
      <c r="K15" s="92"/>
      <c r="L15" s="90"/>
      <c r="M15" s="84" t="s">
        <v>110</v>
      </c>
    </row>
    <row r="16" spans="1:14" s="89" customFormat="1" ht="18" x14ac:dyDescent="0.3">
      <c r="A16" s="186" t="s">
        <v>87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8"/>
    </row>
    <row r="17" spans="1:14" s="89" customFormat="1" ht="34.5" customHeight="1" x14ac:dyDescent="0.3">
      <c r="A17" s="196" t="s">
        <v>2</v>
      </c>
      <c r="B17" s="197" t="s">
        <v>3</v>
      </c>
      <c r="C17" s="197" t="s">
        <v>26</v>
      </c>
      <c r="D17" s="197" t="s">
        <v>27</v>
      </c>
      <c r="E17" s="197" t="s">
        <v>90</v>
      </c>
      <c r="F17" s="197" t="s">
        <v>91</v>
      </c>
      <c r="G17" s="197"/>
      <c r="H17" s="197" t="s">
        <v>143</v>
      </c>
      <c r="I17" s="197"/>
      <c r="J17" s="197" t="s">
        <v>12</v>
      </c>
      <c r="K17" s="197" t="s">
        <v>28</v>
      </c>
      <c r="L17" s="198" t="s">
        <v>51</v>
      </c>
    </row>
    <row r="18" spans="1:14" s="89" customFormat="1" ht="32.25" customHeight="1" x14ac:dyDescent="0.3">
      <c r="A18" s="196"/>
      <c r="B18" s="197"/>
      <c r="C18" s="197"/>
      <c r="D18" s="197"/>
      <c r="E18" s="197"/>
      <c r="F18" s="93" t="s">
        <v>94</v>
      </c>
      <c r="G18" s="93" t="s">
        <v>95</v>
      </c>
      <c r="H18" s="93" t="s">
        <v>94</v>
      </c>
      <c r="I18" s="93" t="s">
        <v>95</v>
      </c>
      <c r="J18" s="197"/>
      <c r="K18" s="197"/>
      <c r="L18" s="198"/>
    </row>
    <row r="19" spans="1:14" s="89" customFormat="1" x14ac:dyDescent="0.3">
      <c r="A19" s="94" t="s">
        <v>36</v>
      </c>
      <c r="B19" s="95" t="s">
        <v>88</v>
      </c>
      <c r="C19" s="96"/>
      <c r="D19" s="97">
        <v>0</v>
      </c>
      <c r="E19" s="97">
        <v>0</v>
      </c>
      <c r="F19" s="98">
        <f>ROUND(D19*E19,2)</f>
        <v>0</v>
      </c>
      <c r="G19" s="98">
        <f>ROUND((D19*E19)*1.2,2)</f>
        <v>0</v>
      </c>
      <c r="H19" s="98">
        <f t="shared" ref="H19:I23" si="0">ROUND(F19*$B$14,2)</f>
        <v>0</v>
      </c>
      <c r="I19" s="98">
        <f t="shared" si="0"/>
        <v>0</v>
      </c>
      <c r="J19" s="99"/>
      <c r="K19" s="96"/>
      <c r="L19" s="100"/>
    </row>
    <row r="20" spans="1:14" s="89" customFormat="1" ht="28" x14ac:dyDescent="0.3">
      <c r="A20" s="94" t="s">
        <v>37</v>
      </c>
      <c r="B20" s="95" t="s">
        <v>88</v>
      </c>
      <c r="C20" s="96"/>
      <c r="D20" s="97">
        <v>0</v>
      </c>
      <c r="E20" s="97">
        <v>0</v>
      </c>
      <c r="F20" s="98">
        <f t="shared" ref="F20:F28" si="1">ROUND(D20*E20,2)</f>
        <v>0</v>
      </c>
      <c r="G20" s="98">
        <f t="shared" ref="G20:G28" si="2">ROUND((D20*E20)*1.2,2)</f>
        <v>0</v>
      </c>
      <c r="H20" s="98">
        <f t="shared" si="0"/>
        <v>0</v>
      </c>
      <c r="I20" s="98">
        <f t="shared" si="0"/>
        <v>0</v>
      </c>
      <c r="J20" s="99"/>
      <c r="K20" s="101" t="s">
        <v>142</v>
      </c>
      <c r="L20" s="100"/>
    </row>
    <row r="21" spans="1:14" s="89" customFormat="1" x14ac:dyDescent="0.3">
      <c r="A21" s="94" t="s">
        <v>38</v>
      </c>
      <c r="B21" s="95" t="s">
        <v>88</v>
      </c>
      <c r="C21" s="96"/>
      <c r="D21" s="97">
        <v>0</v>
      </c>
      <c r="E21" s="97">
        <v>0</v>
      </c>
      <c r="F21" s="98">
        <f t="shared" si="1"/>
        <v>0</v>
      </c>
      <c r="G21" s="98">
        <f t="shared" si="2"/>
        <v>0</v>
      </c>
      <c r="H21" s="98">
        <f t="shared" si="0"/>
        <v>0</v>
      </c>
      <c r="I21" s="98">
        <f t="shared" si="0"/>
        <v>0</v>
      </c>
      <c r="J21" s="99"/>
      <c r="K21" s="96"/>
      <c r="L21" s="100"/>
    </row>
    <row r="22" spans="1:14" s="89" customFormat="1" x14ac:dyDescent="0.3">
      <c r="A22" s="94" t="s">
        <v>54</v>
      </c>
      <c r="B22" s="95" t="s">
        <v>88</v>
      </c>
      <c r="C22" s="96"/>
      <c r="D22" s="97">
        <v>0</v>
      </c>
      <c r="E22" s="97">
        <v>0</v>
      </c>
      <c r="F22" s="98">
        <f t="shared" si="1"/>
        <v>0</v>
      </c>
      <c r="G22" s="98">
        <f t="shared" si="2"/>
        <v>0</v>
      </c>
      <c r="H22" s="98">
        <f t="shared" si="0"/>
        <v>0</v>
      </c>
      <c r="I22" s="98">
        <f t="shared" si="0"/>
        <v>0</v>
      </c>
      <c r="J22" s="99"/>
      <c r="K22" s="96"/>
      <c r="L22" s="100"/>
      <c r="M22" s="81"/>
    </row>
    <row r="23" spans="1:14" s="89" customFormat="1" x14ac:dyDescent="0.3">
      <c r="A23" s="94" t="s">
        <v>45</v>
      </c>
      <c r="B23" s="95" t="s">
        <v>96</v>
      </c>
      <c r="C23" s="96"/>
      <c r="D23" s="97">
        <v>0</v>
      </c>
      <c r="E23" s="97">
        <v>0</v>
      </c>
      <c r="F23" s="98">
        <f t="shared" si="1"/>
        <v>0</v>
      </c>
      <c r="G23" s="98">
        <f t="shared" si="2"/>
        <v>0</v>
      </c>
      <c r="H23" s="98">
        <f t="shared" si="0"/>
        <v>0</v>
      </c>
      <c r="I23" s="98">
        <f t="shared" si="0"/>
        <v>0</v>
      </c>
      <c r="J23" s="99"/>
      <c r="K23" s="96"/>
      <c r="L23" s="100"/>
      <c r="M23" s="81"/>
    </row>
    <row r="24" spans="1:14" s="89" customFormat="1" ht="28" x14ac:dyDescent="0.3">
      <c r="A24" s="102" t="s">
        <v>135</v>
      </c>
      <c r="B24" s="103" t="s">
        <v>99</v>
      </c>
      <c r="C24" s="106" t="s">
        <v>137</v>
      </c>
      <c r="D24" s="97">
        <v>0</v>
      </c>
      <c r="E24" s="97">
        <v>0</v>
      </c>
      <c r="F24" s="98">
        <f t="shared" si="1"/>
        <v>0</v>
      </c>
      <c r="G24" s="98">
        <f t="shared" si="2"/>
        <v>0</v>
      </c>
      <c r="H24" s="98" t="str">
        <f>IF($B$13=$M$6,ROUND(F24*$B$14,2),IF($B$13=$M$7,F24,"vyplňte bunku B13"))</f>
        <v>vyplňte bunku B13</v>
      </c>
      <c r="I24" s="98" t="str">
        <f>IF($B$13=$M$6,ROUND(G24*$B$14,2),IF($B$13=$M$7,G24,"vyplňte bunku B13"))</f>
        <v>vyplňte bunku B13</v>
      </c>
      <c r="J24" s="302" t="s">
        <v>97</v>
      </c>
      <c r="K24" s="106" t="s">
        <v>80</v>
      </c>
      <c r="L24" s="107"/>
      <c r="M24" s="81"/>
      <c r="N24" s="84"/>
    </row>
    <row r="25" spans="1:14" s="89" customFormat="1" ht="28" x14ac:dyDescent="0.3">
      <c r="A25" s="102" t="s">
        <v>136</v>
      </c>
      <c r="B25" s="103" t="s">
        <v>99</v>
      </c>
      <c r="C25" s="106" t="s">
        <v>137</v>
      </c>
      <c r="D25" s="97">
        <v>0</v>
      </c>
      <c r="E25" s="97">
        <v>0</v>
      </c>
      <c r="F25" s="98">
        <f t="shared" si="1"/>
        <v>0</v>
      </c>
      <c r="G25" s="98">
        <f t="shared" si="2"/>
        <v>0</v>
      </c>
      <c r="H25" s="98" t="str">
        <f>IF($B$13=$M$6,ROUND(F25*$B$14,2),IF($B$13=$M$7,F25,"vyplňte bunku B13"))</f>
        <v>vyplňte bunku B13</v>
      </c>
      <c r="I25" s="98" t="str">
        <f>IF($B$13=$M$6,ROUND(G25*$B$14,2),IF($B$13=$M$7,G25,"vyplňte bunku B13"))</f>
        <v>vyplňte bunku B13</v>
      </c>
      <c r="J25" s="302" t="s">
        <v>97</v>
      </c>
      <c r="K25" s="106" t="s">
        <v>80</v>
      </c>
      <c r="L25" s="107"/>
      <c r="M25" s="81"/>
      <c r="N25" s="84"/>
    </row>
    <row r="26" spans="1:14" s="89" customFormat="1" x14ac:dyDescent="0.3">
      <c r="A26" s="108" t="s">
        <v>100</v>
      </c>
      <c r="B26" s="109"/>
      <c r="C26" s="104"/>
      <c r="D26" s="97">
        <v>0</v>
      </c>
      <c r="E26" s="97">
        <v>0</v>
      </c>
      <c r="F26" s="98">
        <f t="shared" si="1"/>
        <v>0</v>
      </c>
      <c r="G26" s="98">
        <f t="shared" si="2"/>
        <v>0</v>
      </c>
      <c r="H26" s="98">
        <f t="shared" ref="H26:I28" si="3">ROUND(F26*$B$14,2)</f>
        <v>0</v>
      </c>
      <c r="I26" s="98">
        <f t="shared" si="3"/>
        <v>0</v>
      </c>
      <c r="J26" s="105"/>
      <c r="K26" s="104"/>
      <c r="L26" s="107"/>
      <c r="M26" s="81"/>
      <c r="N26" s="84"/>
    </row>
    <row r="27" spans="1:14" s="89" customFormat="1" x14ac:dyDescent="0.3">
      <c r="A27" s="108" t="s">
        <v>100</v>
      </c>
      <c r="B27" s="109"/>
      <c r="C27" s="104"/>
      <c r="D27" s="97">
        <v>0</v>
      </c>
      <c r="E27" s="97">
        <v>0</v>
      </c>
      <c r="F27" s="98">
        <f t="shared" si="1"/>
        <v>0</v>
      </c>
      <c r="G27" s="98">
        <f t="shared" si="2"/>
        <v>0</v>
      </c>
      <c r="H27" s="98">
        <f t="shared" si="3"/>
        <v>0</v>
      </c>
      <c r="I27" s="98">
        <f t="shared" si="3"/>
        <v>0</v>
      </c>
      <c r="J27" s="105"/>
      <c r="K27" s="104"/>
      <c r="L27" s="107"/>
      <c r="M27" s="81"/>
      <c r="N27" s="84"/>
    </row>
    <row r="28" spans="1:14" s="89" customFormat="1" ht="14.5" thickBot="1" x14ac:dyDescent="0.35">
      <c r="A28" s="110" t="s">
        <v>100</v>
      </c>
      <c r="B28" s="111"/>
      <c r="C28" s="112"/>
      <c r="D28" s="97">
        <v>0</v>
      </c>
      <c r="E28" s="97">
        <v>0</v>
      </c>
      <c r="F28" s="113">
        <f t="shared" si="1"/>
        <v>0</v>
      </c>
      <c r="G28" s="113">
        <f t="shared" si="2"/>
        <v>0</v>
      </c>
      <c r="H28" s="98">
        <f t="shared" si="3"/>
        <v>0</v>
      </c>
      <c r="I28" s="98">
        <f t="shared" si="3"/>
        <v>0</v>
      </c>
      <c r="J28" s="114"/>
      <c r="K28" s="112"/>
      <c r="L28" s="115"/>
      <c r="M28" s="81"/>
      <c r="N28" s="116"/>
    </row>
    <row r="29" spans="1:14" s="89" customFormat="1" ht="16" thickBot="1" x14ac:dyDescent="0.35">
      <c r="A29" s="199" t="s">
        <v>101</v>
      </c>
      <c r="B29" s="200"/>
      <c r="C29" s="200"/>
      <c r="D29" s="200"/>
      <c r="E29" s="201"/>
      <c r="F29" s="183">
        <f>SUM(F19:F28)</f>
        <v>0</v>
      </c>
      <c r="G29" s="182">
        <f>SUM(G19:G28)</f>
        <v>0</v>
      </c>
      <c r="H29" s="117">
        <f>SUM(H19:H28)</f>
        <v>0</v>
      </c>
      <c r="I29" s="117">
        <f>SUM(I19:I28)</f>
        <v>0</v>
      </c>
      <c r="J29" s="39"/>
      <c r="K29" s="39"/>
      <c r="L29" s="39"/>
      <c r="M29" s="83"/>
      <c r="N29" s="84"/>
    </row>
    <row r="30" spans="1:14" s="89" customFormat="1" ht="14.5" thickBot="1" x14ac:dyDescent="0.35">
      <c r="A30" s="118"/>
      <c r="B30" s="119"/>
      <c r="C30" s="120"/>
      <c r="D30" s="121"/>
      <c r="E30" s="121"/>
      <c r="F30" s="121"/>
      <c r="G30" s="121"/>
      <c r="H30" s="121"/>
      <c r="I30" s="121"/>
      <c r="J30" s="121"/>
      <c r="K30" s="121"/>
      <c r="L30" s="119"/>
      <c r="M30" s="84"/>
      <c r="N30" s="78"/>
    </row>
    <row r="31" spans="1:14" s="89" customFormat="1" ht="18" x14ac:dyDescent="0.3">
      <c r="A31" s="193" t="s">
        <v>102</v>
      </c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5"/>
      <c r="M31" s="181"/>
      <c r="N31" s="122"/>
    </row>
    <row r="32" spans="1:14" s="89" customFormat="1" ht="32.25" customHeight="1" x14ac:dyDescent="0.3">
      <c r="A32" s="202" t="s">
        <v>2</v>
      </c>
      <c r="B32" s="204" t="s">
        <v>3</v>
      </c>
      <c r="C32" s="204" t="s">
        <v>26</v>
      </c>
      <c r="D32" s="204" t="s">
        <v>27</v>
      </c>
      <c r="E32" s="204" t="s">
        <v>90</v>
      </c>
      <c r="F32" s="206" t="s">
        <v>91</v>
      </c>
      <c r="G32" s="207"/>
      <c r="H32" s="197" t="s">
        <v>143</v>
      </c>
      <c r="I32" s="197"/>
      <c r="J32" s="204" t="s">
        <v>12</v>
      </c>
      <c r="K32" s="204" t="s">
        <v>28</v>
      </c>
      <c r="L32" s="208" t="s">
        <v>51</v>
      </c>
      <c r="M32" s="181"/>
      <c r="N32" s="78"/>
    </row>
    <row r="33" spans="1:14" s="89" customFormat="1" ht="28" x14ac:dyDescent="0.3">
      <c r="A33" s="203"/>
      <c r="B33" s="205"/>
      <c r="C33" s="205"/>
      <c r="D33" s="205"/>
      <c r="E33" s="205"/>
      <c r="F33" s="93" t="s">
        <v>94</v>
      </c>
      <c r="G33" s="93" t="s">
        <v>95</v>
      </c>
      <c r="H33" s="93" t="s">
        <v>94</v>
      </c>
      <c r="I33" s="93" t="s">
        <v>95</v>
      </c>
      <c r="J33" s="205"/>
      <c r="K33" s="205"/>
      <c r="L33" s="209"/>
      <c r="M33" s="181"/>
      <c r="N33" s="78"/>
    </row>
    <row r="34" spans="1:14" s="89" customFormat="1" x14ac:dyDescent="0.3">
      <c r="A34" s="94" t="s">
        <v>36</v>
      </c>
      <c r="B34" s="95" t="s">
        <v>88</v>
      </c>
      <c r="C34" s="96"/>
      <c r="D34" s="97">
        <v>0</v>
      </c>
      <c r="E34" s="97">
        <v>0</v>
      </c>
      <c r="F34" s="98">
        <f t="shared" ref="F34:F43" si="4">ROUND(D34*E34,2)</f>
        <v>0</v>
      </c>
      <c r="G34" s="98">
        <f t="shared" ref="G34:G43" si="5">ROUND((D34*E34)*1.2,2)</f>
        <v>0</v>
      </c>
      <c r="H34" s="98">
        <f t="shared" ref="H34:I38" si="6">ROUND(F34*$B$14,2)</f>
        <v>0</v>
      </c>
      <c r="I34" s="98">
        <f t="shared" si="6"/>
        <v>0</v>
      </c>
      <c r="J34" s="99"/>
      <c r="K34" s="96"/>
      <c r="L34" s="100"/>
      <c r="N34" s="78"/>
    </row>
    <row r="35" spans="1:14" s="89" customFormat="1" ht="28" x14ac:dyDescent="0.3">
      <c r="A35" s="94" t="s">
        <v>37</v>
      </c>
      <c r="B35" s="95" t="s">
        <v>88</v>
      </c>
      <c r="C35" s="96"/>
      <c r="D35" s="97">
        <v>0</v>
      </c>
      <c r="E35" s="97">
        <v>0</v>
      </c>
      <c r="F35" s="98">
        <f t="shared" si="4"/>
        <v>0</v>
      </c>
      <c r="G35" s="98">
        <f t="shared" si="5"/>
        <v>0</v>
      </c>
      <c r="H35" s="98">
        <f t="shared" si="6"/>
        <v>0</v>
      </c>
      <c r="I35" s="98">
        <f t="shared" si="6"/>
        <v>0</v>
      </c>
      <c r="J35" s="99"/>
      <c r="K35" s="101" t="s">
        <v>142</v>
      </c>
      <c r="L35" s="100"/>
      <c r="N35" s="81"/>
    </row>
    <row r="36" spans="1:14" s="89" customFormat="1" x14ac:dyDescent="0.3">
      <c r="A36" s="94" t="s">
        <v>38</v>
      </c>
      <c r="B36" s="95" t="s">
        <v>88</v>
      </c>
      <c r="C36" s="96"/>
      <c r="D36" s="97">
        <v>0</v>
      </c>
      <c r="E36" s="97">
        <v>0</v>
      </c>
      <c r="F36" s="98">
        <f t="shared" si="4"/>
        <v>0</v>
      </c>
      <c r="G36" s="98">
        <f t="shared" si="5"/>
        <v>0</v>
      </c>
      <c r="H36" s="98">
        <f t="shared" si="6"/>
        <v>0</v>
      </c>
      <c r="I36" s="98">
        <f t="shared" si="6"/>
        <v>0</v>
      </c>
      <c r="J36" s="99"/>
      <c r="K36" s="96"/>
      <c r="L36" s="100"/>
      <c r="M36" s="175"/>
      <c r="N36" s="78"/>
    </row>
    <row r="37" spans="1:14" s="89" customFormat="1" x14ac:dyDescent="0.3">
      <c r="A37" s="94" t="s">
        <v>54</v>
      </c>
      <c r="B37" s="95" t="s">
        <v>88</v>
      </c>
      <c r="C37" s="96"/>
      <c r="D37" s="97">
        <v>0</v>
      </c>
      <c r="E37" s="97">
        <v>0</v>
      </c>
      <c r="F37" s="98">
        <f t="shared" si="4"/>
        <v>0</v>
      </c>
      <c r="G37" s="98">
        <f t="shared" si="5"/>
        <v>0</v>
      </c>
      <c r="H37" s="98">
        <f t="shared" si="6"/>
        <v>0</v>
      </c>
      <c r="I37" s="98">
        <f t="shared" si="6"/>
        <v>0</v>
      </c>
      <c r="J37" s="99"/>
      <c r="K37" s="96"/>
      <c r="L37" s="100"/>
      <c r="M37" s="81"/>
      <c r="N37" s="78"/>
    </row>
    <row r="38" spans="1:14" s="89" customFormat="1" x14ac:dyDescent="0.3">
      <c r="A38" s="94" t="s">
        <v>45</v>
      </c>
      <c r="B38" s="95" t="s">
        <v>96</v>
      </c>
      <c r="C38" s="96"/>
      <c r="D38" s="97">
        <v>0</v>
      </c>
      <c r="E38" s="97">
        <v>0</v>
      </c>
      <c r="F38" s="98">
        <f t="shared" si="4"/>
        <v>0</v>
      </c>
      <c r="G38" s="98">
        <f t="shared" si="5"/>
        <v>0</v>
      </c>
      <c r="H38" s="98">
        <f t="shared" si="6"/>
        <v>0</v>
      </c>
      <c r="I38" s="98">
        <f t="shared" si="6"/>
        <v>0</v>
      </c>
      <c r="J38" s="99"/>
      <c r="K38" s="96"/>
      <c r="L38" s="100"/>
      <c r="M38" s="81"/>
      <c r="N38" s="78"/>
    </row>
    <row r="39" spans="1:14" s="89" customFormat="1" ht="28" x14ac:dyDescent="0.3">
      <c r="A39" s="102" t="s">
        <v>135</v>
      </c>
      <c r="B39" s="103" t="s">
        <v>99</v>
      </c>
      <c r="C39" s="106" t="s">
        <v>137</v>
      </c>
      <c r="D39" s="97">
        <v>0</v>
      </c>
      <c r="E39" s="97">
        <v>0</v>
      </c>
      <c r="F39" s="98">
        <f t="shared" si="4"/>
        <v>0</v>
      </c>
      <c r="G39" s="98">
        <f t="shared" si="5"/>
        <v>0</v>
      </c>
      <c r="H39" s="98" t="str">
        <f>IF($B$13=$M$6,ROUND(F39*$B$14,2),IF($B$13=$M$7,F39,"vyplňte bunku B13"))</f>
        <v>vyplňte bunku B13</v>
      </c>
      <c r="I39" s="98" t="str">
        <f>IF($B$13=$M$6,ROUND(G39*$B$14,2),IF($B$13=$M$7,G39,"vyplňte bunku B13"))</f>
        <v>vyplňte bunku B13</v>
      </c>
      <c r="J39" s="302" t="s">
        <v>97</v>
      </c>
      <c r="K39" s="106" t="s">
        <v>80</v>
      </c>
      <c r="L39" s="100"/>
      <c r="M39" s="81"/>
      <c r="N39" s="78"/>
    </row>
    <row r="40" spans="1:14" s="89" customFormat="1" ht="28" x14ac:dyDescent="0.3">
      <c r="A40" s="303" t="s">
        <v>136</v>
      </c>
      <c r="B40" s="101" t="s">
        <v>99</v>
      </c>
      <c r="C40" s="106" t="s">
        <v>137</v>
      </c>
      <c r="D40" s="97">
        <v>0</v>
      </c>
      <c r="E40" s="97">
        <v>0</v>
      </c>
      <c r="F40" s="98">
        <f t="shared" si="4"/>
        <v>0</v>
      </c>
      <c r="G40" s="98">
        <f t="shared" si="5"/>
        <v>0</v>
      </c>
      <c r="H40" s="98" t="str">
        <f>IF($B$13=$M$6,ROUND(F40*$B$14,2),IF($B$13=$M$7,F40,"vyplňte bunku B13"))</f>
        <v>vyplňte bunku B13</v>
      </c>
      <c r="I40" s="98" t="str">
        <f>IF($B$13=$M$6,ROUND(G40*$B$14,2),IF($B$13=$M$7,G40,"vyplňte bunku B13"))</f>
        <v>vyplňte bunku B13</v>
      </c>
      <c r="J40" s="302" t="s">
        <v>97</v>
      </c>
      <c r="K40" s="106" t="s">
        <v>80</v>
      </c>
      <c r="L40" s="100"/>
      <c r="M40" s="81"/>
      <c r="N40" s="78"/>
    </row>
    <row r="41" spans="1:14" s="89" customFormat="1" x14ac:dyDescent="0.3">
      <c r="A41" s="108" t="s">
        <v>100</v>
      </c>
      <c r="B41" s="124"/>
      <c r="C41" s="96"/>
      <c r="D41" s="97">
        <v>0</v>
      </c>
      <c r="E41" s="97">
        <v>0</v>
      </c>
      <c r="F41" s="98">
        <f t="shared" si="4"/>
        <v>0</v>
      </c>
      <c r="G41" s="98">
        <f t="shared" si="5"/>
        <v>0</v>
      </c>
      <c r="H41" s="98">
        <f t="shared" ref="H41:I43" si="7">ROUND(F41*$B$14,2)</f>
        <v>0</v>
      </c>
      <c r="I41" s="98">
        <f t="shared" si="7"/>
        <v>0</v>
      </c>
      <c r="J41" s="99"/>
      <c r="K41" s="96"/>
      <c r="L41" s="100"/>
      <c r="M41" s="81"/>
      <c r="N41" s="78"/>
    </row>
    <row r="42" spans="1:14" s="89" customFormat="1" x14ac:dyDescent="0.3">
      <c r="A42" s="108" t="s">
        <v>100</v>
      </c>
      <c r="B42" s="124"/>
      <c r="C42" s="96"/>
      <c r="D42" s="97">
        <v>0</v>
      </c>
      <c r="E42" s="97">
        <v>0</v>
      </c>
      <c r="F42" s="98">
        <f t="shared" si="4"/>
        <v>0</v>
      </c>
      <c r="G42" s="98">
        <f t="shared" si="5"/>
        <v>0</v>
      </c>
      <c r="H42" s="98">
        <f t="shared" si="7"/>
        <v>0</v>
      </c>
      <c r="I42" s="98">
        <f t="shared" si="7"/>
        <v>0</v>
      </c>
      <c r="J42" s="99"/>
      <c r="K42" s="96"/>
      <c r="L42" s="100"/>
      <c r="M42" s="123"/>
      <c r="N42" s="78"/>
    </row>
    <row r="43" spans="1:14" s="89" customFormat="1" ht="14.5" thickBot="1" x14ac:dyDescent="0.35">
      <c r="A43" s="110" t="s">
        <v>100</v>
      </c>
      <c r="B43" s="125"/>
      <c r="C43" s="112"/>
      <c r="D43" s="97">
        <v>0</v>
      </c>
      <c r="E43" s="97">
        <v>0</v>
      </c>
      <c r="F43" s="98">
        <f t="shared" si="4"/>
        <v>0</v>
      </c>
      <c r="G43" s="98">
        <f t="shared" si="5"/>
        <v>0</v>
      </c>
      <c r="H43" s="98">
        <f t="shared" si="7"/>
        <v>0</v>
      </c>
      <c r="I43" s="98">
        <f t="shared" si="7"/>
        <v>0</v>
      </c>
      <c r="J43" s="114"/>
      <c r="K43" s="112"/>
      <c r="L43" s="115"/>
      <c r="M43" s="81"/>
      <c r="N43" s="78"/>
    </row>
    <row r="44" spans="1:14" s="89" customFormat="1" ht="16" thickBot="1" x14ac:dyDescent="0.35">
      <c r="A44" s="199" t="s">
        <v>103</v>
      </c>
      <c r="B44" s="200"/>
      <c r="C44" s="200"/>
      <c r="D44" s="200"/>
      <c r="E44" s="201"/>
      <c r="F44" s="183">
        <f>SUM(F34:F43)</f>
        <v>0</v>
      </c>
      <c r="G44" s="182">
        <f>SUM(G34:G43)</f>
        <v>0</v>
      </c>
      <c r="H44" s="117">
        <f>SUM(H34:H43)</f>
        <v>0</v>
      </c>
      <c r="I44" s="117">
        <f>SUM(I34:I43)</f>
        <v>0</v>
      </c>
      <c r="J44" s="39"/>
      <c r="K44" s="39"/>
      <c r="L44" s="39"/>
      <c r="M44" s="84"/>
      <c r="N44" s="81"/>
    </row>
    <row r="45" spans="1:14" s="89" customFormat="1" ht="17" thickBot="1" x14ac:dyDescent="0.35">
      <c r="A45" s="126"/>
      <c r="B45" s="127"/>
      <c r="C45" s="127"/>
      <c r="D45" s="127"/>
      <c r="E45" s="127"/>
      <c r="F45" s="128"/>
      <c r="G45" s="128"/>
      <c r="H45" s="128"/>
      <c r="I45" s="128"/>
      <c r="J45" s="88"/>
      <c r="K45" s="88"/>
      <c r="L45" s="88"/>
      <c r="M45" s="84"/>
      <c r="N45" s="78"/>
    </row>
    <row r="46" spans="1:14" s="89" customFormat="1" ht="18" x14ac:dyDescent="0.3">
      <c r="A46" s="193" t="s">
        <v>104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5"/>
      <c r="M46" s="181"/>
      <c r="N46" s="122"/>
    </row>
    <row r="47" spans="1:14" s="89" customFormat="1" ht="33" customHeight="1" x14ac:dyDescent="0.3">
      <c r="A47" s="202" t="s">
        <v>2</v>
      </c>
      <c r="B47" s="204" t="s">
        <v>3</v>
      </c>
      <c r="C47" s="204" t="s">
        <v>26</v>
      </c>
      <c r="D47" s="204" t="s">
        <v>27</v>
      </c>
      <c r="E47" s="204" t="s">
        <v>90</v>
      </c>
      <c r="F47" s="206" t="s">
        <v>91</v>
      </c>
      <c r="G47" s="207"/>
      <c r="H47" s="197" t="s">
        <v>143</v>
      </c>
      <c r="I47" s="197"/>
      <c r="J47" s="204" t="s">
        <v>12</v>
      </c>
      <c r="K47" s="204" t="s">
        <v>28</v>
      </c>
      <c r="L47" s="208" t="s">
        <v>51</v>
      </c>
      <c r="M47" s="181"/>
      <c r="N47" s="78"/>
    </row>
    <row r="48" spans="1:14" s="89" customFormat="1" ht="33" customHeight="1" x14ac:dyDescent="0.3">
      <c r="A48" s="203"/>
      <c r="B48" s="205"/>
      <c r="C48" s="205"/>
      <c r="D48" s="205"/>
      <c r="E48" s="205"/>
      <c r="F48" s="93" t="s">
        <v>94</v>
      </c>
      <c r="G48" s="93" t="s">
        <v>95</v>
      </c>
      <c r="H48" s="93" t="s">
        <v>94</v>
      </c>
      <c r="I48" s="93" t="s">
        <v>95</v>
      </c>
      <c r="J48" s="205"/>
      <c r="K48" s="205"/>
      <c r="L48" s="209"/>
      <c r="M48" s="181"/>
      <c r="N48" s="78"/>
    </row>
    <row r="49" spans="1:14" s="89" customFormat="1" x14ac:dyDescent="0.3">
      <c r="A49" s="94" t="s">
        <v>36</v>
      </c>
      <c r="B49" s="95" t="s">
        <v>88</v>
      </c>
      <c r="C49" s="96"/>
      <c r="D49" s="97">
        <v>0</v>
      </c>
      <c r="E49" s="97">
        <v>0</v>
      </c>
      <c r="F49" s="98">
        <f>ROUND(D49*E49,2)</f>
        <v>0</v>
      </c>
      <c r="G49" s="98">
        <f t="shared" ref="G49:G58" si="8">ROUND((D49*E49)*1.2,2)</f>
        <v>0</v>
      </c>
      <c r="H49" s="98">
        <f t="shared" ref="H49:I53" si="9">ROUND(F49*$B$14,2)</f>
        <v>0</v>
      </c>
      <c r="I49" s="98">
        <f t="shared" si="9"/>
        <v>0</v>
      </c>
      <c r="J49" s="99"/>
      <c r="K49" s="129"/>
      <c r="L49" s="130"/>
      <c r="N49" s="78"/>
    </row>
    <row r="50" spans="1:14" s="89" customFormat="1" ht="28" x14ac:dyDescent="0.3">
      <c r="A50" s="94" t="s">
        <v>37</v>
      </c>
      <c r="B50" s="95" t="s">
        <v>88</v>
      </c>
      <c r="C50" s="96"/>
      <c r="D50" s="97">
        <v>0</v>
      </c>
      <c r="E50" s="97">
        <v>0</v>
      </c>
      <c r="F50" s="98">
        <f t="shared" ref="F50:F58" si="10">ROUND(D50*E50,2)</f>
        <v>0</v>
      </c>
      <c r="G50" s="98">
        <f t="shared" si="8"/>
        <v>0</v>
      </c>
      <c r="H50" s="98">
        <f t="shared" si="9"/>
        <v>0</v>
      </c>
      <c r="I50" s="98">
        <f t="shared" si="9"/>
        <v>0</v>
      </c>
      <c r="J50" s="99"/>
      <c r="K50" s="101" t="s">
        <v>142</v>
      </c>
      <c r="L50" s="130"/>
      <c r="N50" s="78"/>
    </row>
    <row r="51" spans="1:14" s="89" customFormat="1" x14ac:dyDescent="0.3">
      <c r="A51" s="94" t="s">
        <v>38</v>
      </c>
      <c r="B51" s="95" t="s">
        <v>88</v>
      </c>
      <c r="C51" s="96"/>
      <c r="D51" s="97">
        <v>0</v>
      </c>
      <c r="E51" s="97">
        <v>0</v>
      </c>
      <c r="F51" s="98">
        <f t="shared" si="10"/>
        <v>0</v>
      </c>
      <c r="G51" s="98">
        <f t="shared" si="8"/>
        <v>0</v>
      </c>
      <c r="H51" s="98">
        <f t="shared" si="9"/>
        <v>0</v>
      </c>
      <c r="I51" s="98">
        <f t="shared" si="9"/>
        <v>0</v>
      </c>
      <c r="J51" s="99"/>
      <c r="K51" s="129"/>
      <c r="L51" s="130"/>
      <c r="M51" s="175"/>
      <c r="N51" s="78"/>
    </row>
    <row r="52" spans="1:14" s="89" customFormat="1" x14ac:dyDescent="0.3">
      <c r="A52" s="94" t="s">
        <v>54</v>
      </c>
      <c r="B52" s="95" t="s">
        <v>88</v>
      </c>
      <c r="C52" s="96"/>
      <c r="D52" s="97">
        <v>0</v>
      </c>
      <c r="E52" s="97">
        <v>0</v>
      </c>
      <c r="F52" s="98">
        <f t="shared" si="10"/>
        <v>0</v>
      </c>
      <c r="G52" s="98">
        <f t="shared" si="8"/>
        <v>0</v>
      </c>
      <c r="H52" s="98">
        <f t="shared" si="9"/>
        <v>0</v>
      </c>
      <c r="I52" s="98">
        <f t="shared" si="9"/>
        <v>0</v>
      </c>
      <c r="J52" s="99"/>
      <c r="K52" s="129"/>
      <c r="L52" s="130"/>
      <c r="M52" s="84"/>
      <c r="N52" s="78"/>
    </row>
    <row r="53" spans="1:14" s="89" customFormat="1" x14ac:dyDescent="0.3">
      <c r="A53" s="94" t="s">
        <v>45</v>
      </c>
      <c r="B53" s="95" t="s">
        <v>96</v>
      </c>
      <c r="C53" s="96"/>
      <c r="D53" s="97">
        <v>0</v>
      </c>
      <c r="E53" s="97">
        <v>0</v>
      </c>
      <c r="F53" s="98">
        <f t="shared" si="10"/>
        <v>0</v>
      </c>
      <c r="G53" s="98">
        <f t="shared" si="8"/>
        <v>0</v>
      </c>
      <c r="H53" s="98">
        <f t="shared" si="9"/>
        <v>0</v>
      </c>
      <c r="I53" s="98">
        <f t="shared" si="9"/>
        <v>0</v>
      </c>
      <c r="J53" s="99"/>
      <c r="K53" s="129"/>
      <c r="L53" s="130"/>
      <c r="M53" s="84"/>
      <c r="N53" s="78"/>
    </row>
    <row r="54" spans="1:14" s="89" customFormat="1" ht="28" x14ac:dyDescent="0.3">
      <c r="A54" s="102" t="s">
        <v>135</v>
      </c>
      <c r="B54" s="103" t="s">
        <v>99</v>
      </c>
      <c r="C54" s="106" t="s">
        <v>137</v>
      </c>
      <c r="D54" s="97">
        <v>0</v>
      </c>
      <c r="E54" s="97">
        <v>0</v>
      </c>
      <c r="F54" s="98">
        <f t="shared" si="10"/>
        <v>0</v>
      </c>
      <c r="G54" s="98">
        <f t="shared" si="8"/>
        <v>0</v>
      </c>
      <c r="H54" s="98" t="str">
        <f>IF($B$13=$M$6,ROUND(F54*$B$14,2),IF($B$13=$M$7,F54,"vyplňte bunku B13"))</f>
        <v>vyplňte bunku B13</v>
      </c>
      <c r="I54" s="98" t="str">
        <f>IF($B$13=$M$6,ROUND(G54*$B$14,2),IF($B$13=$M$7,G54,"vyplňte bunku B13"))</f>
        <v>vyplňte bunku B13</v>
      </c>
      <c r="J54" s="302" t="s">
        <v>97</v>
      </c>
      <c r="K54" s="106" t="s">
        <v>80</v>
      </c>
      <c r="L54" s="130"/>
      <c r="M54" s="84"/>
      <c r="N54" s="78"/>
    </row>
    <row r="55" spans="1:14" s="89" customFormat="1" ht="28" x14ac:dyDescent="0.3">
      <c r="A55" s="303" t="s">
        <v>136</v>
      </c>
      <c r="B55" s="101" t="s">
        <v>99</v>
      </c>
      <c r="C55" s="106" t="s">
        <v>137</v>
      </c>
      <c r="D55" s="97">
        <v>0</v>
      </c>
      <c r="E55" s="97">
        <v>0</v>
      </c>
      <c r="F55" s="98">
        <f t="shared" si="10"/>
        <v>0</v>
      </c>
      <c r="G55" s="98">
        <f t="shared" si="8"/>
        <v>0</v>
      </c>
      <c r="H55" s="98" t="str">
        <f>IF($B$13=$M$6,ROUND(F55*$B$14,2),IF($B$13=$M$7,F55,"vyplňte bunku B13"))</f>
        <v>vyplňte bunku B13</v>
      </c>
      <c r="I55" s="98" t="str">
        <f>IF($B$13=$M$6,ROUND(G55*$B$14,2),IF($B$13=$M$7,G55,"vyplňte bunku B13"))</f>
        <v>vyplňte bunku B13</v>
      </c>
      <c r="J55" s="302" t="s">
        <v>97</v>
      </c>
      <c r="K55" s="106" t="s">
        <v>80</v>
      </c>
      <c r="L55" s="130"/>
      <c r="M55" s="84"/>
      <c r="N55" s="78"/>
    </row>
    <row r="56" spans="1:14" s="89" customFormat="1" x14ac:dyDescent="0.3">
      <c r="A56" s="108" t="s">
        <v>100</v>
      </c>
      <c r="B56" s="131"/>
      <c r="C56" s="96"/>
      <c r="D56" s="97">
        <v>0</v>
      </c>
      <c r="E56" s="97">
        <v>0</v>
      </c>
      <c r="F56" s="98">
        <f t="shared" si="10"/>
        <v>0</v>
      </c>
      <c r="G56" s="98">
        <f t="shared" si="8"/>
        <v>0</v>
      </c>
      <c r="H56" s="98">
        <f t="shared" ref="H56:I58" si="11">ROUND(F56*$B$14,2)</f>
        <v>0</v>
      </c>
      <c r="I56" s="98">
        <f t="shared" si="11"/>
        <v>0</v>
      </c>
      <c r="J56" s="99"/>
      <c r="K56" s="129"/>
      <c r="L56" s="130"/>
      <c r="M56" s="84"/>
      <c r="N56" s="78"/>
    </row>
    <row r="57" spans="1:14" s="89" customFormat="1" x14ac:dyDescent="0.3">
      <c r="A57" s="108" t="s">
        <v>100</v>
      </c>
      <c r="B57" s="131"/>
      <c r="C57" s="96"/>
      <c r="D57" s="97">
        <v>0</v>
      </c>
      <c r="E57" s="97">
        <v>0</v>
      </c>
      <c r="F57" s="98">
        <f t="shared" si="10"/>
        <v>0</v>
      </c>
      <c r="G57" s="98">
        <f t="shared" si="8"/>
        <v>0</v>
      </c>
      <c r="H57" s="98">
        <f t="shared" si="11"/>
        <v>0</v>
      </c>
      <c r="I57" s="98">
        <f t="shared" si="11"/>
        <v>0</v>
      </c>
      <c r="J57" s="99"/>
      <c r="K57" s="129"/>
      <c r="L57" s="130"/>
      <c r="M57" s="84"/>
      <c r="N57" s="78"/>
    </row>
    <row r="58" spans="1:14" s="89" customFormat="1" ht="14.5" thickBot="1" x14ac:dyDescent="0.35">
      <c r="A58" s="110" t="s">
        <v>100</v>
      </c>
      <c r="B58" s="132"/>
      <c r="C58" s="112"/>
      <c r="D58" s="97">
        <v>0</v>
      </c>
      <c r="E58" s="97">
        <v>0</v>
      </c>
      <c r="F58" s="113">
        <f t="shared" si="10"/>
        <v>0</v>
      </c>
      <c r="G58" s="113">
        <f t="shared" si="8"/>
        <v>0</v>
      </c>
      <c r="H58" s="98">
        <f t="shared" si="11"/>
        <v>0</v>
      </c>
      <c r="I58" s="98">
        <f t="shared" si="11"/>
        <v>0</v>
      </c>
      <c r="J58" s="114"/>
      <c r="K58" s="133"/>
      <c r="L58" s="134"/>
      <c r="M58" s="84"/>
      <c r="N58" s="78"/>
    </row>
    <row r="59" spans="1:14" s="89" customFormat="1" ht="16" thickBot="1" x14ac:dyDescent="0.35">
      <c r="A59" s="199" t="s">
        <v>105</v>
      </c>
      <c r="B59" s="200"/>
      <c r="C59" s="200"/>
      <c r="D59" s="200"/>
      <c r="E59" s="201"/>
      <c r="F59" s="183">
        <f>SUM(F49:F58)</f>
        <v>0</v>
      </c>
      <c r="G59" s="182">
        <f>SUM(G49:G58)</f>
        <v>0</v>
      </c>
      <c r="H59" s="117">
        <f>SUM(H49:H58)</f>
        <v>0</v>
      </c>
      <c r="I59" s="117">
        <f>SUM(I49:I58)</f>
        <v>0</v>
      </c>
      <c r="J59" s="39"/>
      <c r="K59" s="39"/>
      <c r="L59" s="39"/>
      <c r="M59" s="84"/>
      <c r="N59" s="78"/>
    </row>
    <row r="60" spans="1:14" s="89" customFormat="1" ht="17" thickBot="1" x14ac:dyDescent="0.35">
      <c r="A60" s="210" t="s">
        <v>106</v>
      </c>
      <c r="B60" s="211"/>
      <c r="C60" s="211"/>
      <c r="D60" s="211"/>
      <c r="E60" s="212"/>
      <c r="F60" s="135">
        <f>F29+F44+F59</f>
        <v>0</v>
      </c>
      <c r="G60" s="135">
        <f>G29+G44+G59</f>
        <v>0</v>
      </c>
      <c r="H60" s="135">
        <f>H29+H44+H59</f>
        <v>0</v>
      </c>
      <c r="I60" s="135">
        <f>I29+I44+I59</f>
        <v>0</v>
      </c>
      <c r="J60" s="39"/>
      <c r="K60" s="39"/>
      <c r="L60" s="39"/>
      <c r="M60" s="84"/>
      <c r="N60" s="78"/>
    </row>
    <row r="61" spans="1:14" s="89" customFormat="1" ht="17" thickBot="1" x14ac:dyDescent="0.35">
      <c r="A61" s="127"/>
      <c r="B61" s="127"/>
      <c r="C61" s="127"/>
      <c r="D61" s="127"/>
      <c r="E61" s="127"/>
      <c r="F61" s="128"/>
      <c r="G61" s="128"/>
      <c r="H61" s="128"/>
      <c r="I61" s="128"/>
      <c r="J61" s="88"/>
      <c r="K61" s="88"/>
      <c r="L61" s="39"/>
      <c r="M61" s="84"/>
      <c r="N61" s="78"/>
    </row>
    <row r="62" spans="1:14" ht="18" x14ac:dyDescent="0.3">
      <c r="A62" s="214" t="s">
        <v>39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16"/>
      <c r="L62" s="39"/>
      <c r="M62" s="174"/>
      <c r="N62" s="78"/>
    </row>
    <row r="63" spans="1:14" ht="26.25" customHeight="1" x14ac:dyDescent="0.3">
      <c r="A63" s="196" t="s">
        <v>2</v>
      </c>
      <c r="B63" s="197" t="s">
        <v>3</v>
      </c>
      <c r="C63" s="197" t="s">
        <v>26</v>
      </c>
      <c r="D63" s="197" t="s">
        <v>27</v>
      </c>
      <c r="E63" s="197" t="s">
        <v>107</v>
      </c>
      <c r="F63" s="197" t="s">
        <v>91</v>
      </c>
      <c r="G63" s="197"/>
      <c r="H63" s="197"/>
      <c r="I63" s="197"/>
      <c r="J63" s="197" t="s">
        <v>12</v>
      </c>
      <c r="K63" s="198" t="s">
        <v>28</v>
      </c>
      <c r="L63" s="39"/>
      <c r="M63" s="78"/>
      <c r="N63" s="78"/>
    </row>
    <row r="64" spans="1:14" ht="54" customHeight="1" x14ac:dyDescent="0.3">
      <c r="A64" s="196"/>
      <c r="B64" s="197"/>
      <c r="C64" s="197"/>
      <c r="D64" s="197"/>
      <c r="E64" s="197"/>
      <c r="F64" s="197" t="s">
        <v>94</v>
      </c>
      <c r="G64" s="197"/>
      <c r="H64" s="197" t="s">
        <v>95</v>
      </c>
      <c r="I64" s="197"/>
      <c r="J64" s="197"/>
      <c r="K64" s="198"/>
      <c r="L64" s="39"/>
      <c r="M64" s="78"/>
      <c r="N64" s="78"/>
    </row>
    <row r="65" spans="1:14" x14ac:dyDescent="0.3">
      <c r="A65" s="136" t="s">
        <v>48</v>
      </c>
      <c r="B65" s="137" t="s">
        <v>109</v>
      </c>
      <c r="C65" s="137" t="s">
        <v>29</v>
      </c>
      <c r="D65" s="138">
        <v>0</v>
      </c>
      <c r="E65" s="138">
        <v>0</v>
      </c>
      <c r="F65" s="213">
        <f>ROUND(D65*E65,2)</f>
        <v>0</v>
      </c>
      <c r="G65" s="213"/>
      <c r="H65" s="213">
        <f>ROUND(D65*E65,2)</f>
        <v>0</v>
      </c>
      <c r="I65" s="213"/>
      <c r="J65" s="230" t="s">
        <v>108</v>
      </c>
      <c r="K65" s="139"/>
      <c r="L65" s="39"/>
      <c r="M65" s="78"/>
      <c r="N65" s="78"/>
    </row>
    <row r="66" spans="1:14" ht="28" x14ac:dyDescent="0.3">
      <c r="A66" s="136" t="s">
        <v>129</v>
      </c>
      <c r="B66" s="137" t="s">
        <v>109</v>
      </c>
      <c r="C66" s="137" t="s">
        <v>30</v>
      </c>
      <c r="D66" s="138">
        <v>0</v>
      </c>
      <c r="E66" s="138">
        <v>0</v>
      </c>
      <c r="F66" s="213">
        <f t="shared" ref="F66:F71" si="12">ROUND(D66*E66,2)</f>
        <v>0</v>
      </c>
      <c r="G66" s="213"/>
      <c r="H66" s="213">
        <f>ROUND(D66*E66,2)</f>
        <v>0</v>
      </c>
      <c r="I66" s="213"/>
      <c r="J66" s="231"/>
      <c r="K66" s="139"/>
      <c r="L66" s="39"/>
      <c r="M66" s="78"/>
      <c r="N66" s="78"/>
    </row>
    <row r="67" spans="1:14" x14ac:dyDescent="0.3">
      <c r="A67" s="136" t="s">
        <v>47</v>
      </c>
      <c r="B67" s="137" t="s">
        <v>110</v>
      </c>
      <c r="C67" s="137" t="s">
        <v>30</v>
      </c>
      <c r="D67" s="138">
        <v>0</v>
      </c>
      <c r="E67" s="138">
        <v>0</v>
      </c>
      <c r="F67" s="213">
        <f t="shared" si="12"/>
        <v>0</v>
      </c>
      <c r="G67" s="213"/>
      <c r="H67" s="213">
        <f>ROUND((D67*E67)*1.2,2)</f>
        <v>0</v>
      </c>
      <c r="I67" s="213"/>
      <c r="J67" s="231"/>
      <c r="K67" s="139"/>
      <c r="L67" s="39"/>
      <c r="M67" s="78"/>
      <c r="N67" s="78"/>
    </row>
    <row r="68" spans="1:14" x14ac:dyDescent="0.3">
      <c r="A68" s="140" t="s">
        <v>46</v>
      </c>
      <c r="B68" s="137" t="s">
        <v>110</v>
      </c>
      <c r="C68" s="137" t="s">
        <v>31</v>
      </c>
      <c r="D68" s="138">
        <v>0</v>
      </c>
      <c r="E68" s="138">
        <v>0</v>
      </c>
      <c r="F68" s="213">
        <f t="shared" si="12"/>
        <v>0</v>
      </c>
      <c r="G68" s="213"/>
      <c r="H68" s="213">
        <f>ROUND((D68*E68)*1.2,2)</f>
        <v>0</v>
      </c>
      <c r="I68" s="213"/>
      <c r="J68" s="231"/>
      <c r="K68" s="139"/>
      <c r="L68" s="39"/>
      <c r="M68" s="141"/>
      <c r="N68" s="78"/>
    </row>
    <row r="69" spans="1:14" x14ac:dyDescent="0.3">
      <c r="A69" s="140" t="s">
        <v>32</v>
      </c>
      <c r="B69" s="137" t="s">
        <v>110</v>
      </c>
      <c r="C69" s="137" t="s">
        <v>31</v>
      </c>
      <c r="D69" s="138">
        <v>0</v>
      </c>
      <c r="E69" s="138">
        <v>0</v>
      </c>
      <c r="F69" s="213">
        <f t="shared" si="12"/>
        <v>0</v>
      </c>
      <c r="G69" s="213"/>
      <c r="H69" s="213">
        <f>ROUND((D69*E69)*1.2,2)</f>
        <v>0</v>
      </c>
      <c r="I69" s="213"/>
      <c r="J69" s="231"/>
      <c r="K69" s="139"/>
      <c r="L69" s="39"/>
      <c r="M69" s="84"/>
      <c r="N69" s="78"/>
    </row>
    <row r="70" spans="1:14" x14ac:dyDescent="0.3">
      <c r="A70" s="140" t="s">
        <v>33</v>
      </c>
      <c r="B70" s="137" t="s">
        <v>110</v>
      </c>
      <c r="C70" s="137" t="s">
        <v>31</v>
      </c>
      <c r="D70" s="138">
        <v>0</v>
      </c>
      <c r="E70" s="138">
        <v>0</v>
      </c>
      <c r="F70" s="213">
        <f t="shared" si="12"/>
        <v>0</v>
      </c>
      <c r="G70" s="213"/>
      <c r="H70" s="213">
        <f>ROUND((D70*E70)*1.2,2)</f>
        <v>0</v>
      </c>
      <c r="I70" s="213"/>
      <c r="J70" s="231"/>
      <c r="K70" s="139"/>
      <c r="L70" s="39"/>
      <c r="M70" s="84"/>
      <c r="N70" s="78"/>
    </row>
    <row r="71" spans="1:14" ht="14.5" thickBot="1" x14ac:dyDescent="0.35">
      <c r="A71" s="142" t="s">
        <v>34</v>
      </c>
      <c r="B71" s="143" t="s">
        <v>110</v>
      </c>
      <c r="C71" s="143" t="s">
        <v>31</v>
      </c>
      <c r="D71" s="138">
        <v>0</v>
      </c>
      <c r="E71" s="138">
        <v>0</v>
      </c>
      <c r="F71" s="234">
        <f t="shared" si="12"/>
        <v>0</v>
      </c>
      <c r="G71" s="234"/>
      <c r="H71" s="234">
        <f>ROUND((D71*E71)*1.2,2)</f>
        <v>0</v>
      </c>
      <c r="I71" s="234"/>
      <c r="J71" s="232"/>
      <c r="K71" s="144"/>
      <c r="L71" s="39"/>
      <c r="M71" s="84"/>
      <c r="N71" s="78"/>
    </row>
    <row r="72" spans="1:14" ht="17" thickBot="1" x14ac:dyDescent="0.35">
      <c r="A72" s="210" t="s">
        <v>111</v>
      </c>
      <c r="B72" s="211"/>
      <c r="C72" s="211"/>
      <c r="D72" s="211"/>
      <c r="E72" s="212"/>
      <c r="F72" s="223">
        <f>SUM(F65:G71)</f>
        <v>0</v>
      </c>
      <c r="G72" s="224"/>
      <c r="H72" s="223">
        <f>SUM(H65:I71)</f>
        <v>0</v>
      </c>
      <c r="I72" s="224"/>
      <c r="J72" s="145"/>
      <c r="K72" s="39"/>
      <c r="L72" s="39"/>
      <c r="M72" s="84"/>
      <c r="N72" s="78"/>
    </row>
    <row r="73" spans="1:14" ht="20.5" customHeight="1" thickBot="1" x14ac:dyDescent="0.35">
      <c r="A73" s="225" t="s">
        <v>112</v>
      </c>
      <c r="B73" s="226"/>
      <c r="C73" s="226"/>
      <c r="D73" s="226"/>
      <c r="E73" s="227"/>
      <c r="F73" s="228">
        <f>H60+F72</f>
        <v>0</v>
      </c>
      <c r="G73" s="229"/>
      <c r="H73" s="228">
        <f>I60+H72</f>
        <v>0</v>
      </c>
      <c r="I73" s="229"/>
      <c r="J73" s="145"/>
      <c r="K73" s="146"/>
      <c r="L73" s="147"/>
      <c r="M73" s="84"/>
      <c r="N73" s="78"/>
    </row>
    <row r="74" spans="1:14" x14ac:dyDescent="0.3">
      <c r="J74" s="145"/>
      <c r="K74" s="149"/>
      <c r="L74" s="150"/>
      <c r="M74" s="84"/>
      <c r="N74" s="78"/>
    </row>
    <row r="75" spans="1:14" x14ac:dyDescent="0.3">
      <c r="J75" s="145"/>
      <c r="K75" s="151"/>
      <c r="L75" s="152"/>
      <c r="M75" s="84"/>
      <c r="N75" s="78"/>
    </row>
    <row r="76" spans="1:14" ht="18" x14ac:dyDescent="0.3">
      <c r="A76" s="217" t="s">
        <v>79</v>
      </c>
      <c r="B76" s="217"/>
      <c r="C76" s="217"/>
      <c r="D76" s="217"/>
      <c r="E76" s="217"/>
      <c r="F76" s="217"/>
      <c r="G76" s="217"/>
      <c r="H76" s="217"/>
      <c r="I76" s="217"/>
      <c r="J76" s="217"/>
      <c r="K76" s="217"/>
      <c r="L76" s="217"/>
      <c r="M76" s="84"/>
      <c r="N76" s="78"/>
    </row>
    <row r="77" spans="1:14" ht="18" customHeight="1" x14ac:dyDescent="0.3">
      <c r="A77" s="153" t="s">
        <v>113</v>
      </c>
      <c r="B77" s="218" t="s">
        <v>114</v>
      </c>
      <c r="C77" s="218"/>
      <c r="D77" s="218"/>
      <c r="E77" s="218"/>
      <c r="F77" s="218"/>
      <c r="G77" s="218"/>
      <c r="H77" s="218"/>
      <c r="I77" s="218"/>
      <c r="J77" s="218"/>
      <c r="K77" s="218"/>
      <c r="L77" s="218"/>
      <c r="M77" s="84"/>
      <c r="N77" s="78"/>
    </row>
    <row r="78" spans="1:14" s="178" customFormat="1" ht="98.25" customHeight="1" x14ac:dyDescent="0.3">
      <c r="A78" s="157" t="s">
        <v>132</v>
      </c>
      <c r="B78" s="222" t="s">
        <v>144</v>
      </c>
      <c r="C78" s="222"/>
      <c r="D78" s="222"/>
      <c r="E78" s="222"/>
      <c r="F78" s="222"/>
      <c r="G78" s="222"/>
      <c r="H78" s="222"/>
      <c r="I78" s="222"/>
      <c r="J78" s="222"/>
      <c r="K78" s="222"/>
      <c r="L78" s="222"/>
      <c r="M78" s="176"/>
      <c r="N78" s="177"/>
    </row>
    <row r="79" spans="1:14" ht="155.25" customHeight="1" x14ac:dyDescent="0.3">
      <c r="A79" s="153" t="s">
        <v>84</v>
      </c>
      <c r="B79" s="219" t="s">
        <v>145</v>
      </c>
      <c r="C79" s="220"/>
      <c r="D79" s="220"/>
      <c r="E79" s="220"/>
      <c r="F79" s="220"/>
      <c r="G79" s="220"/>
      <c r="H79" s="220"/>
      <c r="I79" s="220"/>
      <c r="J79" s="220"/>
      <c r="K79" s="220"/>
      <c r="L79" s="221"/>
      <c r="M79" s="84"/>
      <c r="N79" s="78"/>
    </row>
    <row r="80" spans="1:14" ht="114.75" customHeight="1" x14ac:dyDescent="0.3">
      <c r="A80" s="153" t="s">
        <v>2</v>
      </c>
      <c r="B80" s="222" t="s">
        <v>124</v>
      </c>
      <c r="C80" s="222"/>
      <c r="D80" s="222"/>
      <c r="E80" s="222"/>
      <c r="F80" s="222"/>
      <c r="G80" s="222"/>
      <c r="H80" s="222"/>
      <c r="I80" s="222"/>
      <c r="J80" s="222"/>
      <c r="K80" s="222"/>
      <c r="L80" s="222"/>
      <c r="M80" s="154"/>
      <c r="N80" s="78"/>
    </row>
    <row r="81" spans="1:14" ht="30.65" customHeight="1" x14ac:dyDescent="0.3">
      <c r="A81" s="153" t="s">
        <v>49</v>
      </c>
      <c r="B81" s="222" t="s">
        <v>123</v>
      </c>
      <c r="C81" s="222"/>
      <c r="D81" s="222"/>
      <c r="E81" s="222"/>
      <c r="F81" s="222"/>
      <c r="G81" s="222"/>
      <c r="H81" s="222"/>
      <c r="I81" s="222"/>
      <c r="J81" s="222"/>
      <c r="K81" s="222"/>
      <c r="L81" s="222"/>
      <c r="M81" s="154"/>
      <c r="N81" s="78"/>
    </row>
    <row r="82" spans="1:14" ht="65.25" customHeight="1" x14ac:dyDescent="0.3">
      <c r="A82" s="153" t="s">
        <v>26</v>
      </c>
      <c r="B82" s="222" t="s">
        <v>128</v>
      </c>
      <c r="C82" s="222"/>
      <c r="D82" s="222"/>
      <c r="E82" s="222"/>
      <c r="F82" s="222"/>
      <c r="G82" s="222"/>
      <c r="H82" s="222"/>
      <c r="I82" s="222"/>
      <c r="J82" s="222"/>
      <c r="K82" s="222"/>
      <c r="L82" s="222"/>
      <c r="M82" s="154"/>
      <c r="N82" s="155"/>
    </row>
    <row r="83" spans="1:14" ht="15.5" x14ac:dyDescent="0.3">
      <c r="A83" s="153" t="s">
        <v>27</v>
      </c>
      <c r="B83" s="222" t="s">
        <v>115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154"/>
      <c r="N83" s="156"/>
    </row>
    <row r="84" spans="1:14" ht="172.5" customHeight="1" x14ac:dyDescent="0.3">
      <c r="A84" s="157" t="s">
        <v>116</v>
      </c>
      <c r="B84" s="222" t="s">
        <v>125</v>
      </c>
      <c r="C84" s="222"/>
      <c r="D84" s="222"/>
      <c r="E84" s="222"/>
      <c r="F84" s="222"/>
      <c r="G84" s="222"/>
      <c r="H84" s="222"/>
      <c r="I84" s="222"/>
      <c r="J84" s="222"/>
      <c r="K84" s="222"/>
      <c r="L84" s="222"/>
      <c r="M84" s="154"/>
      <c r="N84" s="156"/>
    </row>
    <row r="85" spans="1:14" ht="82.4" customHeight="1" x14ac:dyDescent="0.3">
      <c r="A85" s="157" t="s">
        <v>117</v>
      </c>
      <c r="B85" s="222" t="s">
        <v>147</v>
      </c>
      <c r="C85" s="222"/>
      <c r="D85" s="222"/>
      <c r="E85" s="222"/>
      <c r="F85" s="222"/>
      <c r="G85" s="222"/>
      <c r="H85" s="222"/>
      <c r="I85" s="222"/>
      <c r="J85" s="222"/>
      <c r="K85" s="222"/>
      <c r="L85" s="222"/>
      <c r="M85" s="154"/>
      <c r="N85" s="156"/>
    </row>
    <row r="86" spans="1:14" ht="160.5" customHeight="1" x14ac:dyDescent="0.3">
      <c r="A86" s="157" t="s">
        <v>148</v>
      </c>
      <c r="B86" s="222" t="s">
        <v>146</v>
      </c>
      <c r="C86" s="222"/>
      <c r="D86" s="222"/>
      <c r="E86" s="222"/>
      <c r="F86" s="222"/>
      <c r="G86" s="222"/>
      <c r="H86" s="222"/>
      <c r="I86" s="222"/>
      <c r="J86" s="222"/>
      <c r="K86" s="222"/>
      <c r="L86" s="222"/>
      <c r="M86" s="154"/>
      <c r="N86" s="156"/>
    </row>
    <row r="87" spans="1:14" ht="333.75" customHeight="1" x14ac:dyDescent="0.3">
      <c r="A87" s="153" t="s">
        <v>50</v>
      </c>
      <c r="B87" s="222" t="s">
        <v>151</v>
      </c>
      <c r="C87" s="222"/>
      <c r="D87" s="222"/>
      <c r="E87" s="222"/>
      <c r="F87" s="222"/>
      <c r="G87" s="222"/>
      <c r="H87" s="222"/>
      <c r="I87" s="222"/>
      <c r="J87" s="222"/>
      <c r="K87" s="222"/>
      <c r="L87" s="222"/>
      <c r="M87" s="154"/>
      <c r="N87" s="156"/>
    </row>
    <row r="88" spans="1:14" s="37" customFormat="1" ht="304.5" customHeight="1" x14ac:dyDescent="0.3">
      <c r="A88" s="153" t="s">
        <v>28</v>
      </c>
      <c r="B88" s="222" t="s">
        <v>158</v>
      </c>
      <c r="C88" s="222"/>
      <c r="D88" s="222"/>
      <c r="E88" s="222"/>
      <c r="F88" s="222"/>
      <c r="G88" s="222"/>
      <c r="H88" s="222"/>
      <c r="I88" s="222"/>
      <c r="J88" s="222"/>
      <c r="K88" s="222"/>
      <c r="L88" s="222"/>
      <c r="M88" s="154"/>
      <c r="N88" s="156"/>
    </row>
    <row r="89" spans="1:14" s="159" customFormat="1" ht="125.5" customHeight="1" x14ac:dyDescent="0.3">
      <c r="A89" s="157" t="s">
        <v>51</v>
      </c>
      <c r="B89" s="222" t="s">
        <v>150</v>
      </c>
      <c r="C89" s="222"/>
      <c r="D89" s="222"/>
      <c r="E89" s="222"/>
      <c r="F89" s="222"/>
      <c r="G89" s="222"/>
      <c r="H89" s="222"/>
      <c r="I89" s="222"/>
      <c r="J89" s="222"/>
      <c r="K89" s="222"/>
      <c r="L89" s="222"/>
      <c r="M89" s="158"/>
    </row>
    <row r="90" spans="1:14" s="159" customFormat="1" ht="51.75" customHeight="1" x14ac:dyDescent="0.3">
      <c r="A90" s="157" t="s">
        <v>118</v>
      </c>
      <c r="B90" s="222" t="s">
        <v>119</v>
      </c>
      <c r="C90" s="222"/>
      <c r="D90" s="222"/>
      <c r="E90" s="222"/>
      <c r="F90" s="222"/>
      <c r="G90" s="222"/>
      <c r="H90" s="222"/>
      <c r="I90" s="222"/>
      <c r="J90" s="222"/>
      <c r="K90" s="222"/>
      <c r="L90" s="222"/>
      <c r="M90" s="154"/>
      <c r="N90" s="160"/>
    </row>
    <row r="91" spans="1:14" s="159" customFormat="1" ht="141.65" customHeight="1" x14ac:dyDescent="0.3">
      <c r="A91" s="233" t="s">
        <v>149</v>
      </c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  <c r="M91" s="154"/>
      <c r="N91" s="160"/>
    </row>
    <row r="92" spans="1:14" s="159" customFormat="1" ht="15" customHeight="1" x14ac:dyDescent="0.3">
      <c r="A92" s="33"/>
      <c r="B92" s="33"/>
      <c r="C92" s="34"/>
      <c r="D92" s="35"/>
      <c r="E92" s="35"/>
      <c r="F92" s="35"/>
      <c r="G92" s="161"/>
      <c r="H92" s="161"/>
      <c r="I92" s="161"/>
      <c r="J92" s="35"/>
      <c r="K92" s="35"/>
      <c r="L92" s="33"/>
      <c r="M92" s="155"/>
      <c r="N92" s="160"/>
    </row>
    <row r="93" spans="1:14" s="159" customFormat="1" ht="15" customHeight="1" x14ac:dyDescent="0.3">
      <c r="A93" s="38"/>
      <c r="B93" s="38"/>
      <c r="C93" s="38"/>
      <c r="D93" s="39"/>
      <c r="E93" s="39"/>
      <c r="F93" s="39"/>
      <c r="G93" s="162"/>
      <c r="H93" s="162"/>
      <c r="I93" s="162"/>
      <c r="J93" s="39"/>
      <c r="K93" s="39"/>
      <c r="L93" s="39"/>
      <c r="M93" s="155"/>
      <c r="N93" s="160"/>
    </row>
    <row r="94" spans="1:14" s="159" customFormat="1" ht="15" customHeight="1" x14ac:dyDescent="0.3">
      <c r="A94" s="38"/>
      <c r="B94" s="38"/>
      <c r="C94" s="38"/>
      <c r="D94" s="39"/>
      <c r="E94" s="39"/>
      <c r="F94" s="39"/>
      <c r="G94" s="162"/>
      <c r="H94" s="162"/>
      <c r="I94" s="162"/>
      <c r="J94" s="39"/>
      <c r="K94" s="39"/>
      <c r="L94" s="39"/>
      <c r="M94" s="155"/>
      <c r="N94" s="160"/>
    </row>
    <row r="95" spans="1:14" s="159" customFormat="1" ht="15" customHeight="1" x14ac:dyDescent="0.3">
      <c r="A95" s="38"/>
      <c r="B95" s="38"/>
      <c r="C95" s="38"/>
      <c r="D95" s="39"/>
      <c r="E95" s="39"/>
      <c r="F95" s="39"/>
      <c r="G95" s="162"/>
      <c r="H95" s="162"/>
      <c r="I95" s="162"/>
      <c r="J95" s="39"/>
      <c r="K95" s="39"/>
      <c r="L95" s="39"/>
      <c r="M95" s="155"/>
      <c r="N95" s="160"/>
    </row>
    <row r="96" spans="1:14" s="159" customFormat="1" ht="15" customHeight="1" x14ac:dyDescent="0.3">
      <c r="A96" s="38"/>
      <c r="B96" s="38"/>
      <c r="C96" s="38"/>
      <c r="D96" s="39"/>
      <c r="E96" s="39"/>
      <c r="F96" s="39"/>
      <c r="G96" s="162"/>
      <c r="H96" s="162"/>
      <c r="I96" s="162"/>
      <c r="J96" s="39"/>
      <c r="K96" s="39"/>
      <c r="L96" s="39"/>
      <c r="M96" s="155"/>
      <c r="N96" s="160"/>
    </row>
    <row r="97" spans="1:14" s="159" customFormat="1" ht="15" customHeight="1" x14ac:dyDescent="0.3">
      <c r="A97" s="38"/>
      <c r="B97" s="38"/>
      <c r="C97" s="38"/>
      <c r="D97" s="39"/>
      <c r="E97" s="39"/>
      <c r="F97" s="39"/>
      <c r="G97" s="162"/>
      <c r="H97" s="162"/>
      <c r="I97" s="162"/>
      <c r="J97" s="39"/>
      <c r="K97" s="39"/>
      <c r="L97" s="39"/>
      <c r="M97" s="155"/>
      <c r="N97" s="160"/>
    </row>
    <row r="98" spans="1:14" s="159" customFormat="1" ht="15" customHeight="1" x14ac:dyDescent="0.3">
      <c r="A98" s="38"/>
      <c r="B98" s="38"/>
      <c r="C98" s="38"/>
      <c r="D98" s="39"/>
      <c r="E98" s="39"/>
      <c r="F98" s="39"/>
      <c r="G98" s="162"/>
      <c r="H98" s="162"/>
      <c r="I98" s="162"/>
      <c r="J98" s="39"/>
      <c r="K98" s="39"/>
      <c r="L98" s="39"/>
      <c r="M98" s="155"/>
      <c r="N98" s="160"/>
    </row>
    <row r="99" spans="1:14" s="159" customFormat="1" ht="15" customHeight="1" x14ac:dyDescent="0.3">
      <c r="A99" s="38"/>
      <c r="B99" s="38"/>
      <c r="C99" s="38"/>
      <c r="D99" s="39"/>
      <c r="E99" s="39"/>
      <c r="F99" s="39"/>
      <c r="G99" s="162"/>
      <c r="H99" s="162"/>
      <c r="I99" s="162"/>
      <c r="J99" s="39"/>
      <c r="K99" s="39"/>
      <c r="L99" s="39"/>
      <c r="M99" s="155"/>
      <c r="N99" s="160"/>
    </row>
    <row r="100" spans="1:14" s="163" customFormat="1" ht="15" customHeight="1" x14ac:dyDescent="0.3">
      <c r="A100" s="38"/>
      <c r="B100" s="38"/>
      <c r="C100" s="38"/>
      <c r="D100" s="39"/>
      <c r="E100" s="39"/>
      <c r="F100" s="39"/>
      <c r="G100" s="162"/>
      <c r="H100" s="162"/>
      <c r="I100" s="162"/>
      <c r="J100" s="39"/>
      <c r="K100" s="39"/>
      <c r="L100" s="39"/>
      <c r="M100" s="155"/>
      <c r="N100" s="156"/>
    </row>
    <row r="101" spans="1:14" s="163" customFormat="1" ht="15" customHeight="1" x14ac:dyDescent="0.3">
      <c r="A101" s="38"/>
      <c r="B101" s="38"/>
      <c r="C101" s="38"/>
      <c r="D101" s="39"/>
      <c r="E101" s="39"/>
      <c r="F101" s="39"/>
      <c r="G101" s="162"/>
      <c r="H101" s="162"/>
      <c r="I101" s="162"/>
      <c r="J101" s="39"/>
      <c r="K101" s="39"/>
      <c r="L101" s="39"/>
      <c r="M101" s="155"/>
      <c r="N101" s="156"/>
    </row>
    <row r="102" spans="1:14" s="163" customFormat="1" ht="15" customHeight="1" x14ac:dyDescent="0.3">
      <c r="A102" s="38"/>
      <c r="B102" s="38"/>
      <c r="C102" s="38"/>
      <c r="D102" s="39"/>
      <c r="E102" s="39"/>
      <c r="F102" s="39"/>
      <c r="G102" s="162"/>
      <c r="H102" s="162"/>
      <c r="I102" s="162"/>
      <c r="J102" s="39"/>
      <c r="K102" s="39"/>
      <c r="L102" s="39"/>
      <c r="M102" s="155"/>
      <c r="N102" s="156"/>
    </row>
    <row r="103" spans="1:14" s="163" customFormat="1" ht="15" customHeight="1" x14ac:dyDescent="0.3">
      <c r="A103" s="38"/>
      <c r="B103" s="38"/>
      <c r="C103" s="38"/>
      <c r="D103" s="39"/>
      <c r="E103" s="39"/>
      <c r="F103" s="39"/>
      <c r="G103" s="162"/>
      <c r="H103" s="162"/>
      <c r="I103" s="162"/>
      <c r="J103" s="39"/>
      <c r="K103" s="39"/>
      <c r="L103" s="39"/>
      <c r="M103" s="155"/>
      <c r="N103" s="156"/>
    </row>
    <row r="104" spans="1:14" s="163" customFormat="1" ht="15" customHeight="1" x14ac:dyDescent="0.3">
      <c r="A104" s="36"/>
      <c r="B104" s="36"/>
      <c r="C104" s="164"/>
      <c r="D104" s="165"/>
      <c r="E104" s="165"/>
      <c r="F104" s="165"/>
      <c r="G104" s="166"/>
      <c r="H104" s="166"/>
      <c r="I104" s="166"/>
      <c r="J104" s="165"/>
      <c r="K104" s="165"/>
      <c r="L104" s="165"/>
      <c r="M104" s="155"/>
      <c r="N104" s="156"/>
    </row>
    <row r="105" spans="1:14" s="163" customFormat="1" ht="15" customHeight="1" x14ac:dyDescent="0.3">
      <c r="A105" s="36"/>
      <c r="B105" s="36"/>
      <c r="C105" s="164"/>
      <c r="D105" s="165"/>
      <c r="E105" s="165"/>
      <c r="F105" s="165"/>
      <c r="G105" s="166"/>
      <c r="H105" s="166"/>
      <c r="I105" s="166"/>
      <c r="J105" s="165"/>
      <c r="K105" s="165"/>
      <c r="L105" s="165"/>
      <c r="M105" s="155"/>
      <c r="N105" s="156"/>
    </row>
    <row r="106" spans="1:14" s="167" customFormat="1" ht="15" customHeight="1" x14ac:dyDescent="0.3">
      <c r="A106" s="36"/>
      <c r="B106" s="36"/>
      <c r="C106" s="164"/>
      <c r="D106" s="165"/>
      <c r="E106" s="165"/>
      <c r="F106" s="165"/>
      <c r="G106" s="166"/>
      <c r="H106" s="166"/>
      <c r="I106" s="166"/>
      <c r="J106" s="165"/>
      <c r="K106" s="165"/>
      <c r="L106" s="165"/>
      <c r="M106" s="155"/>
      <c r="N106" s="156"/>
    </row>
    <row r="107" spans="1:14" s="167" customFormat="1" ht="15" customHeight="1" x14ac:dyDescent="0.3">
      <c r="A107" s="36"/>
      <c r="B107" s="36"/>
      <c r="C107" s="164"/>
      <c r="D107" s="165"/>
      <c r="E107" s="165"/>
      <c r="F107" s="165"/>
      <c r="G107" s="163"/>
      <c r="H107" s="163"/>
      <c r="I107" s="163"/>
      <c r="J107" s="165"/>
      <c r="K107" s="165"/>
      <c r="L107" s="165"/>
      <c r="M107" s="155"/>
      <c r="N107" s="156"/>
    </row>
    <row r="108" spans="1:14" s="167" customFormat="1" ht="15" customHeight="1" x14ac:dyDescent="0.3">
      <c r="A108" s="36"/>
      <c r="B108" s="36"/>
      <c r="C108" s="164"/>
      <c r="D108" s="165"/>
      <c r="E108" s="165"/>
      <c r="F108" s="165"/>
      <c r="G108" s="163"/>
      <c r="H108" s="163"/>
      <c r="I108" s="163"/>
      <c r="J108" s="165"/>
      <c r="K108" s="165"/>
      <c r="L108" s="165"/>
      <c r="M108" s="155"/>
      <c r="N108" s="156"/>
    </row>
    <row r="109" spans="1:14" ht="15" customHeight="1" x14ac:dyDescent="0.3">
      <c r="A109" s="36"/>
      <c r="B109" s="36"/>
      <c r="C109" s="164"/>
      <c r="D109" s="165"/>
      <c r="E109" s="165"/>
      <c r="F109" s="165"/>
      <c r="G109" s="165"/>
      <c r="H109" s="165"/>
      <c r="I109" s="165"/>
      <c r="J109" s="165"/>
      <c r="K109" s="165"/>
      <c r="L109" s="165"/>
      <c r="M109" s="155"/>
      <c r="N109" s="156"/>
    </row>
    <row r="110" spans="1:14" ht="15" customHeight="1" x14ac:dyDescent="0.3">
      <c r="A110" s="168"/>
      <c r="B110" s="168"/>
      <c r="C110" s="169"/>
      <c r="D110" s="166"/>
      <c r="E110" s="166"/>
      <c r="F110" s="166"/>
      <c r="G110" s="168"/>
      <c r="H110" s="168"/>
      <c r="I110" s="168"/>
      <c r="J110" s="168"/>
      <c r="K110" s="166"/>
      <c r="L110" s="168"/>
      <c r="M110" s="155"/>
      <c r="N110" s="156"/>
    </row>
    <row r="111" spans="1:14" ht="15" customHeight="1" x14ac:dyDescent="0.3">
      <c r="A111" s="168"/>
      <c r="B111" s="168"/>
      <c r="C111" s="169"/>
      <c r="D111" s="166"/>
      <c r="E111" s="166"/>
      <c r="F111" s="166"/>
      <c r="G111" s="168"/>
      <c r="H111" s="168"/>
      <c r="I111" s="168"/>
      <c r="J111" s="168"/>
      <c r="K111" s="166"/>
      <c r="L111" s="168"/>
      <c r="M111" s="155"/>
      <c r="N111" s="156"/>
    </row>
    <row r="112" spans="1:14" ht="15" customHeight="1" x14ac:dyDescent="0.3">
      <c r="A112" s="168"/>
      <c r="B112" s="168"/>
      <c r="C112" s="169"/>
      <c r="D112" s="166"/>
      <c r="E112" s="166"/>
      <c r="F112" s="166"/>
      <c r="G112" s="168"/>
      <c r="H112" s="168"/>
      <c r="I112" s="168"/>
      <c r="J112" s="168"/>
      <c r="K112" s="166"/>
      <c r="L112" s="168"/>
      <c r="M112" s="155"/>
      <c r="N112" s="156"/>
    </row>
    <row r="113" spans="1:14" ht="15" customHeight="1" x14ac:dyDescent="0.3">
      <c r="A113" s="30"/>
      <c r="B113" s="30"/>
      <c r="C113" s="31"/>
      <c r="D113" s="32"/>
      <c r="E113" s="32"/>
      <c r="F113" s="32"/>
      <c r="G113" s="170"/>
      <c r="H113" s="170"/>
      <c r="I113" s="170"/>
      <c r="J113" s="170"/>
      <c r="K113" s="32"/>
      <c r="L113" s="30"/>
      <c r="M113" s="155"/>
      <c r="N113" s="156"/>
    </row>
    <row r="114" spans="1:14" ht="15" customHeight="1" x14ac:dyDescent="0.3">
      <c r="A114" s="30"/>
      <c r="B114" s="30"/>
      <c r="C114" s="31"/>
      <c r="D114" s="32"/>
      <c r="E114" s="32"/>
      <c r="F114" s="32"/>
      <c r="G114" s="170"/>
      <c r="H114" s="170"/>
      <c r="I114" s="170"/>
      <c r="J114" s="170"/>
      <c r="K114" s="32"/>
      <c r="L114" s="30"/>
      <c r="M114" s="155"/>
      <c r="N114" s="156"/>
    </row>
    <row r="115" spans="1:14" ht="15" customHeight="1" x14ac:dyDescent="0.3">
      <c r="A115" s="30"/>
      <c r="B115" s="30"/>
      <c r="C115" s="31"/>
      <c r="D115" s="32"/>
      <c r="E115" s="32"/>
      <c r="F115" s="32"/>
      <c r="G115" s="170"/>
      <c r="H115" s="170"/>
      <c r="I115" s="170"/>
      <c r="J115" s="170"/>
      <c r="K115" s="32"/>
      <c r="L115" s="30"/>
      <c r="M115" s="155"/>
      <c r="N115" s="156"/>
    </row>
    <row r="116" spans="1:14" ht="15" customHeight="1" x14ac:dyDescent="0.3">
      <c r="A116" s="30"/>
      <c r="B116" s="30"/>
      <c r="C116" s="31"/>
      <c r="D116" s="32"/>
      <c r="E116" s="32"/>
      <c r="F116" s="32"/>
      <c r="G116" s="170"/>
      <c r="H116" s="170"/>
      <c r="I116" s="170"/>
      <c r="J116" s="170"/>
      <c r="K116" s="32"/>
      <c r="L116" s="30"/>
      <c r="M116" s="155"/>
      <c r="N116" s="156"/>
    </row>
    <row r="117" spans="1:14" ht="15" customHeight="1" x14ac:dyDescent="0.3">
      <c r="A117" s="30"/>
      <c r="B117" s="30"/>
      <c r="C117" s="31"/>
      <c r="D117" s="32"/>
      <c r="E117" s="32"/>
      <c r="F117" s="32"/>
      <c r="G117" s="170"/>
      <c r="H117" s="170"/>
      <c r="I117" s="170"/>
      <c r="J117" s="170"/>
      <c r="K117" s="32"/>
      <c r="L117" s="30"/>
    </row>
    <row r="118" spans="1:14" ht="15" customHeight="1" x14ac:dyDescent="0.3">
      <c r="A118" s="30"/>
      <c r="B118" s="30"/>
      <c r="C118" s="31"/>
      <c r="D118" s="32"/>
      <c r="E118" s="32"/>
      <c r="F118" s="32"/>
      <c r="G118" s="170"/>
      <c r="H118" s="170"/>
      <c r="I118" s="170"/>
      <c r="J118" s="170"/>
      <c r="K118" s="32"/>
      <c r="L118" s="30"/>
    </row>
    <row r="119" spans="1:14" ht="15" customHeight="1" x14ac:dyDescent="0.3">
      <c r="A119" s="30"/>
      <c r="B119" s="30"/>
      <c r="C119" s="31"/>
      <c r="D119" s="32"/>
      <c r="E119" s="32"/>
      <c r="F119" s="32"/>
      <c r="G119" s="170"/>
      <c r="H119" s="170"/>
      <c r="I119" s="170"/>
      <c r="J119" s="170"/>
      <c r="K119" s="32"/>
      <c r="L119" s="30"/>
    </row>
    <row r="120" spans="1:14" ht="15" customHeight="1" x14ac:dyDescent="0.3">
      <c r="A120" s="30"/>
      <c r="B120" s="30"/>
      <c r="C120" s="31"/>
      <c r="D120" s="32"/>
      <c r="E120" s="32"/>
      <c r="F120" s="32"/>
      <c r="G120" s="170"/>
      <c r="H120" s="170"/>
      <c r="I120" s="170"/>
      <c r="J120" s="170"/>
      <c r="K120" s="32"/>
      <c r="L120" s="30"/>
    </row>
    <row r="121" spans="1:14" x14ac:dyDescent="0.3">
      <c r="A121" s="30"/>
      <c r="B121" s="30"/>
      <c r="C121" s="31"/>
      <c r="D121" s="32"/>
      <c r="E121" s="32"/>
      <c r="F121" s="32"/>
      <c r="G121" s="170"/>
      <c r="H121" s="170"/>
      <c r="I121" s="170"/>
      <c r="J121" s="170"/>
      <c r="K121" s="32"/>
      <c r="L121" s="30"/>
    </row>
    <row r="122" spans="1:14" x14ac:dyDescent="0.3">
      <c r="A122" s="30"/>
      <c r="B122" s="30"/>
      <c r="C122" s="31"/>
      <c r="D122" s="32"/>
      <c r="E122" s="32"/>
      <c r="F122" s="32"/>
      <c r="G122" s="170"/>
      <c r="H122" s="170"/>
      <c r="I122" s="170"/>
      <c r="J122" s="170"/>
      <c r="K122" s="32"/>
      <c r="L122" s="30"/>
    </row>
    <row r="123" spans="1:14" x14ac:dyDescent="0.3">
      <c r="A123" s="30"/>
      <c r="B123" s="30"/>
      <c r="C123" s="31"/>
      <c r="D123" s="32"/>
      <c r="E123" s="32"/>
      <c r="F123" s="32"/>
      <c r="G123" s="173"/>
      <c r="H123" s="173"/>
      <c r="I123" s="173"/>
      <c r="J123" s="32"/>
      <c r="K123" s="32"/>
      <c r="L123" s="30"/>
    </row>
    <row r="124" spans="1:14" x14ac:dyDescent="0.3">
      <c r="A124" s="30"/>
      <c r="B124" s="30"/>
      <c r="C124" s="31"/>
      <c r="D124" s="32"/>
      <c r="E124" s="32"/>
      <c r="F124" s="32"/>
      <c r="G124" s="32"/>
      <c r="H124" s="32"/>
      <c r="I124" s="32"/>
      <c r="J124" s="32"/>
      <c r="K124" s="32"/>
      <c r="L124" s="30"/>
    </row>
    <row r="125" spans="1:14" x14ac:dyDescent="0.3">
      <c r="A125" s="30"/>
      <c r="B125" s="30"/>
      <c r="C125" s="31"/>
      <c r="D125" s="32"/>
      <c r="E125" s="32"/>
      <c r="F125" s="32"/>
      <c r="G125" s="32"/>
      <c r="H125" s="32"/>
      <c r="I125" s="32"/>
      <c r="J125" s="32"/>
      <c r="K125" s="32"/>
      <c r="L125" s="30"/>
    </row>
    <row r="126" spans="1:14" x14ac:dyDescent="0.3">
      <c r="A126" s="30"/>
      <c r="B126" s="30"/>
      <c r="C126" s="31"/>
      <c r="D126" s="32"/>
      <c r="E126" s="32"/>
      <c r="F126" s="32"/>
      <c r="G126" s="32"/>
      <c r="H126" s="32"/>
      <c r="I126" s="32"/>
      <c r="J126" s="32"/>
      <c r="K126" s="32"/>
      <c r="L126" s="30"/>
    </row>
    <row r="127" spans="1:14" x14ac:dyDescent="0.3">
      <c r="A127" s="30"/>
      <c r="B127" s="30"/>
      <c r="C127" s="31"/>
      <c r="D127" s="32"/>
      <c r="E127" s="32"/>
      <c r="F127" s="32"/>
      <c r="G127" s="32"/>
      <c r="H127" s="32"/>
      <c r="I127" s="32"/>
      <c r="J127" s="32"/>
      <c r="K127" s="32"/>
      <c r="L127" s="30"/>
    </row>
    <row r="128" spans="1:14" x14ac:dyDescent="0.3">
      <c r="A128" s="30"/>
      <c r="B128" s="30"/>
      <c r="C128" s="31"/>
      <c r="D128" s="32"/>
      <c r="E128" s="32"/>
      <c r="F128" s="32"/>
      <c r="G128" s="32"/>
      <c r="H128" s="32"/>
      <c r="I128" s="32"/>
      <c r="J128" s="32"/>
      <c r="K128" s="32"/>
      <c r="L128" s="30"/>
    </row>
    <row r="129" spans="1:12" x14ac:dyDescent="0.3">
      <c r="A129" s="30"/>
      <c r="B129" s="30"/>
      <c r="C129" s="31"/>
      <c r="D129" s="32"/>
      <c r="E129" s="32"/>
      <c r="F129" s="32"/>
      <c r="G129" s="32"/>
      <c r="H129" s="32"/>
      <c r="I129" s="32"/>
      <c r="J129" s="32"/>
      <c r="K129" s="32"/>
      <c r="L129" s="30"/>
    </row>
    <row r="130" spans="1:12" x14ac:dyDescent="0.3">
      <c r="A130" s="30"/>
      <c r="B130" s="30"/>
      <c r="C130" s="31"/>
      <c r="D130" s="32"/>
      <c r="E130" s="32"/>
      <c r="F130" s="32"/>
      <c r="G130" s="32"/>
      <c r="H130" s="32"/>
      <c r="I130" s="32"/>
      <c r="J130" s="32"/>
      <c r="K130" s="32"/>
      <c r="L130" s="30"/>
    </row>
    <row r="131" spans="1:12" x14ac:dyDescent="0.3">
      <c r="A131" s="30"/>
      <c r="B131" s="30"/>
      <c r="C131" s="31"/>
      <c r="D131" s="32"/>
      <c r="E131" s="32"/>
      <c r="F131" s="32"/>
      <c r="G131" s="32"/>
      <c r="H131" s="32"/>
      <c r="I131" s="32"/>
      <c r="J131" s="32"/>
      <c r="K131" s="32"/>
      <c r="L131" s="30"/>
    </row>
    <row r="132" spans="1:12" x14ac:dyDescent="0.3">
      <c r="A132" s="30"/>
      <c r="B132" s="30"/>
      <c r="C132" s="31"/>
      <c r="D132" s="32"/>
      <c r="E132" s="32"/>
      <c r="F132" s="32"/>
      <c r="G132" s="32"/>
      <c r="H132" s="32"/>
      <c r="I132" s="32"/>
      <c r="J132" s="32"/>
      <c r="K132" s="32"/>
      <c r="L132" s="30"/>
    </row>
    <row r="133" spans="1:12" x14ac:dyDescent="0.3">
      <c r="A133" s="30"/>
      <c r="B133" s="30"/>
      <c r="C133" s="31"/>
      <c r="D133" s="32"/>
      <c r="E133" s="32"/>
      <c r="F133" s="32"/>
      <c r="G133" s="32"/>
      <c r="H133" s="32"/>
      <c r="I133" s="32"/>
      <c r="J133" s="32"/>
      <c r="K133" s="32"/>
      <c r="L133" s="30"/>
    </row>
    <row r="134" spans="1:12" x14ac:dyDescent="0.3">
      <c r="A134" s="30"/>
      <c r="B134" s="30"/>
      <c r="C134" s="31"/>
      <c r="D134" s="32"/>
      <c r="E134" s="32"/>
      <c r="F134" s="32"/>
      <c r="G134" s="32"/>
      <c r="H134" s="32"/>
      <c r="I134" s="32"/>
      <c r="J134" s="32"/>
      <c r="K134" s="32"/>
      <c r="L134" s="30"/>
    </row>
    <row r="135" spans="1:12" x14ac:dyDescent="0.3">
      <c r="A135" s="30"/>
      <c r="B135" s="30"/>
      <c r="C135" s="31"/>
      <c r="D135" s="32"/>
      <c r="E135" s="32"/>
      <c r="F135" s="32"/>
      <c r="G135" s="32"/>
      <c r="H135" s="32"/>
      <c r="I135" s="32"/>
      <c r="J135" s="32"/>
      <c r="K135" s="32"/>
      <c r="L135" s="30"/>
    </row>
    <row r="136" spans="1:12" x14ac:dyDescent="0.3">
      <c r="A136" s="30"/>
      <c r="B136" s="30"/>
      <c r="C136" s="31"/>
      <c r="D136" s="32"/>
      <c r="E136" s="32"/>
      <c r="F136" s="32"/>
      <c r="G136" s="32"/>
      <c r="H136" s="32"/>
      <c r="I136" s="32"/>
      <c r="J136" s="32"/>
      <c r="K136" s="32"/>
      <c r="L136" s="30"/>
    </row>
    <row r="137" spans="1:12" x14ac:dyDescent="0.3">
      <c r="A137" s="30"/>
      <c r="B137" s="30"/>
      <c r="C137" s="31"/>
      <c r="D137" s="32"/>
      <c r="E137" s="32"/>
      <c r="F137" s="32"/>
      <c r="G137" s="32"/>
      <c r="H137" s="32"/>
      <c r="I137" s="32"/>
      <c r="J137" s="32"/>
      <c r="K137" s="32"/>
      <c r="L137" s="30"/>
    </row>
    <row r="138" spans="1:12" x14ac:dyDescent="0.3">
      <c r="A138" s="30"/>
      <c r="B138" s="30"/>
      <c r="C138" s="31"/>
      <c r="D138" s="32"/>
      <c r="E138" s="32"/>
      <c r="F138" s="32"/>
      <c r="G138" s="32"/>
      <c r="H138" s="32"/>
      <c r="I138" s="32"/>
      <c r="J138" s="32"/>
      <c r="K138" s="32"/>
      <c r="L138" s="30"/>
    </row>
    <row r="139" spans="1:12" x14ac:dyDescent="0.3">
      <c r="A139" s="30"/>
      <c r="B139" s="30"/>
      <c r="C139" s="31"/>
      <c r="D139" s="32"/>
      <c r="E139" s="32"/>
      <c r="F139" s="32"/>
      <c r="G139" s="32"/>
      <c r="H139" s="32"/>
      <c r="I139" s="32"/>
      <c r="J139" s="32"/>
      <c r="K139" s="32"/>
      <c r="L139" s="30"/>
    </row>
    <row r="140" spans="1:12" x14ac:dyDescent="0.3">
      <c r="A140" s="30"/>
      <c r="B140" s="30"/>
      <c r="C140" s="31"/>
      <c r="D140" s="32"/>
      <c r="E140" s="32"/>
      <c r="F140" s="32"/>
      <c r="G140" s="32"/>
      <c r="H140" s="32"/>
      <c r="I140" s="32"/>
      <c r="J140" s="32"/>
      <c r="K140" s="32"/>
      <c r="L140" s="30"/>
    </row>
    <row r="141" spans="1:12" x14ac:dyDescent="0.3">
      <c r="A141" s="30"/>
      <c r="B141" s="30"/>
      <c r="C141" s="31"/>
      <c r="D141" s="32"/>
      <c r="E141" s="32"/>
      <c r="F141" s="32"/>
      <c r="G141" s="32"/>
      <c r="H141" s="32"/>
      <c r="I141" s="32"/>
      <c r="J141" s="32"/>
      <c r="K141" s="32"/>
      <c r="L141" s="30"/>
    </row>
    <row r="142" spans="1:12" x14ac:dyDescent="0.3">
      <c r="A142" s="30"/>
      <c r="B142" s="30"/>
      <c r="C142" s="31"/>
      <c r="D142" s="32"/>
      <c r="E142" s="32"/>
      <c r="F142" s="32"/>
      <c r="G142" s="32"/>
      <c r="H142" s="32"/>
      <c r="I142" s="32"/>
      <c r="J142" s="32"/>
      <c r="K142" s="32"/>
      <c r="L142" s="30"/>
    </row>
    <row r="143" spans="1:12" x14ac:dyDescent="0.3">
      <c r="A143" s="30"/>
      <c r="B143" s="30"/>
      <c r="C143" s="31"/>
      <c r="D143" s="32"/>
      <c r="E143" s="32"/>
      <c r="F143" s="32"/>
      <c r="G143" s="32"/>
      <c r="H143" s="32"/>
      <c r="I143" s="32"/>
      <c r="J143" s="32"/>
      <c r="K143" s="32"/>
      <c r="L143" s="30"/>
    </row>
    <row r="144" spans="1:12" x14ac:dyDescent="0.3">
      <c r="A144" s="30"/>
      <c r="B144" s="30"/>
      <c r="C144" s="31"/>
      <c r="D144" s="32"/>
      <c r="E144" s="32"/>
      <c r="F144" s="32"/>
      <c r="G144" s="32"/>
      <c r="H144" s="32"/>
      <c r="I144" s="32"/>
      <c r="J144" s="32"/>
      <c r="K144" s="32"/>
      <c r="L144" s="30"/>
    </row>
    <row r="145" spans="1:12" x14ac:dyDescent="0.3">
      <c r="A145" s="30"/>
      <c r="B145" s="30"/>
      <c r="C145" s="31"/>
      <c r="D145" s="32"/>
      <c r="E145" s="32"/>
      <c r="F145" s="32"/>
      <c r="G145" s="32"/>
      <c r="H145" s="32"/>
      <c r="I145" s="32"/>
      <c r="J145" s="32"/>
      <c r="K145" s="32"/>
      <c r="L145" s="30"/>
    </row>
    <row r="146" spans="1:12" x14ac:dyDescent="0.3">
      <c r="A146" s="30"/>
      <c r="B146" s="30"/>
      <c r="C146" s="31"/>
      <c r="D146" s="32"/>
      <c r="E146" s="32"/>
      <c r="F146" s="32"/>
      <c r="G146" s="32"/>
      <c r="H146" s="32"/>
      <c r="I146" s="32"/>
      <c r="J146" s="32"/>
      <c r="K146" s="32"/>
      <c r="L146" s="30"/>
    </row>
    <row r="147" spans="1:12" x14ac:dyDescent="0.3">
      <c r="A147" s="30"/>
      <c r="B147" s="30"/>
      <c r="C147" s="31"/>
      <c r="D147" s="32"/>
      <c r="E147" s="32"/>
      <c r="F147" s="32"/>
      <c r="G147" s="32"/>
      <c r="H147" s="32"/>
      <c r="I147" s="32"/>
      <c r="J147" s="32"/>
      <c r="K147" s="32"/>
      <c r="L147" s="30"/>
    </row>
    <row r="148" spans="1:12" x14ac:dyDescent="0.3">
      <c r="A148" s="30"/>
      <c r="B148" s="30"/>
      <c r="C148" s="31"/>
      <c r="D148" s="32"/>
      <c r="E148" s="32"/>
      <c r="F148" s="32"/>
      <c r="G148" s="32"/>
      <c r="H148" s="32"/>
      <c r="I148" s="32"/>
      <c r="J148" s="32"/>
      <c r="K148" s="32"/>
      <c r="L148" s="30"/>
    </row>
    <row r="149" spans="1:12" x14ac:dyDescent="0.3">
      <c r="A149" s="30"/>
      <c r="B149" s="30"/>
      <c r="C149" s="31"/>
      <c r="D149" s="32"/>
      <c r="E149" s="32"/>
      <c r="F149" s="32"/>
      <c r="G149" s="32"/>
      <c r="H149" s="32"/>
      <c r="I149" s="32"/>
      <c r="J149" s="32"/>
      <c r="K149" s="32"/>
      <c r="L149" s="30"/>
    </row>
    <row r="150" spans="1:12" x14ac:dyDescent="0.3">
      <c r="A150" s="30"/>
      <c r="B150" s="30"/>
      <c r="C150" s="31"/>
      <c r="D150" s="32"/>
      <c r="E150" s="32"/>
      <c r="F150" s="32"/>
      <c r="G150" s="32"/>
      <c r="H150" s="32"/>
      <c r="I150" s="32"/>
      <c r="J150" s="32"/>
      <c r="K150" s="32"/>
      <c r="L150" s="30"/>
    </row>
  </sheetData>
  <sheetProtection formatCells="0" formatColumns="0" formatRows="0" insertRows="0" selectLockedCells="1" autoFilter="0" pivotTables="0"/>
  <protectedRanges>
    <protectedRange sqref="K71 K19:K28 K34:K43 K49:K58" name="Rozsah4"/>
    <protectedRange sqref="A19:A23 A26:B29 A41:B45 A56:B61 A34:A38 A49:A53 B12:B14 B24:B25 B39:B40 B54:B55" name="Rozsah3"/>
    <protectedRange sqref="D59:I61 D29:I29 D44:I45 D19:J28 D34:J43 D49:J58" name="Rozsah2"/>
    <protectedRange sqref="A24:A25 A40 A55" name="Rozsah3_1"/>
    <protectedRange sqref="A39" name="Rozsah3_2"/>
    <protectedRange sqref="A54" name="Rozsah3_3"/>
  </protectedRanges>
  <dataConsolidate/>
  <mergeCells count="89">
    <mergeCell ref="J65:J71"/>
    <mergeCell ref="B89:L89"/>
    <mergeCell ref="B90:L90"/>
    <mergeCell ref="A91:L91"/>
    <mergeCell ref="B83:L83"/>
    <mergeCell ref="B84:L84"/>
    <mergeCell ref="B85:L85"/>
    <mergeCell ref="B86:L86"/>
    <mergeCell ref="B87:L87"/>
    <mergeCell ref="B88:L88"/>
    <mergeCell ref="F70:G70"/>
    <mergeCell ref="H70:I70"/>
    <mergeCell ref="B82:L82"/>
    <mergeCell ref="F71:G71"/>
    <mergeCell ref="H71:I71"/>
    <mergeCell ref="A72:E72"/>
    <mergeCell ref="F72:G72"/>
    <mergeCell ref="H72:I72"/>
    <mergeCell ref="A73:E73"/>
    <mergeCell ref="F73:G73"/>
    <mergeCell ref="H73:I73"/>
    <mergeCell ref="A76:L76"/>
    <mergeCell ref="B77:L77"/>
    <mergeCell ref="B79:L79"/>
    <mergeCell ref="B80:L80"/>
    <mergeCell ref="B81:L81"/>
    <mergeCell ref="B78:L78"/>
    <mergeCell ref="H66:I66"/>
    <mergeCell ref="F68:G68"/>
    <mergeCell ref="H68:I68"/>
    <mergeCell ref="F69:G69"/>
    <mergeCell ref="H69:I69"/>
    <mergeCell ref="F67:G67"/>
    <mergeCell ref="H67:I67"/>
    <mergeCell ref="F65:G65"/>
    <mergeCell ref="H65:I65"/>
    <mergeCell ref="F66:G66"/>
    <mergeCell ref="H47:I47"/>
    <mergeCell ref="J47:J48"/>
    <mergeCell ref="A62:K62"/>
    <mergeCell ref="A63:A64"/>
    <mergeCell ref="B63:B64"/>
    <mergeCell ref="C63:C64"/>
    <mergeCell ref="D63:D64"/>
    <mergeCell ref="E63:E64"/>
    <mergeCell ref="F63:I63"/>
    <mergeCell ref="J63:J64"/>
    <mergeCell ref="K63:K64"/>
    <mergeCell ref="F64:G64"/>
    <mergeCell ref="H64:I64"/>
    <mergeCell ref="K47:K48"/>
    <mergeCell ref="L47:L48"/>
    <mergeCell ref="A59:E59"/>
    <mergeCell ref="F47:G47"/>
    <mergeCell ref="A60:E60"/>
    <mergeCell ref="A47:A48"/>
    <mergeCell ref="B47:B48"/>
    <mergeCell ref="C47:C48"/>
    <mergeCell ref="D47:D48"/>
    <mergeCell ref="E47:E48"/>
    <mergeCell ref="A46:L46"/>
    <mergeCell ref="A32:A33"/>
    <mergeCell ref="B32:B33"/>
    <mergeCell ref="C32:C33"/>
    <mergeCell ref="D32:D33"/>
    <mergeCell ref="E32:E33"/>
    <mergeCell ref="F32:G32"/>
    <mergeCell ref="H32:I32"/>
    <mergeCell ref="J32:J33"/>
    <mergeCell ref="K32:K33"/>
    <mergeCell ref="L32:L33"/>
    <mergeCell ref="A44:E44"/>
    <mergeCell ref="A31:L31"/>
    <mergeCell ref="A17:A18"/>
    <mergeCell ref="B17:B18"/>
    <mergeCell ref="C17:C18"/>
    <mergeCell ref="D17:D18"/>
    <mergeCell ref="E17:E18"/>
    <mergeCell ref="F17:G17"/>
    <mergeCell ref="H17:I17"/>
    <mergeCell ref="J17:J18"/>
    <mergeCell ref="K17:K18"/>
    <mergeCell ref="L17:L18"/>
    <mergeCell ref="A29:E29"/>
    <mergeCell ref="A16:L16"/>
    <mergeCell ref="A1:L1"/>
    <mergeCell ref="A7:L8"/>
    <mergeCell ref="B10:L10"/>
    <mergeCell ref="B11:L11"/>
  </mergeCells>
  <conditionalFormatting sqref="H72">
    <cfRule type="expression" dxfId="15" priority="14">
      <formula>$B$12="áno"</formula>
    </cfRule>
  </conditionalFormatting>
  <conditionalFormatting sqref="H73">
    <cfRule type="expression" dxfId="14" priority="13">
      <formula>$B$12="áno"</formula>
    </cfRule>
  </conditionalFormatting>
  <conditionalFormatting sqref="I44">
    <cfRule type="expression" dxfId="13" priority="10">
      <formula>$B$12="áno"</formula>
    </cfRule>
  </conditionalFormatting>
  <conditionalFormatting sqref="H44">
    <cfRule type="expression" dxfId="12" priority="9">
      <formula>$B$12="nie"</formula>
    </cfRule>
  </conditionalFormatting>
  <conditionalFormatting sqref="I29">
    <cfRule type="expression" dxfId="11" priority="8">
      <formula>$B$12="áno"</formula>
    </cfRule>
  </conditionalFormatting>
  <conditionalFormatting sqref="H29">
    <cfRule type="expression" dxfId="10" priority="7">
      <formula>$B$12="nie"</formula>
    </cfRule>
  </conditionalFormatting>
  <conditionalFormatting sqref="H59">
    <cfRule type="expression" dxfId="9" priority="5">
      <formula>$B$12="nie"</formula>
    </cfRule>
  </conditionalFormatting>
  <conditionalFormatting sqref="I59">
    <cfRule type="expression" dxfId="8" priority="6">
      <formula>$B$12="áno"</formula>
    </cfRule>
  </conditionalFormatting>
  <conditionalFormatting sqref="G73">
    <cfRule type="expression" dxfId="7" priority="11">
      <formula>$B$12="nie"</formula>
    </cfRule>
  </conditionalFormatting>
  <conditionalFormatting sqref="G72">
    <cfRule type="expression" dxfId="6" priority="12">
      <formula>$B$12="nie"</formula>
    </cfRule>
  </conditionalFormatting>
  <conditionalFormatting sqref="I60">
    <cfRule type="expression" dxfId="5" priority="4">
      <formula>$B$12="áno"</formula>
    </cfRule>
  </conditionalFormatting>
  <conditionalFormatting sqref="H60">
    <cfRule type="expression" dxfId="4" priority="3">
      <formula>$B$12="nie"</formula>
    </cfRule>
  </conditionalFormatting>
  <conditionalFormatting sqref="F72">
    <cfRule type="expression" dxfId="3" priority="2">
      <formula>$B$12="nie"</formula>
    </cfRule>
  </conditionalFormatting>
  <conditionalFormatting sqref="F73">
    <cfRule type="expression" dxfId="2" priority="1">
      <formula>$B$12="nie"</formula>
    </cfRule>
  </conditionalFormatting>
  <dataValidations xWindow="414" yWindow="647" count="16">
    <dataValidation allowBlank="1" showInputMessage="1" showErrorMessage="1" prompt="V prípade výberu:_x000a_- paušálnej sadzby, uveďte hodnotu 75 %,_x000a_- individuálneho výpočtu, uveďte hodnotu z bunky B67, hárku &quot;Peňažné toky&quot;, prílohy č. 7 ŽoNFP - Finančná analýza projektu." sqref="B14"/>
    <dataValidation type="list" allowBlank="1" showInputMessage="1" showErrorMessage="1" prompt="Z roletového menu vyberte príslušnú skupinu oprávnených výdavkov v súlade s prílohou č. 4 výzvy - Osobitné podmienky oprávnenosti výdavkov._x000a_" sqref="B56:B58 B26:B28 B41:B43">
      <formula1>$M$10:$M$15</formula1>
    </dataValidation>
    <dataValidation allowBlank="1" showErrorMessage="1" prompt="Popíšte výdavok z hľadiska jeho predmetu, resp. rozsahu. Ak výdavok pozostáva z viacerých položiek, je potrebné ich bližšie špecifikovať." sqref="K20 K50 K39:K40 K35 K24:K25 K54:K55"/>
    <dataValidation allowBlank="1" showErrorMessage="1" prompt="_x000a_" sqref="B39:B40 B24:B25 B54:B55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A71"/>
    <dataValidation allowBlank="1" showInputMessage="1" showErrorMessage="1" prompt="Povinný nástroj pre IKV iba pri projektoch, na ktoré sa nevzťahuje povinnosť osadenia dočasného (veľkoplošného) pútača a vyvesenia stálej tabule (t. j. pri projektoch neinvestičného charakteru, resp. pri projektoch s celkovou výškou NFP pod 500 000 EUR)." sqref="A7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A69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A68"/>
    <dataValidation allowBlank="1" showInputMessage="1" showErrorMessage="1" prompt="V prípade potreby doplňte ďalšie typy oprávnených výdavkov." sqref="A43 A28 A58"/>
    <dataValidation allowBlank="1" showInputMessage="1" showErrorMessage="1" prompt="Zdôvodnite nevyhnutnosť tohto výdavku pre realizáciu hlavnej aktivity projektu." sqref="L34:L43 L19:L28 L49:L58"/>
    <dataValidation allowBlank="1" showInputMessage="1" showErrorMessage="1" prompt="Popíšte výdavok z hľadiska jeho predmetu, resp. rozsahu. Ak výdavok pozostáva z viacerých položiek, je potrebné ich bližšie špecifikovať." sqref="K26:K28 K41:K43 K19 K21:K23 K34 K49 K36:K38 K51:K53 K56:K58 K65:K71"/>
    <dataValidation allowBlank="1" showErrorMessage="1" sqref="A61 A29:E29 A16:L16 A31:L31 A44:E44 A45 A46:L46 A59:E60"/>
    <dataValidation allowBlank="1" showInputMessage="1" showErrorMessage="1" prompt="Na jednotlivé nepriame výdavky sa vzťahujú RO stanovené finančné limity a zároveň aj RO stanovený percentuálny limit pre nepriame výdavky. Finančné limity a percentuálny limit sa na nepriame výdavky aplikujú súčasne." sqref="J65:J71"/>
    <dataValidation type="list" allowBlank="1" showInputMessage="1" showErrorMessage="1" prompt="Oprávnenosť dane z pridanej hodnoty (DPH) stanovte v súlade s podmienkami uvedenými v prílohe č. 4 výzvy - Osobitné podmienky oprávnenosti výdavkov. _x000a_Z roletového menu vyberte možnosť: áno/nie." sqref="B12">
      <formula1>$M$3:$M$4</formula1>
    </dataValidation>
    <dataValidation type="list" allowBlank="1" showInputMessage="1" showErrorMessage="1" prompt="Z roletového menu vyberte príslušnú metódu zohľadnenia čistého príjmu:_x000a_a) paušálna sadzba,_x000a_b) individuálny výpočet." sqref="B13">
      <formula1>$M$6:$M$7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J26:J28 J41:J43 J19:J23 J34:J38 J49:J53 J56:J58">
      <formula1>$N$1:$N$8</formula1>
    </dataValidation>
  </dataValidations>
  <pageMargins left="0.39370078740157483" right="0.39370078740157483" top="0.39370078740157483" bottom="0.39370078740157483" header="0.27559055118110237" footer="0.27559055118110237"/>
  <pageSetup paperSize="9" scale="46" fitToHeight="3" orientation="landscape" r:id="rId1"/>
  <rowBreaks count="3" manualBreakCount="3">
    <brk id="60" max="11" man="1"/>
    <brk id="75" max="11" man="1"/>
    <brk id="8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61"/>
  <sheetViews>
    <sheetView topLeftCell="A157" zoomScaleNormal="100" zoomScaleSheetLayoutView="80" workbookViewId="0">
      <selection activeCell="A53" sqref="A53:G53"/>
    </sheetView>
  </sheetViews>
  <sheetFormatPr defaultColWidth="8.81640625" defaultRowHeight="14" x14ac:dyDescent="0.3"/>
  <cols>
    <col min="1" max="1" width="35.81640625" style="5" bestFit="1" customWidth="1"/>
    <col min="2" max="2" width="7.7265625" style="5" customWidth="1"/>
    <col min="3" max="3" width="40.453125" style="5" customWidth="1"/>
    <col min="4" max="4" width="32.1796875" style="5" customWidth="1"/>
    <col min="5" max="5" width="18.7265625" style="5" customWidth="1"/>
    <col min="6" max="6" width="20.453125" style="62" customWidth="1"/>
    <col min="7" max="7" width="23" style="62" customWidth="1"/>
    <col min="8" max="8" width="14" style="5" bestFit="1" customWidth="1"/>
    <col min="9" max="9" width="8.81640625" style="5"/>
    <col min="10" max="10" width="35.81640625" style="5" bestFit="1" customWidth="1"/>
    <col min="11" max="11" width="13.453125" style="5" bestFit="1" customWidth="1"/>
    <col min="12" max="12" width="12.81640625" style="5" bestFit="1" customWidth="1"/>
    <col min="13" max="15" width="8.81640625" style="5"/>
    <col min="16" max="16" width="0" style="5" hidden="1" customWidth="1"/>
    <col min="17" max="254" width="8.81640625" style="5"/>
    <col min="255" max="255" width="35.81640625" style="5" bestFit="1" customWidth="1"/>
    <col min="256" max="256" width="7.7265625" style="5" customWidth="1"/>
    <col min="257" max="257" width="40.453125" style="5" customWidth="1"/>
    <col min="258" max="258" width="32.1796875" style="5" customWidth="1"/>
    <col min="259" max="259" width="18.7265625" style="5" customWidth="1"/>
    <col min="260" max="260" width="11.7265625" style="5" customWidth="1"/>
    <col min="261" max="261" width="23.26953125" style="5" customWidth="1"/>
    <col min="262" max="262" width="12.26953125" style="5" customWidth="1"/>
    <col min="263" max="263" width="42.1796875" style="5" customWidth="1"/>
    <col min="264" max="264" width="14" style="5" bestFit="1" customWidth="1"/>
    <col min="265" max="265" width="8.81640625" style="5"/>
    <col min="266" max="266" width="35.81640625" style="5" bestFit="1" customWidth="1"/>
    <col min="267" max="267" width="13.453125" style="5" bestFit="1" customWidth="1"/>
    <col min="268" max="268" width="12.81640625" style="5" bestFit="1" customWidth="1"/>
    <col min="269" max="510" width="8.81640625" style="5"/>
    <col min="511" max="511" width="35.81640625" style="5" bestFit="1" customWidth="1"/>
    <col min="512" max="512" width="7.7265625" style="5" customWidth="1"/>
    <col min="513" max="513" width="40.453125" style="5" customWidth="1"/>
    <col min="514" max="514" width="32.1796875" style="5" customWidth="1"/>
    <col min="515" max="515" width="18.7265625" style="5" customWidth="1"/>
    <col min="516" max="516" width="11.7265625" style="5" customWidth="1"/>
    <col min="517" max="517" width="23.26953125" style="5" customWidth="1"/>
    <col min="518" max="518" width="12.26953125" style="5" customWidth="1"/>
    <col min="519" max="519" width="42.1796875" style="5" customWidth="1"/>
    <col min="520" max="520" width="14" style="5" bestFit="1" customWidth="1"/>
    <col min="521" max="521" width="8.81640625" style="5"/>
    <col min="522" max="522" width="35.81640625" style="5" bestFit="1" customWidth="1"/>
    <col min="523" max="523" width="13.453125" style="5" bestFit="1" customWidth="1"/>
    <col min="524" max="524" width="12.81640625" style="5" bestFit="1" customWidth="1"/>
    <col min="525" max="766" width="8.81640625" style="5"/>
    <col min="767" max="767" width="35.81640625" style="5" bestFit="1" customWidth="1"/>
    <col min="768" max="768" width="7.7265625" style="5" customWidth="1"/>
    <col min="769" max="769" width="40.453125" style="5" customWidth="1"/>
    <col min="770" max="770" width="32.1796875" style="5" customWidth="1"/>
    <col min="771" max="771" width="18.7265625" style="5" customWidth="1"/>
    <col min="772" max="772" width="11.7265625" style="5" customWidth="1"/>
    <col min="773" max="773" width="23.26953125" style="5" customWidth="1"/>
    <col min="774" max="774" width="12.26953125" style="5" customWidth="1"/>
    <col min="775" max="775" width="42.1796875" style="5" customWidth="1"/>
    <col min="776" max="776" width="14" style="5" bestFit="1" customWidth="1"/>
    <col min="777" max="777" width="8.81640625" style="5"/>
    <col min="778" max="778" width="35.81640625" style="5" bestFit="1" customWidth="1"/>
    <col min="779" max="779" width="13.453125" style="5" bestFit="1" customWidth="1"/>
    <col min="780" max="780" width="12.81640625" style="5" bestFit="1" customWidth="1"/>
    <col min="781" max="1022" width="8.81640625" style="5"/>
    <col min="1023" max="1023" width="35.81640625" style="5" bestFit="1" customWidth="1"/>
    <col min="1024" max="1024" width="7.7265625" style="5" customWidth="1"/>
    <col min="1025" max="1025" width="40.453125" style="5" customWidth="1"/>
    <col min="1026" max="1026" width="32.1796875" style="5" customWidth="1"/>
    <col min="1027" max="1027" width="18.7265625" style="5" customWidth="1"/>
    <col min="1028" max="1028" width="11.7265625" style="5" customWidth="1"/>
    <col min="1029" max="1029" width="23.26953125" style="5" customWidth="1"/>
    <col min="1030" max="1030" width="12.26953125" style="5" customWidth="1"/>
    <col min="1031" max="1031" width="42.1796875" style="5" customWidth="1"/>
    <col min="1032" max="1032" width="14" style="5" bestFit="1" customWidth="1"/>
    <col min="1033" max="1033" width="8.81640625" style="5"/>
    <col min="1034" max="1034" width="35.81640625" style="5" bestFit="1" customWidth="1"/>
    <col min="1035" max="1035" width="13.453125" style="5" bestFit="1" customWidth="1"/>
    <col min="1036" max="1036" width="12.81640625" style="5" bestFit="1" customWidth="1"/>
    <col min="1037" max="1278" width="8.81640625" style="5"/>
    <col min="1279" max="1279" width="35.81640625" style="5" bestFit="1" customWidth="1"/>
    <col min="1280" max="1280" width="7.7265625" style="5" customWidth="1"/>
    <col min="1281" max="1281" width="40.453125" style="5" customWidth="1"/>
    <col min="1282" max="1282" width="32.1796875" style="5" customWidth="1"/>
    <col min="1283" max="1283" width="18.7265625" style="5" customWidth="1"/>
    <col min="1284" max="1284" width="11.7265625" style="5" customWidth="1"/>
    <col min="1285" max="1285" width="23.26953125" style="5" customWidth="1"/>
    <col min="1286" max="1286" width="12.26953125" style="5" customWidth="1"/>
    <col min="1287" max="1287" width="42.1796875" style="5" customWidth="1"/>
    <col min="1288" max="1288" width="14" style="5" bestFit="1" customWidth="1"/>
    <col min="1289" max="1289" width="8.81640625" style="5"/>
    <col min="1290" max="1290" width="35.81640625" style="5" bestFit="1" customWidth="1"/>
    <col min="1291" max="1291" width="13.453125" style="5" bestFit="1" customWidth="1"/>
    <col min="1292" max="1292" width="12.81640625" style="5" bestFit="1" customWidth="1"/>
    <col min="1293" max="1534" width="8.81640625" style="5"/>
    <col min="1535" max="1535" width="35.81640625" style="5" bestFit="1" customWidth="1"/>
    <col min="1536" max="1536" width="7.7265625" style="5" customWidth="1"/>
    <col min="1537" max="1537" width="40.453125" style="5" customWidth="1"/>
    <col min="1538" max="1538" width="32.1796875" style="5" customWidth="1"/>
    <col min="1539" max="1539" width="18.7265625" style="5" customWidth="1"/>
    <col min="1540" max="1540" width="11.7265625" style="5" customWidth="1"/>
    <col min="1541" max="1541" width="23.26953125" style="5" customWidth="1"/>
    <col min="1542" max="1542" width="12.26953125" style="5" customWidth="1"/>
    <col min="1543" max="1543" width="42.1796875" style="5" customWidth="1"/>
    <col min="1544" max="1544" width="14" style="5" bestFit="1" customWidth="1"/>
    <col min="1545" max="1545" width="8.81640625" style="5"/>
    <col min="1546" max="1546" width="35.81640625" style="5" bestFit="1" customWidth="1"/>
    <col min="1547" max="1547" width="13.453125" style="5" bestFit="1" customWidth="1"/>
    <col min="1548" max="1548" width="12.81640625" style="5" bestFit="1" customWidth="1"/>
    <col min="1549" max="1790" width="8.81640625" style="5"/>
    <col min="1791" max="1791" width="35.81640625" style="5" bestFit="1" customWidth="1"/>
    <col min="1792" max="1792" width="7.7265625" style="5" customWidth="1"/>
    <col min="1793" max="1793" width="40.453125" style="5" customWidth="1"/>
    <col min="1794" max="1794" width="32.1796875" style="5" customWidth="1"/>
    <col min="1795" max="1795" width="18.7265625" style="5" customWidth="1"/>
    <col min="1796" max="1796" width="11.7265625" style="5" customWidth="1"/>
    <col min="1797" max="1797" width="23.26953125" style="5" customWidth="1"/>
    <col min="1798" max="1798" width="12.26953125" style="5" customWidth="1"/>
    <col min="1799" max="1799" width="42.1796875" style="5" customWidth="1"/>
    <col min="1800" max="1800" width="14" style="5" bestFit="1" customWidth="1"/>
    <col min="1801" max="1801" width="8.81640625" style="5"/>
    <col min="1802" max="1802" width="35.81640625" style="5" bestFit="1" customWidth="1"/>
    <col min="1803" max="1803" width="13.453125" style="5" bestFit="1" customWidth="1"/>
    <col min="1804" max="1804" width="12.81640625" style="5" bestFit="1" customWidth="1"/>
    <col min="1805" max="2046" width="8.81640625" style="5"/>
    <col min="2047" max="2047" width="35.81640625" style="5" bestFit="1" customWidth="1"/>
    <col min="2048" max="2048" width="7.7265625" style="5" customWidth="1"/>
    <col min="2049" max="2049" width="40.453125" style="5" customWidth="1"/>
    <col min="2050" max="2050" width="32.1796875" style="5" customWidth="1"/>
    <col min="2051" max="2051" width="18.7265625" style="5" customWidth="1"/>
    <col min="2052" max="2052" width="11.7265625" style="5" customWidth="1"/>
    <col min="2053" max="2053" width="23.26953125" style="5" customWidth="1"/>
    <col min="2054" max="2054" width="12.26953125" style="5" customWidth="1"/>
    <col min="2055" max="2055" width="42.1796875" style="5" customWidth="1"/>
    <col min="2056" max="2056" width="14" style="5" bestFit="1" customWidth="1"/>
    <col min="2057" max="2057" width="8.81640625" style="5"/>
    <col min="2058" max="2058" width="35.81640625" style="5" bestFit="1" customWidth="1"/>
    <col min="2059" max="2059" width="13.453125" style="5" bestFit="1" customWidth="1"/>
    <col min="2060" max="2060" width="12.81640625" style="5" bestFit="1" customWidth="1"/>
    <col min="2061" max="2302" width="8.81640625" style="5"/>
    <col min="2303" max="2303" width="35.81640625" style="5" bestFit="1" customWidth="1"/>
    <col min="2304" max="2304" width="7.7265625" style="5" customWidth="1"/>
    <col min="2305" max="2305" width="40.453125" style="5" customWidth="1"/>
    <col min="2306" max="2306" width="32.1796875" style="5" customWidth="1"/>
    <col min="2307" max="2307" width="18.7265625" style="5" customWidth="1"/>
    <col min="2308" max="2308" width="11.7265625" style="5" customWidth="1"/>
    <col min="2309" max="2309" width="23.26953125" style="5" customWidth="1"/>
    <col min="2310" max="2310" width="12.26953125" style="5" customWidth="1"/>
    <col min="2311" max="2311" width="42.1796875" style="5" customWidth="1"/>
    <col min="2312" max="2312" width="14" style="5" bestFit="1" customWidth="1"/>
    <col min="2313" max="2313" width="8.81640625" style="5"/>
    <col min="2314" max="2314" width="35.81640625" style="5" bestFit="1" customWidth="1"/>
    <col min="2315" max="2315" width="13.453125" style="5" bestFit="1" customWidth="1"/>
    <col min="2316" max="2316" width="12.81640625" style="5" bestFit="1" customWidth="1"/>
    <col min="2317" max="2558" width="8.81640625" style="5"/>
    <col min="2559" max="2559" width="35.81640625" style="5" bestFit="1" customWidth="1"/>
    <col min="2560" max="2560" width="7.7265625" style="5" customWidth="1"/>
    <col min="2561" max="2561" width="40.453125" style="5" customWidth="1"/>
    <col min="2562" max="2562" width="32.1796875" style="5" customWidth="1"/>
    <col min="2563" max="2563" width="18.7265625" style="5" customWidth="1"/>
    <col min="2564" max="2564" width="11.7265625" style="5" customWidth="1"/>
    <col min="2565" max="2565" width="23.26953125" style="5" customWidth="1"/>
    <col min="2566" max="2566" width="12.26953125" style="5" customWidth="1"/>
    <col min="2567" max="2567" width="42.1796875" style="5" customWidth="1"/>
    <col min="2568" max="2568" width="14" style="5" bestFit="1" customWidth="1"/>
    <col min="2569" max="2569" width="8.81640625" style="5"/>
    <col min="2570" max="2570" width="35.81640625" style="5" bestFit="1" customWidth="1"/>
    <col min="2571" max="2571" width="13.453125" style="5" bestFit="1" customWidth="1"/>
    <col min="2572" max="2572" width="12.81640625" style="5" bestFit="1" customWidth="1"/>
    <col min="2573" max="2814" width="8.81640625" style="5"/>
    <col min="2815" max="2815" width="35.81640625" style="5" bestFit="1" customWidth="1"/>
    <col min="2816" max="2816" width="7.7265625" style="5" customWidth="1"/>
    <col min="2817" max="2817" width="40.453125" style="5" customWidth="1"/>
    <col min="2818" max="2818" width="32.1796875" style="5" customWidth="1"/>
    <col min="2819" max="2819" width="18.7265625" style="5" customWidth="1"/>
    <col min="2820" max="2820" width="11.7265625" style="5" customWidth="1"/>
    <col min="2821" max="2821" width="23.26953125" style="5" customWidth="1"/>
    <col min="2822" max="2822" width="12.26953125" style="5" customWidth="1"/>
    <col min="2823" max="2823" width="42.1796875" style="5" customWidth="1"/>
    <col min="2824" max="2824" width="14" style="5" bestFit="1" customWidth="1"/>
    <col min="2825" max="2825" width="8.81640625" style="5"/>
    <col min="2826" max="2826" width="35.81640625" style="5" bestFit="1" customWidth="1"/>
    <col min="2827" max="2827" width="13.453125" style="5" bestFit="1" customWidth="1"/>
    <col min="2828" max="2828" width="12.81640625" style="5" bestFit="1" customWidth="1"/>
    <col min="2829" max="3070" width="8.81640625" style="5"/>
    <col min="3071" max="3071" width="35.81640625" style="5" bestFit="1" customWidth="1"/>
    <col min="3072" max="3072" width="7.7265625" style="5" customWidth="1"/>
    <col min="3073" max="3073" width="40.453125" style="5" customWidth="1"/>
    <col min="3074" max="3074" width="32.1796875" style="5" customWidth="1"/>
    <col min="3075" max="3075" width="18.7265625" style="5" customWidth="1"/>
    <col min="3076" max="3076" width="11.7265625" style="5" customWidth="1"/>
    <col min="3077" max="3077" width="23.26953125" style="5" customWidth="1"/>
    <col min="3078" max="3078" width="12.26953125" style="5" customWidth="1"/>
    <col min="3079" max="3079" width="42.1796875" style="5" customWidth="1"/>
    <col min="3080" max="3080" width="14" style="5" bestFit="1" customWidth="1"/>
    <col min="3081" max="3081" width="8.81640625" style="5"/>
    <col min="3082" max="3082" width="35.81640625" style="5" bestFit="1" customWidth="1"/>
    <col min="3083" max="3083" width="13.453125" style="5" bestFit="1" customWidth="1"/>
    <col min="3084" max="3084" width="12.81640625" style="5" bestFit="1" customWidth="1"/>
    <col min="3085" max="3326" width="8.81640625" style="5"/>
    <col min="3327" max="3327" width="35.81640625" style="5" bestFit="1" customWidth="1"/>
    <col min="3328" max="3328" width="7.7265625" style="5" customWidth="1"/>
    <col min="3329" max="3329" width="40.453125" style="5" customWidth="1"/>
    <col min="3330" max="3330" width="32.1796875" style="5" customWidth="1"/>
    <col min="3331" max="3331" width="18.7265625" style="5" customWidth="1"/>
    <col min="3332" max="3332" width="11.7265625" style="5" customWidth="1"/>
    <col min="3333" max="3333" width="23.26953125" style="5" customWidth="1"/>
    <col min="3334" max="3334" width="12.26953125" style="5" customWidth="1"/>
    <col min="3335" max="3335" width="42.1796875" style="5" customWidth="1"/>
    <col min="3336" max="3336" width="14" style="5" bestFit="1" customWidth="1"/>
    <col min="3337" max="3337" width="8.81640625" style="5"/>
    <col min="3338" max="3338" width="35.81640625" style="5" bestFit="1" customWidth="1"/>
    <col min="3339" max="3339" width="13.453125" style="5" bestFit="1" customWidth="1"/>
    <col min="3340" max="3340" width="12.81640625" style="5" bestFit="1" customWidth="1"/>
    <col min="3341" max="3582" width="8.81640625" style="5"/>
    <col min="3583" max="3583" width="35.81640625" style="5" bestFit="1" customWidth="1"/>
    <col min="3584" max="3584" width="7.7265625" style="5" customWidth="1"/>
    <col min="3585" max="3585" width="40.453125" style="5" customWidth="1"/>
    <col min="3586" max="3586" width="32.1796875" style="5" customWidth="1"/>
    <col min="3587" max="3587" width="18.7265625" style="5" customWidth="1"/>
    <col min="3588" max="3588" width="11.7265625" style="5" customWidth="1"/>
    <col min="3589" max="3589" width="23.26953125" style="5" customWidth="1"/>
    <col min="3590" max="3590" width="12.26953125" style="5" customWidth="1"/>
    <col min="3591" max="3591" width="42.1796875" style="5" customWidth="1"/>
    <col min="3592" max="3592" width="14" style="5" bestFit="1" customWidth="1"/>
    <col min="3593" max="3593" width="8.81640625" style="5"/>
    <col min="3594" max="3594" width="35.81640625" style="5" bestFit="1" customWidth="1"/>
    <col min="3595" max="3595" width="13.453125" style="5" bestFit="1" customWidth="1"/>
    <col min="3596" max="3596" width="12.81640625" style="5" bestFit="1" customWidth="1"/>
    <col min="3597" max="3838" width="8.81640625" style="5"/>
    <col min="3839" max="3839" width="35.81640625" style="5" bestFit="1" customWidth="1"/>
    <col min="3840" max="3840" width="7.7265625" style="5" customWidth="1"/>
    <col min="3841" max="3841" width="40.453125" style="5" customWidth="1"/>
    <col min="3842" max="3842" width="32.1796875" style="5" customWidth="1"/>
    <col min="3843" max="3843" width="18.7265625" style="5" customWidth="1"/>
    <col min="3844" max="3844" width="11.7265625" style="5" customWidth="1"/>
    <col min="3845" max="3845" width="23.26953125" style="5" customWidth="1"/>
    <col min="3846" max="3846" width="12.26953125" style="5" customWidth="1"/>
    <col min="3847" max="3847" width="42.1796875" style="5" customWidth="1"/>
    <col min="3848" max="3848" width="14" style="5" bestFit="1" customWidth="1"/>
    <col min="3849" max="3849" width="8.81640625" style="5"/>
    <col min="3850" max="3850" width="35.81640625" style="5" bestFit="1" customWidth="1"/>
    <col min="3851" max="3851" width="13.453125" style="5" bestFit="1" customWidth="1"/>
    <col min="3852" max="3852" width="12.81640625" style="5" bestFit="1" customWidth="1"/>
    <col min="3853" max="4094" width="8.81640625" style="5"/>
    <col min="4095" max="4095" width="35.81640625" style="5" bestFit="1" customWidth="1"/>
    <col min="4096" max="4096" width="7.7265625" style="5" customWidth="1"/>
    <col min="4097" max="4097" width="40.453125" style="5" customWidth="1"/>
    <col min="4098" max="4098" width="32.1796875" style="5" customWidth="1"/>
    <col min="4099" max="4099" width="18.7265625" style="5" customWidth="1"/>
    <col min="4100" max="4100" width="11.7265625" style="5" customWidth="1"/>
    <col min="4101" max="4101" width="23.26953125" style="5" customWidth="1"/>
    <col min="4102" max="4102" width="12.26953125" style="5" customWidth="1"/>
    <col min="4103" max="4103" width="42.1796875" style="5" customWidth="1"/>
    <col min="4104" max="4104" width="14" style="5" bestFit="1" customWidth="1"/>
    <col min="4105" max="4105" width="8.81640625" style="5"/>
    <col min="4106" max="4106" width="35.81640625" style="5" bestFit="1" customWidth="1"/>
    <col min="4107" max="4107" width="13.453125" style="5" bestFit="1" customWidth="1"/>
    <col min="4108" max="4108" width="12.81640625" style="5" bestFit="1" customWidth="1"/>
    <col min="4109" max="4350" width="8.81640625" style="5"/>
    <col min="4351" max="4351" width="35.81640625" style="5" bestFit="1" customWidth="1"/>
    <col min="4352" max="4352" width="7.7265625" style="5" customWidth="1"/>
    <col min="4353" max="4353" width="40.453125" style="5" customWidth="1"/>
    <col min="4354" max="4354" width="32.1796875" style="5" customWidth="1"/>
    <col min="4355" max="4355" width="18.7265625" style="5" customWidth="1"/>
    <col min="4356" max="4356" width="11.7265625" style="5" customWidth="1"/>
    <col min="4357" max="4357" width="23.26953125" style="5" customWidth="1"/>
    <col min="4358" max="4358" width="12.26953125" style="5" customWidth="1"/>
    <col min="4359" max="4359" width="42.1796875" style="5" customWidth="1"/>
    <col min="4360" max="4360" width="14" style="5" bestFit="1" customWidth="1"/>
    <col min="4361" max="4361" width="8.81640625" style="5"/>
    <col min="4362" max="4362" width="35.81640625" style="5" bestFit="1" customWidth="1"/>
    <col min="4363" max="4363" width="13.453125" style="5" bestFit="1" customWidth="1"/>
    <col min="4364" max="4364" width="12.81640625" style="5" bestFit="1" customWidth="1"/>
    <col min="4365" max="4606" width="8.81640625" style="5"/>
    <col min="4607" max="4607" width="35.81640625" style="5" bestFit="1" customWidth="1"/>
    <col min="4608" max="4608" width="7.7265625" style="5" customWidth="1"/>
    <col min="4609" max="4609" width="40.453125" style="5" customWidth="1"/>
    <col min="4610" max="4610" width="32.1796875" style="5" customWidth="1"/>
    <col min="4611" max="4611" width="18.7265625" style="5" customWidth="1"/>
    <col min="4612" max="4612" width="11.7265625" style="5" customWidth="1"/>
    <col min="4613" max="4613" width="23.26953125" style="5" customWidth="1"/>
    <col min="4614" max="4614" width="12.26953125" style="5" customWidth="1"/>
    <col min="4615" max="4615" width="42.1796875" style="5" customWidth="1"/>
    <col min="4616" max="4616" width="14" style="5" bestFit="1" customWidth="1"/>
    <col min="4617" max="4617" width="8.81640625" style="5"/>
    <col min="4618" max="4618" width="35.81640625" style="5" bestFit="1" customWidth="1"/>
    <col min="4619" max="4619" width="13.453125" style="5" bestFit="1" customWidth="1"/>
    <col min="4620" max="4620" width="12.81640625" style="5" bestFit="1" customWidth="1"/>
    <col min="4621" max="4862" width="8.81640625" style="5"/>
    <col min="4863" max="4863" width="35.81640625" style="5" bestFit="1" customWidth="1"/>
    <col min="4864" max="4864" width="7.7265625" style="5" customWidth="1"/>
    <col min="4865" max="4865" width="40.453125" style="5" customWidth="1"/>
    <col min="4866" max="4866" width="32.1796875" style="5" customWidth="1"/>
    <col min="4867" max="4867" width="18.7265625" style="5" customWidth="1"/>
    <col min="4868" max="4868" width="11.7265625" style="5" customWidth="1"/>
    <col min="4869" max="4869" width="23.26953125" style="5" customWidth="1"/>
    <col min="4870" max="4870" width="12.26953125" style="5" customWidth="1"/>
    <col min="4871" max="4871" width="42.1796875" style="5" customWidth="1"/>
    <col min="4872" max="4872" width="14" style="5" bestFit="1" customWidth="1"/>
    <col min="4873" max="4873" width="8.81640625" style="5"/>
    <col min="4874" max="4874" width="35.81640625" style="5" bestFit="1" customWidth="1"/>
    <col min="4875" max="4875" width="13.453125" style="5" bestFit="1" customWidth="1"/>
    <col min="4876" max="4876" width="12.81640625" style="5" bestFit="1" customWidth="1"/>
    <col min="4877" max="5118" width="8.81640625" style="5"/>
    <col min="5119" max="5119" width="35.81640625" style="5" bestFit="1" customWidth="1"/>
    <col min="5120" max="5120" width="7.7265625" style="5" customWidth="1"/>
    <col min="5121" max="5121" width="40.453125" style="5" customWidth="1"/>
    <col min="5122" max="5122" width="32.1796875" style="5" customWidth="1"/>
    <col min="5123" max="5123" width="18.7265625" style="5" customWidth="1"/>
    <col min="5124" max="5124" width="11.7265625" style="5" customWidth="1"/>
    <col min="5125" max="5125" width="23.26953125" style="5" customWidth="1"/>
    <col min="5126" max="5126" width="12.26953125" style="5" customWidth="1"/>
    <col min="5127" max="5127" width="42.1796875" style="5" customWidth="1"/>
    <col min="5128" max="5128" width="14" style="5" bestFit="1" customWidth="1"/>
    <col min="5129" max="5129" width="8.81640625" style="5"/>
    <col min="5130" max="5130" width="35.81640625" style="5" bestFit="1" customWidth="1"/>
    <col min="5131" max="5131" width="13.453125" style="5" bestFit="1" customWidth="1"/>
    <col min="5132" max="5132" width="12.81640625" style="5" bestFit="1" customWidth="1"/>
    <col min="5133" max="5374" width="8.81640625" style="5"/>
    <col min="5375" max="5375" width="35.81640625" style="5" bestFit="1" customWidth="1"/>
    <col min="5376" max="5376" width="7.7265625" style="5" customWidth="1"/>
    <col min="5377" max="5377" width="40.453125" style="5" customWidth="1"/>
    <col min="5378" max="5378" width="32.1796875" style="5" customWidth="1"/>
    <col min="5379" max="5379" width="18.7265625" style="5" customWidth="1"/>
    <col min="5380" max="5380" width="11.7265625" style="5" customWidth="1"/>
    <col min="5381" max="5381" width="23.26953125" style="5" customWidth="1"/>
    <col min="5382" max="5382" width="12.26953125" style="5" customWidth="1"/>
    <col min="5383" max="5383" width="42.1796875" style="5" customWidth="1"/>
    <col min="5384" max="5384" width="14" style="5" bestFit="1" customWidth="1"/>
    <col min="5385" max="5385" width="8.81640625" style="5"/>
    <col min="5386" max="5386" width="35.81640625" style="5" bestFit="1" customWidth="1"/>
    <col min="5387" max="5387" width="13.453125" style="5" bestFit="1" customWidth="1"/>
    <col min="5388" max="5388" width="12.81640625" style="5" bestFit="1" customWidth="1"/>
    <col min="5389" max="5630" width="8.81640625" style="5"/>
    <col min="5631" max="5631" width="35.81640625" style="5" bestFit="1" customWidth="1"/>
    <col min="5632" max="5632" width="7.7265625" style="5" customWidth="1"/>
    <col min="5633" max="5633" width="40.453125" style="5" customWidth="1"/>
    <col min="5634" max="5634" width="32.1796875" style="5" customWidth="1"/>
    <col min="5635" max="5635" width="18.7265625" style="5" customWidth="1"/>
    <col min="5636" max="5636" width="11.7265625" style="5" customWidth="1"/>
    <col min="5637" max="5637" width="23.26953125" style="5" customWidth="1"/>
    <col min="5638" max="5638" width="12.26953125" style="5" customWidth="1"/>
    <col min="5639" max="5639" width="42.1796875" style="5" customWidth="1"/>
    <col min="5640" max="5640" width="14" style="5" bestFit="1" customWidth="1"/>
    <col min="5641" max="5641" width="8.81640625" style="5"/>
    <col min="5642" max="5642" width="35.81640625" style="5" bestFit="1" customWidth="1"/>
    <col min="5643" max="5643" width="13.453125" style="5" bestFit="1" customWidth="1"/>
    <col min="5644" max="5644" width="12.81640625" style="5" bestFit="1" customWidth="1"/>
    <col min="5645" max="5886" width="8.81640625" style="5"/>
    <col min="5887" max="5887" width="35.81640625" style="5" bestFit="1" customWidth="1"/>
    <col min="5888" max="5888" width="7.7265625" style="5" customWidth="1"/>
    <col min="5889" max="5889" width="40.453125" style="5" customWidth="1"/>
    <col min="5890" max="5890" width="32.1796875" style="5" customWidth="1"/>
    <col min="5891" max="5891" width="18.7265625" style="5" customWidth="1"/>
    <col min="5892" max="5892" width="11.7265625" style="5" customWidth="1"/>
    <col min="5893" max="5893" width="23.26953125" style="5" customWidth="1"/>
    <col min="5894" max="5894" width="12.26953125" style="5" customWidth="1"/>
    <col min="5895" max="5895" width="42.1796875" style="5" customWidth="1"/>
    <col min="5896" max="5896" width="14" style="5" bestFit="1" customWidth="1"/>
    <col min="5897" max="5897" width="8.81640625" style="5"/>
    <col min="5898" max="5898" width="35.81640625" style="5" bestFit="1" customWidth="1"/>
    <col min="5899" max="5899" width="13.453125" style="5" bestFit="1" customWidth="1"/>
    <col min="5900" max="5900" width="12.81640625" style="5" bestFit="1" customWidth="1"/>
    <col min="5901" max="6142" width="8.81640625" style="5"/>
    <col min="6143" max="6143" width="35.81640625" style="5" bestFit="1" customWidth="1"/>
    <col min="6144" max="6144" width="7.7265625" style="5" customWidth="1"/>
    <col min="6145" max="6145" width="40.453125" style="5" customWidth="1"/>
    <col min="6146" max="6146" width="32.1796875" style="5" customWidth="1"/>
    <col min="6147" max="6147" width="18.7265625" style="5" customWidth="1"/>
    <col min="6148" max="6148" width="11.7265625" style="5" customWidth="1"/>
    <col min="6149" max="6149" width="23.26953125" style="5" customWidth="1"/>
    <col min="6150" max="6150" width="12.26953125" style="5" customWidth="1"/>
    <col min="6151" max="6151" width="42.1796875" style="5" customWidth="1"/>
    <col min="6152" max="6152" width="14" style="5" bestFit="1" customWidth="1"/>
    <col min="6153" max="6153" width="8.81640625" style="5"/>
    <col min="6154" max="6154" width="35.81640625" style="5" bestFit="1" customWidth="1"/>
    <col min="6155" max="6155" width="13.453125" style="5" bestFit="1" customWidth="1"/>
    <col min="6156" max="6156" width="12.81640625" style="5" bestFit="1" customWidth="1"/>
    <col min="6157" max="6398" width="8.81640625" style="5"/>
    <col min="6399" max="6399" width="35.81640625" style="5" bestFit="1" customWidth="1"/>
    <col min="6400" max="6400" width="7.7265625" style="5" customWidth="1"/>
    <col min="6401" max="6401" width="40.453125" style="5" customWidth="1"/>
    <col min="6402" max="6402" width="32.1796875" style="5" customWidth="1"/>
    <col min="6403" max="6403" width="18.7265625" style="5" customWidth="1"/>
    <col min="6404" max="6404" width="11.7265625" style="5" customWidth="1"/>
    <col min="6405" max="6405" width="23.26953125" style="5" customWidth="1"/>
    <col min="6406" max="6406" width="12.26953125" style="5" customWidth="1"/>
    <col min="6407" max="6407" width="42.1796875" style="5" customWidth="1"/>
    <col min="6408" max="6408" width="14" style="5" bestFit="1" customWidth="1"/>
    <col min="6409" max="6409" width="8.81640625" style="5"/>
    <col min="6410" max="6410" width="35.81640625" style="5" bestFit="1" customWidth="1"/>
    <col min="6411" max="6411" width="13.453125" style="5" bestFit="1" customWidth="1"/>
    <col min="6412" max="6412" width="12.81640625" style="5" bestFit="1" customWidth="1"/>
    <col min="6413" max="6654" width="8.81640625" style="5"/>
    <col min="6655" max="6655" width="35.81640625" style="5" bestFit="1" customWidth="1"/>
    <col min="6656" max="6656" width="7.7265625" style="5" customWidth="1"/>
    <col min="6657" max="6657" width="40.453125" style="5" customWidth="1"/>
    <col min="6658" max="6658" width="32.1796875" style="5" customWidth="1"/>
    <col min="6659" max="6659" width="18.7265625" style="5" customWidth="1"/>
    <col min="6660" max="6660" width="11.7265625" style="5" customWidth="1"/>
    <col min="6661" max="6661" width="23.26953125" style="5" customWidth="1"/>
    <col min="6662" max="6662" width="12.26953125" style="5" customWidth="1"/>
    <col min="6663" max="6663" width="42.1796875" style="5" customWidth="1"/>
    <col min="6664" max="6664" width="14" style="5" bestFit="1" customWidth="1"/>
    <col min="6665" max="6665" width="8.81640625" style="5"/>
    <col min="6666" max="6666" width="35.81640625" style="5" bestFit="1" customWidth="1"/>
    <col min="6667" max="6667" width="13.453125" style="5" bestFit="1" customWidth="1"/>
    <col min="6668" max="6668" width="12.81640625" style="5" bestFit="1" customWidth="1"/>
    <col min="6669" max="6910" width="8.81640625" style="5"/>
    <col min="6911" max="6911" width="35.81640625" style="5" bestFit="1" customWidth="1"/>
    <col min="6912" max="6912" width="7.7265625" style="5" customWidth="1"/>
    <col min="6913" max="6913" width="40.453125" style="5" customWidth="1"/>
    <col min="6914" max="6914" width="32.1796875" style="5" customWidth="1"/>
    <col min="6915" max="6915" width="18.7265625" style="5" customWidth="1"/>
    <col min="6916" max="6916" width="11.7265625" style="5" customWidth="1"/>
    <col min="6917" max="6917" width="23.26953125" style="5" customWidth="1"/>
    <col min="6918" max="6918" width="12.26953125" style="5" customWidth="1"/>
    <col min="6919" max="6919" width="42.1796875" style="5" customWidth="1"/>
    <col min="6920" max="6920" width="14" style="5" bestFit="1" customWidth="1"/>
    <col min="6921" max="6921" width="8.81640625" style="5"/>
    <col min="6922" max="6922" width="35.81640625" style="5" bestFit="1" customWidth="1"/>
    <col min="6923" max="6923" width="13.453125" style="5" bestFit="1" customWidth="1"/>
    <col min="6924" max="6924" width="12.81640625" style="5" bestFit="1" customWidth="1"/>
    <col min="6925" max="7166" width="8.81640625" style="5"/>
    <col min="7167" max="7167" width="35.81640625" style="5" bestFit="1" customWidth="1"/>
    <col min="7168" max="7168" width="7.7265625" style="5" customWidth="1"/>
    <col min="7169" max="7169" width="40.453125" style="5" customWidth="1"/>
    <col min="7170" max="7170" width="32.1796875" style="5" customWidth="1"/>
    <col min="7171" max="7171" width="18.7265625" style="5" customWidth="1"/>
    <col min="7172" max="7172" width="11.7265625" style="5" customWidth="1"/>
    <col min="7173" max="7173" width="23.26953125" style="5" customWidth="1"/>
    <col min="7174" max="7174" width="12.26953125" style="5" customWidth="1"/>
    <col min="7175" max="7175" width="42.1796875" style="5" customWidth="1"/>
    <col min="7176" max="7176" width="14" style="5" bestFit="1" customWidth="1"/>
    <col min="7177" max="7177" width="8.81640625" style="5"/>
    <col min="7178" max="7178" width="35.81640625" style="5" bestFit="1" customWidth="1"/>
    <col min="7179" max="7179" width="13.453125" style="5" bestFit="1" customWidth="1"/>
    <col min="7180" max="7180" width="12.81640625" style="5" bestFit="1" customWidth="1"/>
    <col min="7181" max="7422" width="8.81640625" style="5"/>
    <col min="7423" max="7423" width="35.81640625" style="5" bestFit="1" customWidth="1"/>
    <col min="7424" max="7424" width="7.7265625" style="5" customWidth="1"/>
    <col min="7425" max="7425" width="40.453125" style="5" customWidth="1"/>
    <col min="7426" max="7426" width="32.1796875" style="5" customWidth="1"/>
    <col min="7427" max="7427" width="18.7265625" style="5" customWidth="1"/>
    <col min="7428" max="7428" width="11.7265625" style="5" customWidth="1"/>
    <col min="7429" max="7429" width="23.26953125" style="5" customWidth="1"/>
    <col min="7430" max="7430" width="12.26953125" style="5" customWidth="1"/>
    <col min="7431" max="7431" width="42.1796875" style="5" customWidth="1"/>
    <col min="7432" max="7432" width="14" style="5" bestFit="1" customWidth="1"/>
    <col min="7433" max="7433" width="8.81640625" style="5"/>
    <col min="7434" max="7434" width="35.81640625" style="5" bestFit="1" customWidth="1"/>
    <col min="7435" max="7435" width="13.453125" style="5" bestFit="1" customWidth="1"/>
    <col min="7436" max="7436" width="12.81640625" style="5" bestFit="1" customWidth="1"/>
    <col min="7437" max="7678" width="8.81640625" style="5"/>
    <col min="7679" max="7679" width="35.81640625" style="5" bestFit="1" customWidth="1"/>
    <col min="7680" max="7680" width="7.7265625" style="5" customWidth="1"/>
    <col min="7681" max="7681" width="40.453125" style="5" customWidth="1"/>
    <col min="7682" max="7682" width="32.1796875" style="5" customWidth="1"/>
    <col min="7683" max="7683" width="18.7265625" style="5" customWidth="1"/>
    <col min="7684" max="7684" width="11.7265625" style="5" customWidth="1"/>
    <col min="7685" max="7685" width="23.26953125" style="5" customWidth="1"/>
    <col min="7686" max="7686" width="12.26953125" style="5" customWidth="1"/>
    <col min="7687" max="7687" width="42.1796875" style="5" customWidth="1"/>
    <col min="7688" max="7688" width="14" style="5" bestFit="1" customWidth="1"/>
    <col min="7689" max="7689" width="8.81640625" style="5"/>
    <col min="7690" max="7690" width="35.81640625" style="5" bestFit="1" customWidth="1"/>
    <col min="7691" max="7691" width="13.453125" style="5" bestFit="1" customWidth="1"/>
    <col min="7692" max="7692" width="12.81640625" style="5" bestFit="1" customWidth="1"/>
    <col min="7693" max="7934" width="8.81640625" style="5"/>
    <col min="7935" max="7935" width="35.81640625" style="5" bestFit="1" customWidth="1"/>
    <col min="7936" max="7936" width="7.7265625" style="5" customWidth="1"/>
    <col min="7937" max="7937" width="40.453125" style="5" customWidth="1"/>
    <col min="7938" max="7938" width="32.1796875" style="5" customWidth="1"/>
    <col min="7939" max="7939" width="18.7265625" style="5" customWidth="1"/>
    <col min="7940" max="7940" width="11.7265625" style="5" customWidth="1"/>
    <col min="7941" max="7941" width="23.26953125" style="5" customWidth="1"/>
    <col min="7942" max="7942" width="12.26953125" style="5" customWidth="1"/>
    <col min="7943" max="7943" width="42.1796875" style="5" customWidth="1"/>
    <col min="7944" max="7944" width="14" style="5" bestFit="1" customWidth="1"/>
    <col min="7945" max="7945" width="8.81640625" style="5"/>
    <col min="7946" max="7946" width="35.81640625" style="5" bestFit="1" customWidth="1"/>
    <col min="7947" max="7947" width="13.453125" style="5" bestFit="1" customWidth="1"/>
    <col min="7948" max="7948" width="12.81640625" style="5" bestFit="1" customWidth="1"/>
    <col min="7949" max="8190" width="8.81640625" style="5"/>
    <col min="8191" max="8191" width="35.81640625" style="5" bestFit="1" customWidth="1"/>
    <col min="8192" max="8192" width="7.7265625" style="5" customWidth="1"/>
    <col min="8193" max="8193" width="40.453125" style="5" customWidth="1"/>
    <col min="8194" max="8194" width="32.1796875" style="5" customWidth="1"/>
    <col min="8195" max="8195" width="18.7265625" style="5" customWidth="1"/>
    <col min="8196" max="8196" width="11.7265625" style="5" customWidth="1"/>
    <col min="8197" max="8197" width="23.26953125" style="5" customWidth="1"/>
    <col min="8198" max="8198" width="12.26953125" style="5" customWidth="1"/>
    <col min="8199" max="8199" width="42.1796875" style="5" customWidth="1"/>
    <col min="8200" max="8200" width="14" style="5" bestFit="1" customWidth="1"/>
    <col min="8201" max="8201" width="8.81640625" style="5"/>
    <col min="8202" max="8202" width="35.81640625" style="5" bestFit="1" customWidth="1"/>
    <col min="8203" max="8203" width="13.453125" style="5" bestFit="1" customWidth="1"/>
    <col min="8204" max="8204" width="12.81640625" style="5" bestFit="1" customWidth="1"/>
    <col min="8205" max="8446" width="8.81640625" style="5"/>
    <col min="8447" max="8447" width="35.81640625" style="5" bestFit="1" customWidth="1"/>
    <col min="8448" max="8448" width="7.7265625" style="5" customWidth="1"/>
    <col min="8449" max="8449" width="40.453125" style="5" customWidth="1"/>
    <col min="8450" max="8450" width="32.1796875" style="5" customWidth="1"/>
    <col min="8451" max="8451" width="18.7265625" style="5" customWidth="1"/>
    <col min="8452" max="8452" width="11.7265625" style="5" customWidth="1"/>
    <col min="8453" max="8453" width="23.26953125" style="5" customWidth="1"/>
    <col min="8454" max="8454" width="12.26953125" style="5" customWidth="1"/>
    <col min="8455" max="8455" width="42.1796875" style="5" customWidth="1"/>
    <col min="8456" max="8456" width="14" style="5" bestFit="1" customWidth="1"/>
    <col min="8457" max="8457" width="8.81640625" style="5"/>
    <col min="8458" max="8458" width="35.81640625" style="5" bestFit="1" customWidth="1"/>
    <col min="8459" max="8459" width="13.453125" style="5" bestFit="1" customWidth="1"/>
    <col min="8460" max="8460" width="12.81640625" style="5" bestFit="1" customWidth="1"/>
    <col min="8461" max="8702" width="8.81640625" style="5"/>
    <col min="8703" max="8703" width="35.81640625" style="5" bestFit="1" customWidth="1"/>
    <col min="8704" max="8704" width="7.7265625" style="5" customWidth="1"/>
    <col min="8705" max="8705" width="40.453125" style="5" customWidth="1"/>
    <col min="8706" max="8706" width="32.1796875" style="5" customWidth="1"/>
    <col min="8707" max="8707" width="18.7265625" style="5" customWidth="1"/>
    <col min="8708" max="8708" width="11.7265625" style="5" customWidth="1"/>
    <col min="8709" max="8709" width="23.26953125" style="5" customWidth="1"/>
    <col min="8710" max="8710" width="12.26953125" style="5" customWidth="1"/>
    <col min="8711" max="8711" width="42.1796875" style="5" customWidth="1"/>
    <col min="8712" max="8712" width="14" style="5" bestFit="1" customWidth="1"/>
    <col min="8713" max="8713" width="8.81640625" style="5"/>
    <col min="8714" max="8714" width="35.81640625" style="5" bestFit="1" customWidth="1"/>
    <col min="8715" max="8715" width="13.453125" style="5" bestFit="1" customWidth="1"/>
    <col min="8716" max="8716" width="12.81640625" style="5" bestFit="1" customWidth="1"/>
    <col min="8717" max="8958" width="8.81640625" style="5"/>
    <col min="8959" max="8959" width="35.81640625" style="5" bestFit="1" customWidth="1"/>
    <col min="8960" max="8960" width="7.7265625" style="5" customWidth="1"/>
    <col min="8961" max="8961" width="40.453125" style="5" customWidth="1"/>
    <col min="8962" max="8962" width="32.1796875" style="5" customWidth="1"/>
    <col min="8963" max="8963" width="18.7265625" style="5" customWidth="1"/>
    <col min="8964" max="8964" width="11.7265625" style="5" customWidth="1"/>
    <col min="8965" max="8965" width="23.26953125" style="5" customWidth="1"/>
    <col min="8966" max="8966" width="12.26953125" style="5" customWidth="1"/>
    <col min="8967" max="8967" width="42.1796875" style="5" customWidth="1"/>
    <col min="8968" max="8968" width="14" style="5" bestFit="1" customWidth="1"/>
    <col min="8969" max="8969" width="8.81640625" style="5"/>
    <col min="8970" max="8970" width="35.81640625" style="5" bestFit="1" customWidth="1"/>
    <col min="8971" max="8971" width="13.453125" style="5" bestFit="1" customWidth="1"/>
    <col min="8972" max="8972" width="12.81640625" style="5" bestFit="1" customWidth="1"/>
    <col min="8973" max="9214" width="8.81640625" style="5"/>
    <col min="9215" max="9215" width="35.81640625" style="5" bestFit="1" customWidth="1"/>
    <col min="9216" max="9216" width="7.7265625" style="5" customWidth="1"/>
    <col min="9217" max="9217" width="40.453125" style="5" customWidth="1"/>
    <col min="9218" max="9218" width="32.1796875" style="5" customWidth="1"/>
    <col min="9219" max="9219" width="18.7265625" style="5" customWidth="1"/>
    <col min="9220" max="9220" width="11.7265625" style="5" customWidth="1"/>
    <col min="9221" max="9221" width="23.26953125" style="5" customWidth="1"/>
    <col min="9222" max="9222" width="12.26953125" style="5" customWidth="1"/>
    <col min="9223" max="9223" width="42.1796875" style="5" customWidth="1"/>
    <col min="9224" max="9224" width="14" style="5" bestFit="1" customWidth="1"/>
    <col min="9225" max="9225" width="8.81640625" style="5"/>
    <col min="9226" max="9226" width="35.81640625" style="5" bestFit="1" customWidth="1"/>
    <col min="9227" max="9227" width="13.453125" style="5" bestFit="1" customWidth="1"/>
    <col min="9228" max="9228" width="12.81640625" style="5" bestFit="1" customWidth="1"/>
    <col min="9229" max="9470" width="8.81640625" style="5"/>
    <col min="9471" max="9471" width="35.81640625" style="5" bestFit="1" customWidth="1"/>
    <col min="9472" max="9472" width="7.7265625" style="5" customWidth="1"/>
    <col min="9473" max="9473" width="40.453125" style="5" customWidth="1"/>
    <col min="9474" max="9474" width="32.1796875" style="5" customWidth="1"/>
    <col min="9475" max="9475" width="18.7265625" style="5" customWidth="1"/>
    <col min="9476" max="9476" width="11.7265625" style="5" customWidth="1"/>
    <col min="9477" max="9477" width="23.26953125" style="5" customWidth="1"/>
    <col min="9478" max="9478" width="12.26953125" style="5" customWidth="1"/>
    <col min="9479" max="9479" width="42.1796875" style="5" customWidth="1"/>
    <col min="9480" max="9480" width="14" style="5" bestFit="1" customWidth="1"/>
    <col min="9481" max="9481" width="8.81640625" style="5"/>
    <col min="9482" max="9482" width="35.81640625" style="5" bestFit="1" customWidth="1"/>
    <col min="9483" max="9483" width="13.453125" style="5" bestFit="1" customWidth="1"/>
    <col min="9484" max="9484" width="12.81640625" style="5" bestFit="1" customWidth="1"/>
    <col min="9485" max="9726" width="8.81640625" style="5"/>
    <col min="9727" max="9727" width="35.81640625" style="5" bestFit="1" customWidth="1"/>
    <col min="9728" max="9728" width="7.7265625" style="5" customWidth="1"/>
    <col min="9729" max="9729" width="40.453125" style="5" customWidth="1"/>
    <col min="9730" max="9730" width="32.1796875" style="5" customWidth="1"/>
    <col min="9731" max="9731" width="18.7265625" style="5" customWidth="1"/>
    <col min="9732" max="9732" width="11.7265625" style="5" customWidth="1"/>
    <col min="9733" max="9733" width="23.26953125" style="5" customWidth="1"/>
    <col min="9734" max="9734" width="12.26953125" style="5" customWidth="1"/>
    <col min="9735" max="9735" width="42.1796875" style="5" customWidth="1"/>
    <col min="9736" max="9736" width="14" style="5" bestFit="1" customWidth="1"/>
    <col min="9737" max="9737" width="8.81640625" style="5"/>
    <col min="9738" max="9738" width="35.81640625" style="5" bestFit="1" customWidth="1"/>
    <col min="9739" max="9739" width="13.453125" style="5" bestFit="1" customWidth="1"/>
    <col min="9740" max="9740" width="12.81640625" style="5" bestFit="1" customWidth="1"/>
    <col min="9741" max="9982" width="8.81640625" style="5"/>
    <col min="9983" max="9983" width="35.81640625" style="5" bestFit="1" customWidth="1"/>
    <col min="9984" max="9984" width="7.7265625" style="5" customWidth="1"/>
    <col min="9985" max="9985" width="40.453125" style="5" customWidth="1"/>
    <col min="9986" max="9986" width="32.1796875" style="5" customWidth="1"/>
    <col min="9987" max="9987" width="18.7265625" style="5" customWidth="1"/>
    <col min="9988" max="9988" width="11.7265625" style="5" customWidth="1"/>
    <col min="9989" max="9989" width="23.26953125" style="5" customWidth="1"/>
    <col min="9990" max="9990" width="12.26953125" style="5" customWidth="1"/>
    <col min="9991" max="9991" width="42.1796875" style="5" customWidth="1"/>
    <col min="9992" max="9992" width="14" style="5" bestFit="1" customWidth="1"/>
    <col min="9993" max="9993" width="8.81640625" style="5"/>
    <col min="9994" max="9994" width="35.81640625" style="5" bestFit="1" customWidth="1"/>
    <col min="9995" max="9995" width="13.453125" style="5" bestFit="1" customWidth="1"/>
    <col min="9996" max="9996" width="12.81640625" style="5" bestFit="1" customWidth="1"/>
    <col min="9997" max="10238" width="8.81640625" style="5"/>
    <col min="10239" max="10239" width="35.81640625" style="5" bestFit="1" customWidth="1"/>
    <col min="10240" max="10240" width="7.7265625" style="5" customWidth="1"/>
    <col min="10241" max="10241" width="40.453125" style="5" customWidth="1"/>
    <col min="10242" max="10242" width="32.1796875" style="5" customWidth="1"/>
    <col min="10243" max="10243" width="18.7265625" style="5" customWidth="1"/>
    <col min="10244" max="10244" width="11.7265625" style="5" customWidth="1"/>
    <col min="10245" max="10245" width="23.26953125" style="5" customWidth="1"/>
    <col min="10246" max="10246" width="12.26953125" style="5" customWidth="1"/>
    <col min="10247" max="10247" width="42.1796875" style="5" customWidth="1"/>
    <col min="10248" max="10248" width="14" style="5" bestFit="1" customWidth="1"/>
    <col min="10249" max="10249" width="8.81640625" style="5"/>
    <col min="10250" max="10250" width="35.81640625" style="5" bestFit="1" customWidth="1"/>
    <col min="10251" max="10251" width="13.453125" style="5" bestFit="1" customWidth="1"/>
    <col min="10252" max="10252" width="12.81640625" style="5" bestFit="1" customWidth="1"/>
    <col min="10253" max="10494" width="8.81640625" style="5"/>
    <col min="10495" max="10495" width="35.81640625" style="5" bestFit="1" customWidth="1"/>
    <col min="10496" max="10496" width="7.7265625" style="5" customWidth="1"/>
    <col min="10497" max="10497" width="40.453125" style="5" customWidth="1"/>
    <col min="10498" max="10498" width="32.1796875" style="5" customWidth="1"/>
    <col min="10499" max="10499" width="18.7265625" style="5" customWidth="1"/>
    <col min="10500" max="10500" width="11.7265625" style="5" customWidth="1"/>
    <col min="10501" max="10501" width="23.26953125" style="5" customWidth="1"/>
    <col min="10502" max="10502" width="12.26953125" style="5" customWidth="1"/>
    <col min="10503" max="10503" width="42.1796875" style="5" customWidth="1"/>
    <col min="10504" max="10504" width="14" style="5" bestFit="1" customWidth="1"/>
    <col min="10505" max="10505" width="8.81640625" style="5"/>
    <col min="10506" max="10506" width="35.81640625" style="5" bestFit="1" customWidth="1"/>
    <col min="10507" max="10507" width="13.453125" style="5" bestFit="1" customWidth="1"/>
    <col min="10508" max="10508" width="12.81640625" style="5" bestFit="1" customWidth="1"/>
    <col min="10509" max="10750" width="8.81640625" style="5"/>
    <col min="10751" max="10751" width="35.81640625" style="5" bestFit="1" customWidth="1"/>
    <col min="10752" max="10752" width="7.7265625" style="5" customWidth="1"/>
    <col min="10753" max="10753" width="40.453125" style="5" customWidth="1"/>
    <col min="10754" max="10754" width="32.1796875" style="5" customWidth="1"/>
    <col min="10755" max="10755" width="18.7265625" style="5" customWidth="1"/>
    <col min="10756" max="10756" width="11.7265625" style="5" customWidth="1"/>
    <col min="10757" max="10757" width="23.26953125" style="5" customWidth="1"/>
    <col min="10758" max="10758" width="12.26953125" style="5" customWidth="1"/>
    <col min="10759" max="10759" width="42.1796875" style="5" customWidth="1"/>
    <col min="10760" max="10760" width="14" style="5" bestFit="1" customWidth="1"/>
    <col min="10761" max="10761" width="8.81640625" style="5"/>
    <col min="10762" max="10762" width="35.81640625" style="5" bestFit="1" customWidth="1"/>
    <col min="10763" max="10763" width="13.453125" style="5" bestFit="1" customWidth="1"/>
    <col min="10764" max="10764" width="12.81640625" style="5" bestFit="1" customWidth="1"/>
    <col min="10765" max="11006" width="8.81640625" style="5"/>
    <col min="11007" max="11007" width="35.81640625" style="5" bestFit="1" customWidth="1"/>
    <col min="11008" max="11008" width="7.7265625" style="5" customWidth="1"/>
    <col min="11009" max="11009" width="40.453125" style="5" customWidth="1"/>
    <col min="11010" max="11010" width="32.1796875" style="5" customWidth="1"/>
    <col min="11011" max="11011" width="18.7265625" style="5" customWidth="1"/>
    <col min="11012" max="11012" width="11.7265625" style="5" customWidth="1"/>
    <col min="11013" max="11013" width="23.26953125" style="5" customWidth="1"/>
    <col min="11014" max="11014" width="12.26953125" style="5" customWidth="1"/>
    <col min="11015" max="11015" width="42.1796875" style="5" customWidth="1"/>
    <col min="11016" max="11016" width="14" style="5" bestFit="1" customWidth="1"/>
    <col min="11017" max="11017" width="8.81640625" style="5"/>
    <col min="11018" max="11018" width="35.81640625" style="5" bestFit="1" customWidth="1"/>
    <col min="11019" max="11019" width="13.453125" style="5" bestFit="1" customWidth="1"/>
    <col min="11020" max="11020" width="12.81640625" style="5" bestFit="1" customWidth="1"/>
    <col min="11021" max="11262" width="8.81640625" style="5"/>
    <col min="11263" max="11263" width="35.81640625" style="5" bestFit="1" customWidth="1"/>
    <col min="11264" max="11264" width="7.7265625" style="5" customWidth="1"/>
    <col min="11265" max="11265" width="40.453125" style="5" customWidth="1"/>
    <col min="11266" max="11266" width="32.1796875" style="5" customWidth="1"/>
    <col min="11267" max="11267" width="18.7265625" style="5" customWidth="1"/>
    <col min="11268" max="11268" width="11.7265625" style="5" customWidth="1"/>
    <col min="11269" max="11269" width="23.26953125" style="5" customWidth="1"/>
    <col min="11270" max="11270" width="12.26953125" style="5" customWidth="1"/>
    <col min="11271" max="11271" width="42.1796875" style="5" customWidth="1"/>
    <col min="11272" max="11272" width="14" style="5" bestFit="1" customWidth="1"/>
    <col min="11273" max="11273" width="8.81640625" style="5"/>
    <col min="11274" max="11274" width="35.81640625" style="5" bestFit="1" customWidth="1"/>
    <col min="11275" max="11275" width="13.453125" style="5" bestFit="1" customWidth="1"/>
    <col min="11276" max="11276" width="12.81640625" style="5" bestFit="1" customWidth="1"/>
    <col min="11277" max="11518" width="8.81640625" style="5"/>
    <col min="11519" max="11519" width="35.81640625" style="5" bestFit="1" customWidth="1"/>
    <col min="11520" max="11520" width="7.7265625" style="5" customWidth="1"/>
    <col min="11521" max="11521" width="40.453125" style="5" customWidth="1"/>
    <col min="11522" max="11522" width="32.1796875" style="5" customWidth="1"/>
    <col min="11523" max="11523" width="18.7265625" style="5" customWidth="1"/>
    <col min="11524" max="11524" width="11.7265625" style="5" customWidth="1"/>
    <col min="11525" max="11525" width="23.26953125" style="5" customWidth="1"/>
    <col min="11526" max="11526" width="12.26953125" style="5" customWidth="1"/>
    <col min="11527" max="11527" width="42.1796875" style="5" customWidth="1"/>
    <col min="11528" max="11528" width="14" style="5" bestFit="1" customWidth="1"/>
    <col min="11529" max="11529" width="8.81640625" style="5"/>
    <col min="11530" max="11530" width="35.81640625" style="5" bestFit="1" customWidth="1"/>
    <col min="11531" max="11531" width="13.453125" style="5" bestFit="1" customWidth="1"/>
    <col min="11532" max="11532" width="12.81640625" style="5" bestFit="1" customWidth="1"/>
    <col min="11533" max="11774" width="8.81640625" style="5"/>
    <col min="11775" max="11775" width="35.81640625" style="5" bestFit="1" customWidth="1"/>
    <col min="11776" max="11776" width="7.7265625" style="5" customWidth="1"/>
    <col min="11777" max="11777" width="40.453125" style="5" customWidth="1"/>
    <col min="11778" max="11778" width="32.1796875" style="5" customWidth="1"/>
    <col min="11779" max="11779" width="18.7265625" style="5" customWidth="1"/>
    <col min="11780" max="11780" width="11.7265625" style="5" customWidth="1"/>
    <col min="11781" max="11781" width="23.26953125" style="5" customWidth="1"/>
    <col min="11782" max="11782" width="12.26953125" style="5" customWidth="1"/>
    <col min="11783" max="11783" width="42.1796875" style="5" customWidth="1"/>
    <col min="11784" max="11784" width="14" style="5" bestFit="1" customWidth="1"/>
    <col min="11785" max="11785" width="8.81640625" style="5"/>
    <col min="11786" max="11786" width="35.81640625" style="5" bestFit="1" customWidth="1"/>
    <col min="11787" max="11787" width="13.453125" style="5" bestFit="1" customWidth="1"/>
    <col min="11788" max="11788" width="12.81640625" style="5" bestFit="1" customWidth="1"/>
    <col min="11789" max="12030" width="8.81640625" style="5"/>
    <col min="12031" max="12031" width="35.81640625" style="5" bestFit="1" customWidth="1"/>
    <col min="12032" max="12032" width="7.7265625" style="5" customWidth="1"/>
    <col min="12033" max="12033" width="40.453125" style="5" customWidth="1"/>
    <col min="12034" max="12034" width="32.1796875" style="5" customWidth="1"/>
    <col min="12035" max="12035" width="18.7265625" style="5" customWidth="1"/>
    <col min="12036" max="12036" width="11.7265625" style="5" customWidth="1"/>
    <col min="12037" max="12037" width="23.26953125" style="5" customWidth="1"/>
    <col min="12038" max="12038" width="12.26953125" style="5" customWidth="1"/>
    <col min="12039" max="12039" width="42.1796875" style="5" customWidth="1"/>
    <col min="12040" max="12040" width="14" style="5" bestFit="1" customWidth="1"/>
    <col min="12041" max="12041" width="8.81640625" style="5"/>
    <col min="12042" max="12042" width="35.81640625" style="5" bestFit="1" customWidth="1"/>
    <col min="12043" max="12043" width="13.453125" style="5" bestFit="1" customWidth="1"/>
    <col min="12044" max="12044" width="12.81640625" style="5" bestFit="1" customWidth="1"/>
    <col min="12045" max="12286" width="8.81640625" style="5"/>
    <col min="12287" max="12287" width="35.81640625" style="5" bestFit="1" customWidth="1"/>
    <col min="12288" max="12288" width="7.7265625" style="5" customWidth="1"/>
    <col min="12289" max="12289" width="40.453125" style="5" customWidth="1"/>
    <col min="12290" max="12290" width="32.1796875" style="5" customWidth="1"/>
    <col min="12291" max="12291" width="18.7265625" style="5" customWidth="1"/>
    <col min="12292" max="12292" width="11.7265625" style="5" customWidth="1"/>
    <col min="12293" max="12293" width="23.26953125" style="5" customWidth="1"/>
    <col min="12294" max="12294" width="12.26953125" style="5" customWidth="1"/>
    <col min="12295" max="12295" width="42.1796875" style="5" customWidth="1"/>
    <col min="12296" max="12296" width="14" style="5" bestFit="1" customWidth="1"/>
    <col min="12297" max="12297" width="8.81640625" style="5"/>
    <col min="12298" max="12298" width="35.81640625" style="5" bestFit="1" customWidth="1"/>
    <col min="12299" max="12299" width="13.453125" style="5" bestFit="1" customWidth="1"/>
    <col min="12300" max="12300" width="12.81640625" style="5" bestFit="1" customWidth="1"/>
    <col min="12301" max="12542" width="8.81640625" style="5"/>
    <col min="12543" max="12543" width="35.81640625" style="5" bestFit="1" customWidth="1"/>
    <col min="12544" max="12544" width="7.7265625" style="5" customWidth="1"/>
    <col min="12545" max="12545" width="40.453125" style="5" customWidth="1"/>
    <col min="12546" max="12546" width="32.1796875" style="5" customWidth="1"/>
    <col min="12547" max="12547" width="18.7265625" style="5" customWidth="1"/>
    <col min="12548" max="12548" width="11.7265625" style="5" customWidth="1"/>
    <col min="12549" max="12549" width="23.26953125" style="5" customWidth="1"/>
    <col min="12550" max="12550" width="12.26953125" style="5" customWidth="1"/>
    <col min="12551" max="12551" width="42.1796875" style="5" customWidth="1"/>
    <col min="12552" max="12552" width="14" style="5" bestFit="1" customWidth="1"/>
    <col min="12553" max="12553" width="8.81640625" style="5"/>
    <col min="12554" max="12554" width="35.81640625" style="5" bestFit="1" customWidth="1"/>
    <col min="12555" max="12555" width="13.453125" style="5" bestFit="1" customWidth="1"/>
    <col min="12556" max="12556" width="12.81640625" style="5" bestFit="1" customWidth="1"/>
    <col min="12557" max="12798" width="8.81640625" style="5"/>
    <col min="12799" max="12799" width="35.81640625" style="5" bestFit="1" customWidth="1"/>
    <col min="12800" max="12800" width="7.7265625" style="5" customWidth="1"/>
    <col min="12801" max="12801" width="40.453125" style="5" customWidth="1"/>
    <col min="12802" max="12802" width="32.1796875" style="5" customWidth="1"/>
    <col min="12803" max="12803" width="18.7265625" style="5" customWidth="1"/>
    <col min="12804" max="12804" width="11.7265625" style="5" customWidth="1"/>
    <col min="12805" max="12805" width="23.26953125" style="5" customWidth="1"/>
    <col min="12806" max="12806" width="12.26953125" style="5" customWidth="1"/>
    <col min="12807" max="12807" width="42.1796875" style="5" customWidth="1"/>
    <col min="12808" max="12808" width="14" style="5" bestFit="1" customWidth="1"/>
    <col min="12809" max="12809" width="8.81640625" style="5"/>
    <col min="12810" max="12810" width="35.81640625" style="5" bestFit="1" customWidth="1"/>
    <col min="12811" max="12811" width="13.453125" style="5" bestFit="1" customWidth="1"/>
    <col min="12812" max="12812" width="12.81640625" style="5" bestFit="1" customWidth="1"/>
    <col min="12813" max="13054" width="8.81640625" style="5"/>
    <col min="13055" max="13055" width="35.81640625" style="5" bestFit="1" customWidth="1"/>
    <col min="13056" max="13056" width="7.7265625" style="5" customWidth="1"/>
    <col min="13057" max="13057" width="40.453125" style="5" customWidth="1"/>
    <col min="13058" max="13058" width="32.1796875" style="5" customWidth="1"/>
    <col min="13059" max="13059" width="18.7265625" style="5" customWidth="1"/>
    <col min="13060" max="13060" width="11.7265625" style="5" customWidth="1"/>
    <col min="13061" max="13061" width="23.26953125" style="5" customWidth="1"/>
    <col min="13062" max="13062" width="12.26953125" style="5" customWidth="1"/>
    <col min="13063" max="13063" width="42.1796875" style="5" customWidth="1"/>
    <col min="13064" max="13064" width="14" style="5" bestFit="1" customWidth="1"/>
    <col min="13065" max="13065" width="8.81640625" style="5"/>
    <col min="13066" max="13066" width="35.81640625" style="5" bestFit="1" customWidth="1"/>
    <col min="13067" max="13067" width="13.453125" style="5" bestFit="1" customWidth="1"/>
    <col min="13068" max="13068" width="12.81640625" style="5" bestFit="1" customWidth="1"/>
    <col min="13069" max="13310" width="8.81640625" style="5"/>
    <col min="13311" max="13311" width="35.81640625" style="5" bestFit="1" customWidth="1"/>
    <col min="13312" max="13312" width="7.7265625" style="5" customWidth="1"/>
    <col min="13313" max="13313" width="40.453125" style="5" customWidth="1"/>
    <col min="13314" max="13314" width="32.1796875" style="5" customWidth="1"/>
    <col min="13315" max="13315" width="18.7265625" style="5" customWidth="1"/>
    <col min="13316" max="13316" width="11.7265625" style="5" customWidth="1"/>
    <col min="13317" max="13317" width="23.26953125" style="5" customWidth="1"/>
    <col min="13318" max="13318" width="12.26953125" style="5" customWidth="1"/>
    <col min="13319" max="13319" width="42.1796875" style="5" customWidth="1"/>
    <col min="13320" max="13320" width="14" style="5" bestFit="1" customWidth="1"/>
    <col min="13321" max="13321" width="8.81640625" style="5"/>
    <col min="13322" max="13322" width="35.81640625" style="5" bestFit="1" customWidth="1"/>
    <col min="13323" max="13323" width="13.453125" style="5" bestFit="1" customWidth="1"/>
    <col min="13324" max="13324" width="12.81640625" style="5" bestFit="1" customWidth="1"/>
    <col min="13325" max="13566" width="8.81640625" style="5"/>
    <col min="13567" max="13567" width="35.81640625" style="5" bestFit="1" customWidth="1"/>
    <col min="13568" max="13568" width="7.7265625" style="5" customWidth="1"/>
    <col min="13569" max="13569" width="40.453125" style="5" customWidth="1"/>
    <col min="13570" max="13570" width="32.1796875" style="5" customWidth="1"/>
    <col min="13571" max="13571" width="18.7265625" style="5" customWidth="1"/>
    <col min="13572" max="13572" width="11.7265625" style="5" customWidth="1"/>
    <col min="13573" max="13573" width="23.26953125" style="5" customWidth="1"/>
    <col min="13574" max="13574" width="12.26953125" style="5" customWidth="1"/>
    <col min="13575" max="13575" width="42.1796875" style="5" customWidth="1"/>
    <col min="13576" max="13576" width="14" style="5" bestFit="1" customWidth="1"/>
    <col min="13577" max="13577" width="8.81640625" style="5"/>
    <col min="13578" max="13578" width="35.81640625" style="5" bestFit="1" customWidth="1"/>
    <col min="13579" max="13579" width="13.453125" style="5" bestFit="1" customWidth="1"/>
    <col min="13580" max="13580" width="12.81640625" style="5" bestFit="1" customWidth="1"/>
    <col min="13581" max="13822" width="8.81640625" style="5"/>
    <col min="13823" max="13823" width="35.81640625" style="5" bestFit="1" customWidth="1"/>
    <col min="13824" max="13824" width="7.7265625" style="5" customWidth="1"/>
    <col min="13825" max="13825" width="40.453125" style="5" customWidth="1"/>
    <col min="13826" max="13826" width="32.1796875" style="5" customWidth="1"/>
    <col min="13827" max="13827" width="18.7265625" style="5" customWidth="1"/>
    <col min="13828" max="13828" width="11.7265625" style="5" customWidth="1"/>
    <col min="13829" max="13829" width="23.26953125" style="5" customWidth="1"/>
    <col min="13830" max="13830" width="12.26953125" style="5" customWidth="1"/>
    <col min="13831" max="13831" width="42.1796875" style="5" customWidth="1"/>
    <col min="13832" max="13832" width="14" style="5" bestFit="1" customWidth="1"/>
    <col min="13833" max="13833" width="8.81640625" style="5"/>
    <col min="13834" max="13834" width="35.81640625" style="5" bestFit="1" customWidth="1"/>
    <col min="13835" max="13835" width="13.453125" style="5" bestFit="1" customWidth="1"/>
    <col min="13836" max="13836" width="12.81640625" style="5" bestFit="1" customWidth="1"/>
    <col min="13837" max="14078" width="8.81640625" style="5"/>
    <col min="14079" max="14079" width="35.81640625" style="5" bestFit="1" customWidth="1"/>
    <col min="14080" max="14080" width="7.7265625" style="5" customWidth="1"/>
    <col min="14081" max="14081" width="40.453125" style="5" customWidth="1"/>
    <col min="14082" max="14082" width="32.1796875" style="5" customWidth="1"/>
    <col min="14083" max="14083" width="18.7265625" style="5" customWidth="1"/>
    <col min="14084" max="14084" width="11.7265625" style="5" customWidth="1"/>
    <col min="14085" max="14085" width="23.26953125" style="5" customWidth="1"/>
    <col min="14086" max="14086" width="12.26953125" style="5" customWidth="1"/>
    <col min="14087" max="14087" width="42.1796875" style="5" customWidth="1"/>
    <col min="14088" max="14088" width="14" style="5" bestFit="1" customWidth="1"/>
    <col min="14089" max="14089" width="8.81640625" style="5"/>
    <col min="14090" max="14090" width="35.81640625" style="5" bestFit="1" customWidth="1"/>
    <col min="14091" max="14091" width="13.453125" style="5" bestFit="1" customWidth="1"/>
    <col min="14092" max="14092" width="12.81640625" style="5" bestFit="1" customWidth="1"/>
    <col min="14093" max="14334" width="8.81640625" style="5"/>
    <col min="14335" max="14335" width="35.81640625" style="5" bestFit="1" customWidth="1"/>
    <col min="14336" max="14336" width="7.7265625" style="5" customWidth="1"/>
    <col min="14337" max="14337" width="40.453125" style="5" customWidth="1"/>
    <col min="14338" max="14338" width="32.1796875" style="5" customWidth="1"/>
    <col min="14339" max="14339" width="18.7265625" style="5" customWidth="1"/>
    <col min="14340" max="14340" width="11.7265625" style="5" customWidth="1"/>
    <col min="14341" max="14341" width="23.26953125" style="5" customWidth="1"/>
    <col min="14342" max="14342" width="12.26953125" style="5" customWidth="1"/>
    <col min="14343" max="14343" width="42.1796875" style="5" customWidth="1"/>
    <col min="14344" max="14344" width="14" style="5" bestFit="1" customWidth="1"/>
    <col min="14345" max="14345" width="8.81640625" style="5"/>
    <col min="14346" max="14346" width="35.81640625" style="5" bestFit="1" customWidth="1"/>
    <col min="14347" max="14347" width="13.453125" style="5" bestFit="1" customWidth="1"/>
    <col min="14348" max="14348" width="12.81640625" style="5" bestFit="1" customWidth="1"/>
    <col min="14349" max="14590" width="8.81640625" style="5"/>
    <col min="14591" max="14591" width="35.81640625" style="5" bestFit="1" customWidth="1"/>
    <col min="14592" max="14592" width="7.7265625" style="5" customWidth="1"/>
    <col min="14593" max="14593" width="40.453125" style="5" customWidth="1"/>
    <col min="14594" max="14594" width="32.1796875" style="5" customWidth="1"/>
    <col min="14595" max="14595" width="18.7265625" style="5" customWidth="1"/>
    <col min="14596" max="14596" width="11.7265625" style="5" customWidth="1"/>
    <col min="14597" max="14597" width="23.26953125" style="5" customWidth="1"/>
    <col min="14598" max="14598" width="12.26953125" style="5" customWidth="1"/>
    <col min="14599" max="14599" width="42.1796875" style="5" customWidth="1"/>
    <col min="14600" max="14600" width="14" style="5" bestFit="1" customWidth="1"/>
    <col min="14601" max="14601" width="8.81640625" style="5"/>
    <col min="14602" max="14602" width="35.81640625" style="5" bestFit="1" customWidth="1"/>
    <col min="14603" max="14603" width="13.453125" style="5" bestFit="1" customWidth="1"/>
    <col min="14604" max="14604" width="12.81640625" style="5" bestFit="1" customWidth="1"/>
    <col min="14605" max="14846" width="8.81640625" style="5"/>
    <col min="14847" max="14847" width="35.81640625" style="5" bestFit="1" customWidth="1"/>
    <col min="14848" max="14848" width="7.7265625" style="5" customWidth="1"/>
    <col min="14849" max="14849" width="40.453125" style="5" customWidth="1"/>
    <col min="14850" max="14850" width="32.1796875" style="5" customWidth="1"/>
    <col min="14851" max="14851" width="18.7265625" style="5" customWidth="1"/>
    <col min="14852" max="14852" width="11.7265625" style="5" customWidth="1"/>
    <col min="14853" max="14853" width="23.26953125" style="5" customWidth="1"/>
    <col min="14854" max="14854" width="12.26953125" style="5" customWidth="1"/>
    <col min="14855" max="14855" width="42.1796875" style="5" customWidth="1"/>
    <col min="14856" max="14856" width="14" style="5" bestFit="1" customWidth="1"/>
    <col min="14857" max="14857" width="8.81640625" style="5"/>
    <col min="14858" max="14858" width="35.81640625" style="5" bestFit="1" customWidth="1"/>
    <col min="14859" max="14859" width="13.453125" style="5" bestFit="1" customWidth="1"/>
    <col min="14860" max="14860" width="12.81640625" style="5" bestFit="1" customWidth="1"/>
    <col min="14861" max="15102" width="8.81640625" style="5"/>
    <col min="15103" max="15103" width="35.81640625" style="5" bestFit="1" customWidth="1"/>
    <col min="15104" max="15104" width="7.7265625" style="5" customWidth="1"/>
    <col min="15105" max="15105" width="40.453125" style="5" customWidth="1"/>
    <col min="15106" max="15106" width="32.1796875" style="5" customWidth="1"/>
    <col min="15107" max="15107" width="18.7265625" style="5" customWidth="1"/>
    <col min="15108" max="15108" width="11.7265625" style="5" customWidth="1"/>
    <col min="15109" max="15109" width="23.26953125" style="5" customWidth="1"/>
    <col min="15110" max="15110" width="12.26953125" style="5" customWidth="1"/>
    <col min="15111" max="15111" width="42.1796875" style="5" customWidth="1"/>
    <col min="15112" max="15112" width="14" style="5" bestFit="1" customWidth="1"/>
    <col min="15113" max="15113" width="8.81640625" style="5"/>
    <col min="15114" max="15114" width="35.81640625" style="5" bestFit="1" customWidth="1"/>
    <col min="15115" max="15115" width="13.453125" style="5" bestFit="1" customWidth="1"/>
    <col min="15116" max="15116" width="12.81640625" style="5" bestFit="1" customWidth="1"/>
    <col min="15117" max="15358" width="8.81640625" style="5"/>
    <col min="15359" max="15359" width="35.81640625" style="5" bestFit="1" customWidth="1"/>
    <col min="15360" max="15360" width="7.7265625" style="5" customWidth="1"/>
    <col min="15361" max="15361" width="40.453125" style="5" customWidth="1"/>
    <col min="15362" max="15362" width="32.1796875" style="5" customWidth="1"/>
    <col min="15363" max="15363" width="18.7265625" style="5" customWidth="1"/>
    <col min="15364" max="15364" width="11.7265625" style="5" customWidth="1"/>
    <col min="15365" max="15365" width="23.26953125" style="5" customWidth="1"/>
    <col min="15366" max="15366" width="12.26953125" style="5" customWidth="1"/>
    <col min="15367" max="15367" width="42.1796875" style="5" customWidth="1"/>
    <col min="15368" max="15368" width="14" style="5" bestFit="1" customWidth="1"/>
    <col min="15369" max="15369" width="8.81640625" style="5"/>
    <col min="15370" max="15370" width="35.81640625" style="5" bestFit="1" customWidth="1"/>
    <col min="15371" max="15371" width="13.453125" style="5" bestFit="1" customWidth="1"/>
    <col min="15372" max="15372" width="12.81640625" style="5" bestFit="1" customWidth="1"/>
    <col min="15373" max="15614" width="8.81640625" style="5"/>
    <col min="15615" max="15615" width="35.81640625" style="5" bestFit="1" customWidth="1"/>
    <col min="15616" max="15616" width="7.7265625" style="5" customWidth="1"/>
    <col min="15617" max="15617" width="40.453125" style="5" customWidth="1"/>
    <col min="15618" max="15618" width="32.1796875" style="5" customWidth="1"/>
    <col min="15619" max="15619" width="18.7265625" style="5" customWidth="1"/>
    <col min="15620" max="15620" width="11.7265625" style="5" customWidth="1"/>
    <col min="15621" max="15621" width="23.26953125" style="5" customWidth="1"/>
    <col min="15622" max="15622" width="12.26953125" style="5" customWidth="1"/>
    <col min="15623" max="15623" width="42.1796875" style="5" customWidth="1"/>
    <col min="15624" max="15624" width="14" style="5" bestFit="1" customWidth="1"/>
    <col min="15625" max="15625" width="8.81640625" style="5"/>
    <col min="15626" max="15626" width="35.81640625" style="5" bestFit="1" customWidth="1"/>
    <col min="15627" max="15627" width="13.453125" style="5" bestFit="1" customWidth="1"/>
    <col min="15628" max="15628" width="12.81640625" style="5" bestFit="1" customWidth="1"/>
    <col min="15629" max="15870" width="8.81640625" style="5"/>
    <col min="15871" max="15871" width="35.81640625" style="5" bestFit="1" customWidth="1"/>
    <col min="15872" max="15872" width="7.7265625" style="5" customWidth="1"/>
    <col min="15873" max="15873" width="40.453125" style="5" customWidth="1"/>
    <col min="15874" max="15874" width="32.1796875" style="5" customWidth="1"/>
    <col min="15875" max="15875" width="18.7265625" style="5" customWidth="1"/>
    <col min="15876" max="15876" width="11.7265625" style="5" customWidth="1"/>
    <col min="15877" max="15877" width="23.26953125" style="5" customWidth="1"/>
    <col min="15878" max="15878" width="12.26953125" style="5" customWidth="1"/>
    <col min="15879" max="15879" width="42.1796875" style="5" customWidth="1"/>
    <col min="15880" max="15880" width="14" style="5" bestFit="1" customWidth="1"/>
    <col min="15881" max="15881" width="8.81640625" style="5"/>
    <col min="15882" max="15882" width="35.81640625" style="5" bestFit="1" customWidth="1"/>
    <col min="15883" max="15883" width="13.453125" style="5" bestFit="1" customWidth="1"/>
    <col min="15884" max="15884" width="12.81640625" style="5" bestFit="1" customWidth="1"/>
    <col min="15885" max="16126" width="8.81640625" style="5"/>
    <col min="16127" max="16127" width="35.81640625" style="5" bestFit="1" customWidth="1"/>
    <col min="16128" max="16128" width="7.7265625" style="5" customWidth="1"/>
    <col min="16129" max="16129" width="40.453125" style="5" customWidth="1"/>
    <col min="16130" max="16130" width="32.1796875" style="5" customWidth="1"/>
    <col min="16131" max="16131" width="18.7265625" style="5" customWidth="1"/>
    <col min="16132" max="16132" width="11.7265625" style="5" customWidth="1"/>
    <col min="16133" max="16133" width="23.26953125" style="5" customWidth="1"/>
    <col min="16134" max="16134" width="12.26953125" style="5" customWidth="1"/>
    <col min="16135" max="16135" width="42.1796875" style="5" customWidth="1"/>
    <col min="16136" max="16136" width="14" style="5" bestFit="1" customWidth="1"/>
    <col min="16137" max="16137" width="8.81640625" style="5"/>
    <col min="16138" max="16138" width="35.81640625" style="5" bestFit="1" customWidth="1"/>
    <col min="16139" max="16139" width="13.453125" style="5" bestFit="1" customWidth="1"/>
    <col min="16140" max="16140" width="12.81640625" style="5" bestFit="1" customWidth="1"/>
    <col min="16141" max="16380" width="8.81640625" style="5"/>
    <col min="16381" max="16384" width="9.1796875" style="5" customWidth="1"/>
  </cols>
  <sheetData>
    <row r="1" spans="1:16" s="1" customFormat="1" x14ac:dyDescent="0.3">
      <c r="A1" s="256" t="s">
        <v>61</v>
      </c>
      <c r="B1" s="256"/>
      <c r="C1" s="256"/>
      <c r="D1" s="256"/>
      <c r="E1" s="256"/>
      <c r="F1" s="256"/>
      <c r="G1" s="256"/>
    </row>
    <row r="2" spans="1:16" s="1" customFormat="1" x14ac:dyDescent="0.3">
      <c r="A2" s="2"/>
      <c r="B2" s="2"/>
      <c r="C2" s="2"/>
      <c r="D2" s="2"/>
      <c r="E2" s="2"/>
      <c r="F2" s="55"/>
      <c r="G2" s="55"/>
    </row>
    <row r="3" spans="1:16" s="1" customFormat="1" x14ac:dyDescent="0.3">
      <c r="F3" s="56"/>
      <c r="G3" s="56"/>
      <c r="O3" s="57"/>
      <c r="P3" s="57"/>
    </row>
    <row r="4" spans="1:16" s="1" customFormat="1" x14ac:dyDescent="0.3">
      <c r="F4" s="56"/>
      <c r="G4" s="56"/>
      <c r="O4" s="57"/>
      <c r="P4" s="57"/>
    </row>
    <row r="5" spans="1:16" s="1" customFormat="1" x14ac:dyDescent="0.3">
      <c r="F5" s="56"/>
      <c r="G5" s="56"/>
      <c r="P5" s="57"/>
    </row>
    <row r="6" spans="1:16" s="1" customFormat="1" x14ac:dyDescent="0.3">
      <c r="F6" s="56"/>
      <c r="G6" s="56"/>
    </row>
    <row r="7" spans="1:16" s="1" customFormat="1" x14ac:dyDescent="0.3">
      <c r="A7" s="58"/>
      <c r="B7" s="58"/>
      <c r="C7" s="59"/>
      <c r="D7" s="59"/>
      <c r="E7" s="59"/>
      <c r="F7" s="60"/>
      <c r="G7" s="60"/>
    </row>
    <row r="8" spans="1:16" s="1" customFormat="1" ht="14.5" x14ac:dyDescent="0.35">
      <c r="A8" s="58"/>
      <c r="B8" s="58"/>
      <c r="C8" s="59"/>
      <c r="D8" s="59"/>
      <c r="E8" s="59"/>
      <c r="F8" s="60"/>
      <c r="G8" s="60"/>
      <c r="P8" s="61" t="s">
        <v>62</v>
      </c>
    </row>
    <row r="9" spans="1:16" s="1" customFormat="1" ht="20" x14ac:dyDescent="0.35">
      <c r="A9" s="257" t="s">
        <v>63</v>
      </c>
      <c r="B9" s="257"/>
      <c r="C9" s="257"/>
      <c r="D9" s="257"/>
      <c r="E9" s="257"/>
      <c r="F9" s="257"/>
      <c r="G9" s="257"/>
      <c r="P9" s="61" t="s">
        <v>64</v>
      </c>
    </row>
    <row r="10" spans="1:16" s="1" customFormat="1" ht="14.5" x14ac:dyDescent="0.35">
      <c r="A10" s="58"/>
      <c r="B10" s="58"/>
      <c r="C10" s="59"/>
      <c r="D10" s="59"/>
      <c r="E10" s="59"/>
      <c r="F10" s="60"/>
      <c r="G10" s="60"/>
      <c r="P10" s="61" t="s">
        <v>65</v>
      </c>
    </row>
    <row r="11" spans="1:16" s="1" customFormat="1" x14ac:dyDescent="0.3">
      <c r="A11" s="58"/>
      <c r="B11" s="58"/>
      <c r="C11" s="59"/>
      <c r="D11" s="59"/>
      <c r="E11" s="59"/>
      <c r="F11" s="60"/>
      <c r="G11" s="60"/>
    </row>
    <row r="12" spans="1:16" s="3" customFormat="1" ht="18" customHeight="1" x14ac:dyDescent="0.4">
      <c r="A12" s="258" t="s">
        <v>66</v>
      </c>
      <c r="B12" s="258"/>
      <c r="C12" s="259"/>
      <c r="D12" s="260"/>
      <c r="E12" s="260"/>
      <c r="F12" s="260"/>
      <c r="G12" s="260"/>
    </row>
    <row r="13" spans="1:16" s="3" customFormat="1" ht="18" customHeight="1" x14ac:dyDescent="0.4">
      <c r="A13" s="258" t="s">
        <v>16</v>
      </c>
      <c r="B13" s="258"/>
      <c r="C13" s="259"/>
      <c r="D13" s="260"/>
      <c r="E13" s="260"/>
      <c r="F13" s="260"/>
      <c r="G13" s="260"/>
    </row>
    <row r="14" spans="1:16" s="1" customFormat="1" ht="18" customHeight="1" x14ac:dyDescent="0.3">
      <c r="F14" s="56"/>
      <c r="G14" s="56"/>
    </row>
    <row r="15" spans="1:16" s="1" customFormat="1" ht="18" customHeight="1" x14ac:dyDescent="0.35">
      <c r="A15" s="246" t="s">
        <v>17</v>
      </c>
      <c r="B15" s="247"/>
      <c r="C15" s="248"/>
      <c r="D15" s="248"/>
      <c r="E15" s="248"/>
      <c r="F15" s="248"/>
      <c r="G15" s="248"/>
    </row>
    <row r="16" spans="1:16" s="1" customFormat="1" ht="18" customHeight="1" x14ac:dyDescent="0.35">
      <c r="A16" s="246" t="s">
        <v>35</v>
      </c>
      <c r="B16" s="247"/>
      <c r="C16" s="248"/>
      <c r="D16" s="248"/>
      <c r="E16" s="248"/>
      <c r="F16" s="248"/>
      <c r="G16" s="248"/>
    </row>
    <row r="17" spans="1:7" ht="22.5" x14ac:dyDescent="0.45">
      <c r="A17" s="4"/>
      <c r="E17" s="22"/>
      <c r="G17" s="63"/>
    </row>
    <row r="18" spans="1:7" ht="18.5" thickBot="1" x14ac:dyDescent="0.45">
      <c r="A18" s="249" t="s">
        <v>18</v>
      </c>
      <c r="B18" s="249"/>
      <c r="C18" s="249"/>
      <c r="D18" s="249"/>
      <c r="E18" s="249"/>
      <c r="F18" s="249"/>
      <c r="G18" s="249"/>
    </row>
    <row r="19" spans="1:7" s="6" customFormat="1" ht="66" customHeight="1" thickBot="1" x14ac:dyDescent="0.4">
      <c r="A19" s="23" t="s">
        <v>138</v>
      </c>
      <c r="B19" s="24" t="s">
        <v>19</v>
      </c>
      <c r="C19" s="24" t="s">
        <v>20</v>
      </c>
      <c r="D19" s="24" t="s">
        <v>67</v>
      </c>
      <c r="E19" s="64" t="s">
        <v>23</v>
      </c>
      <c r="F19" s="25" t="s">
        <v>68</v>
      </c>
      <c r="G19" s="65" t="s">
        <v>13</v>
      </c>
    </row>
    <row r="20" spans="1:7" x14ac:dyDescent="0.3">
      <c r="A20" s="250" t="s">
        <v>69</v>
      </c>
      <c r="B20" s="26">
        <v>1</v>
      </c>
      <c r="C20" s="27"/>
      <c r="D20" s="27"/>
      <c r="E20" s="66"/>
      <c r="F20" s="67"/>
      <c r="G20" s="29"/>
    </row>
    <row r="21" spans="1:7" x14ac:dyDescent="0.3">
      <c r="A21" s="251"/>
      <c r="B21" s="10">
        <v>2</v>
      </c>
      <c r="C21" s="11"/>
      <c r="D21" s="11"/>
      <c r="E21" s="68"/>
      <c r="F21" s="12"/>
      <c r="G21" s="13"/>
    </row>
    <row r="22" spans="1:7" x14ac:dyDescent="0.3">
      <c r="A22" s="252"/>
      <c r="B22" s="14">
        <v>3</v>
      </c>
      <c r="C22" s="15"/>
      <c r="D22" s="15"/>
      <c r="E22" s="69"/>
      <c r="F22" s="12"/>
      <c r="G22" s="16"/>
    </row>
    <row r="23" spans="1:7" ht="14.5" thickBot="1" x14ac:dyDescent="0.35">
      <c r="A23" s="253"/>
      <c r="B23" s="17" t="s">
        <v>21</v>
      </c>
      <c r="C23" s="18"/>
      <c r="D23" s="18"/>
      <c r="E23" s="70"/>
      <c r="F23" s="71"/>
      <c r="G23" s="20"/>
    </row>
    <row r="24" spans="1:7" x14ac:dyDescent="0.3">
      <c r="A24" s="250" t="s">
        <v>70</v>
      </c>
      <c r="B24" s="7">
        <v>1</v>
      </c>
      <c r="C24" s="8"/>
      <c r="D24" s="8"/>
      <c r="E24" s="72"/>
      <c r="F24" s="67"/>
      <c r="G24" s="9"/>
    </row>
    <row r="25" spans="1:7" x14ac:dyDescent="0.3">
      <c r="A25" s="251"/>
      <c r="B25" s="10">
        <v>2</v>
      </c>
      <c r="C25" s="11"/>
      <c r="D25" s="11"/>
      <c r="E25" s="68"/>
      <c r="F25" s="12"/>
      <c r="G25" s="13"/>
    </row>
    <row r="26" spans="1:7" x14ac:dyDescent="0.3">
      <c r="A26" s="252"/>
      <c r="B26" s="14">
        <v>3</v>
      </c>
      <c r="C26" s="15"/>
      <c r="D26" s="15"/>
      <c r="E26" s="69"/>
      <c r="F26" s="12"/>
      <c r="G26" s="16"/>
    </row>
    <row r="27" spans="1:7" ht="14.5" thickBot="1" x14ac:dyDescent="0.35">
      <c r="A27" s="253"/>
      <c r="B27" s="17" t="s">
        <v>21</v>
      </c>
      <c r="C27" s="18"/>
      <c r="D27" s="18"/>
      <c r="E27" s="70"/>
      <c r="F27" s="19"/>
      <c r="G27" s="20"/>
    </row>
    <row r="28" spans="1:7" x14ac:dyDescent="0.3">
      <c r="A28" s="250" t="s">
        <v>71</v>
      </c>
      <c r="B28" s="7">
        <v>1</v>
      </c>
      <c r="C28" s="8"/>
      <c r="D28" s="8"/>
      <c r="E28" s="72"/>
      <c r="F28" s="28"/>
      <c r="G28" s="9"/>
    </row>
    <row r="29" spans="1:7" x14ac:dyDescent="0.3">
      <c r="A29" s="251"/>
      <c r="B29" s="10">
        <v>2</v>
      </c>
      <c r="C29" s="11"/>
      <c r="D29" s="11"/>
      <c r="E29" s="68"/>
      <c r="F29" s="12"/>
      <c r="G29" s="13"/>
    </row>
    <row r="30" spans="1:7" x14ac:dyDescent="0.3">
      <c r="A30" s="252"/>
      <c r="B30" s="14">
        <v>3</v>
      </c>
      <c r="C30" s="15"/>
      <c r="D30" s="15"/>
      <c r="E30" s="69"/>
      <c r="F30" s="12"/>
      <c r="G30" s="16"/>
    </row>
    <row r="31" spans="1:7" ht="14.5" thickBot="1" x14ac:dyDescent="0.35">
      <c r="A31" s="253"/>
      <c r="B31" s="17" t="s">
        <v>21</v>
      </c>
      <c r="C31" s="18"/>
      <c r="D31" s="18"/>
      <c r="E31" s="70"/>
      <c r="F31" s="71"/>
      <c r="G31" s="20"/>
    </row>
    <row r="32" spans="1:7" x14ac:dyDescent="0.3">
      <c r="A32" s="250" t="s">
        <v>72</v>
      </c>
      <c r="B32" s="7">
        <v>1</v>
      </c>
      <c r="C32" s="8"/>
      <c r="D32" s="8"/>
      <c r="E32" s="72"/>
      <c r="F32" s="67"/>
      <c r="G32" s="9"/>
    </row>
    <row r="33" spans="1:7" x14ac:dyDescent="0.3">
      <c r="A33" s="251"/>
      <c r="B33" s="10">
        <v>2</v>
      </c>
      <c r="C33" s="11"/>
      <c r="D33" s="11"/>
      <c r="E33" s="68"/>
      <c r="F33" s="12"/>
      <c r="G33" s="13"/>
    </row>
    <row r="34" spans="1:7" x14ac:dyDescent="0.3">
      <c r="A34" s="252"/>
      <c r="B34" s="14">
        <v>3</v>
      </c>
      <c r="C34" s="15"/>
      <c r="D34" s="15"/>
      <c r="E34" s="69"/>
      <c r="F34" s="12"/>
      <c r="G34" s="16"/>
    </row>
    <row r="35" spans="1:7" ht="14.5" thickBot="1" x14ac:dyDescent="0.35">
      <c r="A35" s="253"/>
      <c r="B35" s="17" t="s">
        <v>21</v>
      </c>
      <c r="C35" s="18"/>
      <c r="D35" s="18"/>
      <c r="E35" s="70"/>
      <c r="F35" s="19"/>
      <c r="G35" s="20"/>
    </row>
    <row r="37" spans="1:7" ht="18" x14ac:dyDescent="0.4">
      <c r="A37" s="249" t="s">
        <v>22</v>
      </c>
      <c r="B37" s="249"/>
      <c r="C37" s="249"/>
      <c r="D37" s="249"/>
      <c r="E37" s="249"/>
      <c r="F37" s="254"/>
      <c r="G37" s="254"/>
    </row>
    <row r="38" spans="1:7" ht="18" customHeight="1" x14ac:dyDescent="0.3">
      <c r="A38" s="255" t="s">
        <v>73</v>
      </c>
      <c r="B38" s="255"/>
      <c r="C38" s="255"/>
      <c r="D38" s="255"/>
      <c r="E38" s="62"/>
    </row>
    <row r="39" spans="1:7" ht="24" customHeight="1" x14ac:dyDescent="0.3">
      <c r="A39" s="255" t="s">
        <v>139</v>
      </c>
      <c r="B39" s="255"/>
      <c r="C39" s="255"/>
      <c r="D39" s="21" t="s">
        <v>23</v>
      </c>
      <c r="E39" s="62"/>
      <c r="G39" s="5"/>
    </row>
    <row r="40" spans="1:7" ht="15.5" x14ac:dyDescent="0.3">
      <c r="A40" s="237" t="s">
        <v>4</v>
      </c>
      <c r="B40" s="237"/>
      <c r="C40" s="237"/>
      <c r="D40" s="73" t="e">
        <f>AVERAGE(E20:E23)</f>
        <v>#DIV/0!</v>
      </c>
      <c r="E40" s="62"/>
      <c r="G40" s="5"/>
    </row>
    <row r="41" spans="1:7" ht="15.5" x14ac:dyDescent="0.3">
      <c r="A41" s="237" t="s">
        <v>5</v>
      </c>
      <c r="B41" s="237"/>
      <c r="C41" s="237"/>
      <c r="D41" s="73" t="e">
        <f>AVERAGE(E24:E27)</f>
        <v>#DIV/0!</v>
      </c>
      <c r="E41" s="62"/>
      <c r="G41" s="5"/>
    </row>
    <row r="42" spans="1:7" ht="15.5" x14ac:dyDescent="0.3">
      <c r="A42" s="237" t="s">
        <v>6</v>
      </c>
      <c r="B42" s="237"/>
      <c r="C42" s="237"/>
      <c r="D42" s="73" t="e">
        <f>AVERAGE(E28:E31)</f>
        <v>#DIV/0!</v>
      </c>
      <c r="E42" s="62"/>
      <c r="G42" s="5"/>
    </row>
    <row r="43" spans="1:7" ht="15.5" x14ac:dyDescent="0.3">
      <c r="A43" s="238" t="s">
        <v>21</v>
      </c>
      <c r="B43" s="238"/>
      <c r="C43" s="238"/>
      <c r="D43" s="73"/>
      <c r="E43" s="62"/>
      <c r="G43" s="5"/>
    </row>
    <row r="45" spans="1:7" ht="16.5" customHeight="1" x14ac:dyDescent="0.3">
      <c r="A45" s="244" t="s">
        <v>74</v>
      </c>
      <c r="B45" s="245"/>
      <c r="C45" s="245"/>
      <c r="D45" s="245"/>
      <c r="E45" s="245"/>
      <c r="F45" s="245"/>
      <c r="G45" s="245"/>
    </row>
    <row r="46" spans="1:7" ht="15.5" x14ac:dyDescent="0.3">
      <c r="A46" s="74"/>
      <c r="B46" s="74"/>
      <c r="C46" s="74"/>
      <c r="D46" s="74"/>
      <c r="E46" s="74"/>
      <c r="F46" s="74"/>
    </row>
    <row r="47" spans="1:7" ht="15.5" x14ac:dyDescent="0.3">
      <c r="A47" s="74"/>
      <c r="B47" s="74"/>
      <c r="C47" s="74"/>
      <c r="D47" s="74"/>
      <c r="E47" s="74"/>
      <c r="F47" s="74"/>
    </row>
    <row r="48" spans="1:7" x14ac:dyDescent="0.3">
      <c r="A48" s="5" t="s">
        <v>24</v>
      </c>
      <c r="E48" s="22"/>
      <c r="G48" s="75" t="s">
        <v>25</v>
      </c>
    </row>
    <row r="49" spans="1:7" x14ac:dyDescent="0.3">
      <c r="E49" s="22"/>
      <c r="G49" s="76"/>
    </row>
    <row r="50" spans="1:7" x14ac:dyDescent="0.3">
      <c r="A50" s="239" t="s">
        <v>75</v>
      </c>
      <c r="B50" s="239"/>
      <c r="C50" s="239"/>
      <c r="D50" s="239"/>
      <c r="E50" s="239"/>
      <c r="F50" s="239"/>
      <c r="G50" s="239"/>
    </row>
    <row r="51" spans="1:7" ht="30.75" customHeight="1" x14ac:dyDescent="0.35">
      <c r="A51" s="184" t="s">
        <v>140</v>
      </c>
      <c r="B51" s="240" t="s">
        <v>141</v>
      </c>
      <c r="C51" s="241"/>
      <c r="D51" s="241"/>
      <c r="E51" s="241"/>
      <c r="F51" s="241"/>
      <c r="G51" s="241"/>
    </row>
    <row r="52" spans="1:7" ht="14.5" x14ac:dyDescent="0.35">
      <c r="A52" s="185" t="s">
        <v>23</v>
      </c>
      <c r="B52" s="242" t="s">
        <v>76</v>
      </c>
      <c r="C52" s="243"/>
      <c r="D52" s="243"/>
      <c r="E52" s="243"/>
      <c r="F52" s="243"/>
      <c r="G52" s="243"/>
    </row>
    <row r="53" spans="1:7" x14ac:dyDescent="0.3">
      <c r="A53" s="235"/>
      <c r="B53" s="236"/>
      <c r="C53" s="236"/>
      <c r="D53" s="236"/>
      <c r="E53" s="236"/>
      <c r="F53" s="236"/>
      <c r="G53" s="236"/>
    </row>
    <row r="54" spans="1:7" x14ac:dyDescent="0.3">
      <c r="A54" s="2"/>
      <c r="B54" s="2"/>
      <c r="C54" s="2"/>
      <c r="D54" s="2"/>
      <c r="E54" s="2"/>
      <c r="F54" s="55"/>
      <c r="G54" s="55"/>
    </row>
    <row r="55" spans="1:7" x14ac:dyDescent="0.3">
      <c r="A55" s="256" t="s">
        <v>61</v>
      </c>
      <c r="B55" s="256"/>
      <c r="C55" s="256"/>
      <c r="D55" s="256"/>
      <c r="E55" s="256"/>
      <c r="F55" s="256"/>
      <c r="G55" s="256"/>
    </row>
    <row r="56" spans="1:7" x14ac:dyDescent="0.3">
      <c r="A56" s="2"/>
      <c r="B56" s="2"/>
      <c r="C56" s="2"/>
      <c r="D56" s="2"/>
      <c r="E56" s="2"/>
      <c r="F56" s="55"/>
      <c r="G56" s="55"/>
    </row>
    <row r="57" spans="1:7" x14ac:dyDescent="0.3">
      <c r="A57" s="1"/>
      <c r="B57" s="1"/>
      <c r="C57" s="1"/>
      <c r="D57" s="1"/>
      <c r="E57" s="1"/>
      <c r="F57" s="56"/>
      <c r="G57" s="56"/>
    </row>
    <row r="58" spans="1:7" x14ac:dyDescent="0.3">
      <c r="A58" s="1"/>
      <c r="B58" s="1"/>
      <c r="C58" s="1"/>
      <c r="D58" s="1"/>
      <c r="E58" s="1"/>
      <c r="F58" s="56"/>
      <c r="G58" s="56"/>
    </row>
    <row r="59" spans="1:7" x14ac:dyDescent="0.3">
      <c r="A59" s="1"/>
      <c r="B59" s="1"/>
      <c r="C59" s="1"/>
      <c r="D59" s="1"/>
      <c r="E59" s="1"/>
      <c r="F59" s="56"/>
      <c r="G59" s="56"/>
    </row>
    <row r="60" spans="1:7" x14ac:dyDescent="0.3">
      <c r="A60" s="1"/>
      <c r="B60" s="1"/>
      <c r="C60" s="1"/>
      <c r="D60" s="1"/>
      <c r="E60" s="1"/>
      <c r="F60" s="56"/>
      <c r="G60" s="56"/>
    </row>
    <row r="61" spans="1:7" x14ac:dyDescent="0.3">
      <c r="A61" s="58"/>
      <c r="B61" s="58"/>
      <c r="C61" s="59"/>
      <c r="D61" s="59"/>
      <c r="E61" s="59"/>
      <c r="F61" s="60"/>
      <c r="G61" s="60"/>
    </row>
    <row r="62" spans="1:7" x14ac:dyDescent="0.3">
      <c r="A62" s="58"/>
      <c r="B62" s="58"/>
      <c r="C62" s="59"/>
      <c r="D62" s="59"/>
      <c r="E62" s="59"/>
      <c r="F62" s="60"/>
      <c r="G62" s="60"/>
    </row>
    <row r="63" spans="1:7" ht="20" x14ac:dyDescent="0.3">
      <c r="A63" s="257" t="s">
        <v>77</v>
      </c>
      <c r="B63" s="257"/>
      <c r="C63" s="257"/>
      <c r="D63" s="257"/>
      <c r="E63" s="257"/>
      <c r="F63" s="257"/>
      <c r="G63" s="257"/>
    </row>
    <row r="64" spans="1:7" x14ac:dyDescent="0.3">
      <c r="A64" s="58"/>
      <c r="B64" s="58"/>
      <c r="C64" s="59"/>
      <c r="D64" s="59"/>
      <c r="E64" s="59"/>
      <c r="F64" s="60"/>
      <c r="G64" s="60"/>
    </row>
    <row r="65" spans="1:7" x14ac:dyDescent="0.3">
      <c r="A65" s="58"/>
      <c r="B65" s="58"/>
      <c r="C65" s="59"/>
      <c r="D65" s="59"/>
      <c r="E65" s="59"/>
      <c r="F65" s="60"/>
      <c r="G65" s="60"/>
    </row>
    <row r="66" spans="1:7" ht="18" x14ac:dyDescent="0.4">
      <c r="A66" s="258" t="s">
        <v>66</v>
      </c>
      <c r="B66" s="258"/>
      <c r="C66" s="259"/>
      <c r="D66" s="260"/>
      <c r="E66" s="260"/>
      <c r="F66" s="260"/>
      <c r="G66" s="260"/>
    </row>
    <row r="67" spans="1:7" ht="18" x14ac:dyDescent="0.4">
      <c r="A67" s="258" t="s">
        <v>16</v>
      </c>
      <c r="B67" s="258"/>
      <c r="C67" s="259"/>
      <c r="D67" s="260"/>
      <c r="E67" s="260"/>
      <c r="F67" s="260"/>
      <c r="G67" s="260"/>
    </row>
    <row r="68" spans="1:7" x14ac:dyDescent="0.3">
      <c r="A68" s="1"/>
      <c r="B68" s="1"/>
      <c r="C68" s="1"/>
      <c r="D68" s="1"/>
      <c r="E68" s="1"/>
      <c r="F68" s="56"/>
      <c r="G68" s="56"/>
    </row>
    <row r="69" spans="1:7" ht="15.5" x14ac:dyDescent="0.35">
      <c r="A69" s="246" t="s">
        <v>17</v>
      </c>
      <c r="B69" s="247"/>
      <c r="C69" s="248"/>
      <c r="D69" s="248"/>
      <c r="E69" s="248"/>
      <c r="F69" s="248"/>
      <c r="G69" s="248"/>
    </row>
    <row r="70" spans="1:7" ht="15.5" x14ac:dyDescent="0.35">
      <c r="A70" s="246" t="s">
        <v>35</v>
      </c>
      <c r="B70" s="247"/>
      <c r="C70" s="248"/>
      <c r="D70" s="248"/>
      <c r="E70" s="248"/>
      <c r="F70" s="248"/>
      <c r="G70" s="248"/>
    </row>
    <row r="71" spans="1:7" ht="22.5" x14ac:dyDescent="0.45">
      <c r="A71" s="4"/>
      <c r="E71" s="22"/>
      <c r="G71" s="63"/>
    </row>
    <row r="72" spans="1:7" ht="18.5" thickBot="1" x14ac:dyDescent="0.45">
      <c r="A72" s="249" t="s">
        <v>18</v>
      </c>
      <c r="B72" s="249"/>
      <c r="C72" s="249"/>
      <c r="D72" s="249"/>
      <c r="E72" s="249"/>
      <c r="F72" s="249"/>
      <c r="G72" s="249"/>
    </row>
    <row r="73" spans="1:7" ht="47" thickBot="1" x14ac:dyDescent="0.35">
      <c r="A73" s="23" t="s">
        <v>138</v>
      </c>
      <c r="B73" s="24" t="s">
        <v>19</v>
      </c>
      <c r="C73" s="24" t="s">
        <v>20</v>
      </c>
      <c r="D73" s="24" t="s">
        <v>67</v>
      </c>
      <c r="E73" s="64" t="s">
        <v>23</v>
      </c>
      <c r="F73" s="25" t="s">
        <v>68</v>
      </c>
      <c r="G73" s="65" t="s">
        <v>13</v>
      </c>
    </row>
    <row r="74" spans="1:7" x14ac:dyDescent="0.3">
      <c r="A74" s="250" t="s">
        <v>69</v>
      </c>
      <c r="B74" s="26">
        <v>1</v>
      </c>
      <c r="C74" s="27"/>
      <c r="D74" s="27"/>
      <c r="E74" s="66"/>
      <c r="F74" s="67"/>
      <c r="G74" s="29"/>
    </row>
    <row r="75" spans="1:7" x14ac:dyDescent="0.3">
      <c r="A75" s="251"/>
      <c r="B75" s="10">
        <v>2</v>
      </c>
      <c r="C75" s="11"/>
      <c r="D75" s="11"/>
      <c r="E75" s="68"/>
      <c r="F75" s="12"/>
      <c r="G75" s="13"/>
    </row>
    <row r="76" spans="1:7" x14ac:dyDescent="0.3">
      <c r="A76" s="252"/>
      <c r="B76" s="14">
        <v>3</v>
      </c>
      <c r="C76" s="15"/>
      <c r="D76" s="15"/>
      <c r="E76" s="69"/>
      <c r="F76" s="12"/>
      <c r="G76" s="16"/>
    </row>
    <row r="77" spans="1:7" ht="14.5" thickBot="1" x14ac:dyDescent="0.35">
      <c r="A77" s="253"/>
      <c r="B77" s="17" t="s">
        <v>21</v>
      </c>
      <c r="C77" s="18"/>
      <c r="D77" s="18"/>
      <c r="E77" s="70"/>
      <c r="F77" s="71"/>
      <c r="G77" s="20"/>
    </row>
    <row r="78" spans="1:7" x14ac:dyDescent="0.3">
      <c r="A78" s="250" t="s">
        <v>70</v>
      </c>
      <c r="B78" s="7">
        <v>1</v>
      </c>
      <c r="C78" s="8"/>
      <c r="D78" s="8"/>
      <c r="E78" s="72"/>
      <c r="F78" s="67"/>
      <c r="G78" s="9"/>
    </row>
    <row r="79" spans="1:7" x14ac:dyDescent="0.3">
      <c r="A79" s="251"/>
      <c r="B79" s="10">
        <v>2</v>
      </c>
      <c r="C79" s="11"/>
      <c r="D79" s="11"/>
      <c r="E79" s="68"/>
      <c r="F79" s="12"/>
      <c r="G79" s="13"/>
    </row>
    <row r="80" spans="1:7" x14ac:dyDescent="0.3">
      <c r="A80" s="252"/>
      <c r="B80" s="14">
        <v>3</v>
      </c>
      <c r="C80" s="15"/>
      <c r="D80" s="15"/>
      <c r="E80" s="69"/>
      <c r="F80" s="12"/>
      <c r="G80" s="16"/>
    </row>
    <row r="81" spans="1:7" ht="14.5" thickBot="1" x14ac:dyDescent="0.35">
      <c r="A81" s="253"/>
      <c r="B81" s="17" t="s">
        <v>21</v>
      </c>
      <c r="C81" s="18"/>
      <c r="D81" s="18"/>
      <c r="E81" s="70"/>
      <c r="F81" s="19"/>
      <c r="G81" s="20"/>
    </row>
    <row r="82" spans="1:7" x14ac:dyDescent="0.3">
      <c r="A82" s="250" t="s">
        <v>71</v>
      </c>
      <c r="B82" s="7">
        <v>1</v>
      </c>
      <c r="C82" s="8"/>
      <c r="D82" s="8"/>
      <c r="E82" s="72"/>
      <c r="F82" s="28"/>
      <c r="G82" s="9"/>
    </row>
    <row r="83" spans="1:7" x14ac:dyDescent="0.3">
      <c r="A83" s="251"/>
      <c r="B83" s="10">
        <v>2</v>
      </c>
      <c r="C83" s="11"/>
      <c r="D83" s="11"/>
      <c r="E83" s="68"/>
      <c r="F83" s="12"/>
      <c r="G83" s="13"/>
    </row>
    <row r="84" spans="1:7" x14ac:dyDescent="0.3">
      <c r="A84" s="252"/>
      <c r="B84" s="14">
        <v>3</v>
      </c>
      <c r="C84" s="15"/>
      <c r="D84" s="15"/>
      <c r="E84" s="69"/>
      <c r="F84" s="12"/>
      <c r="G84" s="16"/>
    </row>
    <row r="85" spans="1:7" ht="14.5" thickBot="1" x14ac:dyDescent="0.35">
      <c r="A85" s="253"/>
      <c r="B85" s="17" t="s">
        <v>21</v>
      </c>
      <c r="C85" s="18"/>
      <c r="D85" s="18"/>
      <c r="E85" s="70"/>
      <c r="F85" s="71"/>
      <c r="G85" s="20"/>
    </row>
    <row r="86" spans="1:7" x14ac:dyDescent="0.3">
      <c r="A86" s="250" t="s">
        <v>72</v>
      </c>
      <c r="B86" s="7">
        <v>1</v>
      </c>
      <c r="C86" s="8"/>
      <c r="D86" s="8"/>
      <c r="E86" s="72"/>
      <c r="F86" s="67"/>
      <c r="G86" s="9"/>
    </row>
    <row r="87" spans="1:7" x14ac:dyDescent="0.3">
      <c r="A87" s="251"/>
      <c r="B87" s="10">
        <v>2</v>
      </c>
      <c r="C87" s="11"/>
      <c r="D87" s="11"/>
      <c r="E87" s="68"/>
      <c r="F87" s="12"/>
      <c r="G87" s="13"/>
    </row>
    <row r="88" spans="1:7" x14ac:dyDescent="0.3">
      <c r="A88" s="252"/>
      <c r="B88" s="14">
        <v>3</v>
      </c>
      <c r="C88" s="15"/>
      <c r="D88" s="15"/>
      <c r="E88" s="69"/>
      <c r="F88" s="12"/>
      <c r="G88" s="16"/>
    </row>
    <row r="89" spans="1:7" ht="14.5" thickBot="1" x14ac:dyDescent="0.35">
      <c r="A89" s="253"/>
      <c r="B89" s="17" t="s">
        <v>21</v>
      </c>
      <c r="C89" s="18"/>
      <c r="D89" s="18"/>
      <c r="E89" s="70"/>
      <c r="F89" s="19"/>
      <c r="G89" s="20"/>
    </row>
    <row r="91" spans="1:7" ht="18" x14ac:dyDescent="0.4">
      <c r="A91" s="249" t="s">
        <v>22</v>
      </c>
      <c r="B91" s="249"/>
      <c r="C91" s="249"/>
      <c r="D91" s="249"/>
      <c r="E91" s="249"/>
      <c r="F91" s="254"/>
      <c r="G91" s="254"/>
    </row>
    <row r="92" spans="1:7" ht="15.5" x14ac:dyDescent="0.3">
      <c r="A92" s="255" t="s">
        <v>73</v>
      </c>
      <c r="B92" s="255"/>
      <c r="C92" s="255"/>
      <c r="D92" s="255"/>
      <c r="E92" s="62"/>
    </row>
    <row r="93" spans="1:7" ht="15.5" x14ac:dyDescent="0.3">
      <c r="A93" s="255" t="s">
        <v>139</v>
      </c>
      <c r="B93" s="255"/>
      <c r="C93" s="255"/>
      <c r="D93" s="21" t="s">
        <v>23</v>
      </c>
      <c r="E93" s="62"/>
      <c r="G93" s="5"/>
    </row>
    <row r="94" spans="1:7" ht="15.5" x14ac:dyDescent="0.3">
      <c r="A94" s="237" t="s">
        <v>4</v>
      </c>
      <c r="B94" s="237"/>
      <c r="C94" s="237"/>
      <c r="D94" s="73" t="e">
        <f>AVERAGE(E74:E77)</f>
        <v>#DIV/0!</v>
      </c>
      <c r="E94" s="62"/>
      <c r="G94" s="5"/>
    </row>
    <row r="95" spans="1:7" ht="15.5" x14ac:dyDescent="0.3">
      <c r="A95" s="237" t="s">
        <v>5</v>
      </c>
      <c r="B95" s="237"/>
      <c r="C95" s="237"/>
      <c r="D95" s="73" t="e">
        <f>AVERAGE(E78:E81)</f>
        <v>#DIV/0!</v>
      </c>
      <c r="E95" s="62"/>
      <c r="G95" s="5"/>
    </row>
    <row r="96" spans="1:7" ht="15.5" x14ac:dyDescent="0.3">
      <c r="A96" s="237" t="s">
        <v>6</v>
      </c>
      <c r="B96" s="237"/>
      <c r="C96" s="237"/>
      <c r="D96" s="73" t="e">
        <f>AVERAGE(E82:E85)</f>
        <v>#DIV/0!</v>
      </c>
      <c r="E96" s="62"/>
      <c r="G96" s="5"/>
    </row>
    <row r="97" spans="1:7" ht="15.5" x14ac:dyDescent="0.3">
      <c r="A97" s="238" t="s">
        <v>21</v>
      </c>
      <c r="B97" s="238"/>
      <c r="C97" s="238"/>
      <c r="D97" s="73"/>
      <c r="E97" s="62"/>
      <c r="G97" s="5"/>
    </row>
    <row r="99" spans="1:7" ht="16.5" customHeight="1" x14ac:dyDescent="0.3">
      <c r="A99" s="244" t="s">
        <v>74</v>
      </c>
      <c r="B99" s="245"/>
      <c r="C99" s="245"/>
      <c r="D99" s="245"/>
      <c r="E99" s="245"/>
      <c r="F99" s="245"/>
      <c r="G99" s="245"/>
    </row>
    <row r="100" spans="1:7" ht="15.5" x14ac:dyDescent="0.3">
      <c r="A100" s="74"/>
      <c r="B100" s="74"/>
      <c r="C100" s="74"/>
      <c r="D100" s="74"/>
      <c r="E100" s="74"/>
      <c r="F100" s="74"/>
    </row>
    <row r="101" spans="1:7" ht="15.5" x14ac:dyDescent="0.3">
      <c r="A101" s="74"/>
      <c r="B101" s="74"/>
      <c r="C101" s="74"/>
      <c r="D101" s="74"/>
      <c r="E101" s="74"/>
      <c r="F101" s="74"/>
    </row>
    <row r="102" spans="1:7" x14ac:dyDescent="0.3">
      <c r="A102" s="5" t="s">
        <v>24</v>
      </c>
      <c r="E102" s="22"/>
      <c r="G102" s="75" t="s">
        <v>25</v>
      </c>
    </row>
    <row r="103" spans="1:7" x14ac:dyDescent="0.3">
      <c r="E103" s="22"/>
      <c r="G103" s="76"/>
    </row>
    <row r="104" spans="1:7" x14ac:dyDescent="0.3">
      <c r="A104" s="239" t="s">
        <v>75</v>
      </c>
      <c r="B104" s="239"/>
      <c r="C104" s="239"/>
      <c r="D104" s="239"/>
      <c r="E104" s="239"/>
      <c r="F104" s="239"/>
      <c r="G104" s="239"/>
    </row>
    <row r="105" spans="1:7" ht="33" customHeight="1" x14ac:dyDescent="0.35">
      <c r="A105" s="184" t="s">
        <v>140</v>
      </c>
      <c r="B105" s="240" t="s">
        <v>141</v>
      </c>
      <c r="C105" s="241"/>
      <c r="D105" s="241"/>
      <c r="E105" s="241"/>
      <c r="F105" s="241"/>
      <c r="G105" s="241"/>
    </row>
    <row r="106" spans="1:7" ht="14.5" x14ac:dyDescent="0.35">
      <c r="A106" s="185" t="s">
        <v>23</v>
      </c>
      <c r="B106" s="242" t="s">
        <v>76</v>
      </c>
      <c r="C106" s="243"/>
      <c r="D106" s="243"/>
      <c r="E106" s="243"/>
      <c r="F106" s="243"/>
      <c r="G106" s="243"/>
    </row>
    <row r="107" spans="1:7" x14ac:dyDescent="0.3">
      <c r="A107" s="235"/>
      <c r="B107" s="236"/>
      <c r="C107" s="236"/>
      <c r="D107" s="236"/>
      <c r="E107" s="236"/>
      <c r="F107" s="236"/>
      <c r="G107" s="236"/>
    </row>
    <row r="108" spans="1:7" x14ac:dyDescent="0.3">
      <c r="A108" s="2"/>
      <c r="B108" s="2"/>
      <c r="C108" s="2"/>
      <c r="D108" s="2"/>
      <c r="E108" s="2"/>
      <c r="F108" s="55"/>
      <c r="G108" s="55"/>
    </row>
    <row r="109" spans="1:7" x14ac:dyDescent="0.3">
      <c r="A109" s="256" t="s">
        <v>61</v>
      </c>
      <c r="B109" s="256"/>
      <c r="C109" s="256"/>
      <c r="D109" s="256"/>
      <c r="E109" s="256"/>
      <c r="F109" s="256"/>
      <c r="G109" s="256"/>
    </row>
    <row r="110" spans="1:7" x14ac:dyDescent="0.3">
      <c r="A110" s="2"/>
      <c r="B110" s="2"/>
      <c r="C110" s="2"/>
      <c r="D110" s="2"/>
      <c r="E110" s="2"/>
      <c r="F110" s="55"/>
      <c r="G110" s="55"/>
    </row>
    <row r="111" spans="1:7" x14ac:dyDescent="0.3">
      <c r="A111" s="1"/>
      <c r="B111" s="1"/>
      <c r="C111" s="1"/>
      <c r="D111" s="1"/>
      <c r="E111" s="1"/>
      <c r="F111" s="56"/>
      <c r="G111" s="56"/>
    </row>
    <row r="112" spans="1:7" x14ac:dyDescent="0.3">
      <c r="A112" s="1"/>
      <c r="B112" s="1"/>
      <c r="C112" s="1"/>
      <c r="D112" s="1"/>
      <c r="E112" s="1"/>
      <c r="F112" s="56"/>
      <c r="G112" s="56"/>
    </row>
    <row r="113" spans="1:7" x14ac:dyDescent="0.3">
      <c r="A113" s="1"/>
      <c r="B113" s="1"/>
      <c r="C113" s="1"/>
      <c r="D113" s="1"/>
      <c r="E113" s="1"/>
      <c r="F113" s="56"/>
      <c r="G113" s="56"/>
    </row>
    <row r="114" spans="1:7" x14ac:dyDescent="0.3">
      <c r="A114" s="1"/>
      <c r="B114" s="1"/>
      <c r="C114" s="1"/>
      <c r="D114" s="1"/>
      <c r="E114" s="1"/>
      <c r="F114" s="56"/>
      <c r="G114" s="56"/>
    </row>
    <row r="115" spans="1:7" x14ac:dyDescent="0.3">
      <c r="A115" s="58"/>
      <c r="B115" s="58"/>
      <c r="C115" s="59"/>
      <c r="D115" s="59"/>
      <c r="E115" s="59"/>
      <c r="F115" s="60"/>
      <c r="G115" s="60"/>
    </row>
    <row r="116" spans="1:7" x14ac:dyDescent="0.3">
      <c r="A116" s="58"/>
      <c r="B116" s="58"/>
      <c r="C116" s="59"/>
      <c r="D116" s="59"/>
      <c r="E116" s="59"/>
      <c r="F116" s="60"/>
      <c r="G116" s="60"/>
    </row>
    <row r="117" spans="1:7" ht="20" x14ac:dyDescent="0.3">
      <c r="A117" s="257" t="s">
        <v>78</v>
      </c>
      <c r="B117" s="257"/>
      <c r="C117" s="257"/>
      <c r="D117" s="257"/>
      <c r="E117" s="257"/>
      <c r="F117" s="257"/>
      <c r="G117" s="257"/>
    </row>
    <row r="118" spans="1:7" x14ac:dyDescent="0.3">
      <c r="A118" s="58"/>
      <c r="B118" s="58"/>
      <c r="C118" s="59"/>
      <c r="D118" s="59"/>
      <c r="E118" s="59"/>
      <c r="F118" s="60"/>
      <c r="G118" s="60"/>
    </row>
    <row r="119" spans="1:7" x14ac:dyDescent="0.3">
      <c r="A119" s="58"/>
      <c r="B119" s="58"/>
      <c r="C119" s="59"/>
      <c r="D119" s="59"/>
      <c r="E119" s="59"/>
      <c r="F119" s="60"/>
      <c r="G119" s="60"/>
    </row>
    <row r="120" spans="1:7" ht="18" x14ac:dyDescent="0.4">
      <c r="A120" s="258" t="s">
        <v>66</v>
      </c>
      <c r="B120" s="258"/>
      <c r="C120" s="259"/>
      <c r="D120" s="260"/>
      <c r="E120" s="260"/>
      <c r="F120" s="260"/>
      <c r="G120" s="260"/>
    </row>
    <row r="121" spans="1:7" ht="18" x14ac:dyDescent="0.4">
      <c r="A121" s="258" t="s">
        <v>16</v>
      </c>
      <c r="B121" s="258"/>
      <c r="C121" s="259"/>
      <c r="D121" s="260"/>
      <c r="E121" s="260"/>
      <c r="F121" s="260"/>
      <c r="G121" s="260"/>
    </row>
    <row r="122" spans="1:7" x14ac:dyDescent="0.3">
      <c r="A122" s="1"/>
      <c r="B122" s="1"/>
      <c r="C122" s="1"/>
      <c r="D122" s="1"/>
      <c r="E122" s="1"/>
      <c r="F122" s="56"/>
      <c r="G122" s="56"/>
    </row>
    <row r="123" spans="1:7" ht="15.5" x14ac:dyDescent="0.35">
      <c r="A123" s="246" t="s">
        <v>17</v>
      </c>
      <c r="B123" s="247"/>
      <c r="C123" s="248"/>
      <c r="D123" s="248"/>
      <c r="E123" s="248"/>
      <c r="F123" s="248"/>
      <c r="G123" s="248"/>
    </row>
    <row r="124" spans="1:7" ht="15.5" x14ac:dyDescent="0.35">
      <c r="A124" s="246" t="s">
        <v>35</v>
      </c>
      <c r="B124" s="247"/>
      <c r="C124" s="248"/>
      <c r="D124" s="248"/>
      <c r="E124" s="248"/>
      <c r="F124" s="248"/>
      <c r="G124" s="248"/>
    </row>
    <row r="125" spans="1:7" ht="22.5" x14ac:dyDescent="0.45">
      <c r="A125" s="4"/>
      <c r="E125" s="22"/>
      <c r="G125" s="63"/>
    </row>
    <row r="126" spans="1:7" ht="18.5" thickBot="1" x14ac:dyDescent="0.45">
      <c r="A126" s="249" t="s">
        <v>18</v>
      </c>
      <c r="B126" s="249"/>
      <c r="C126" s="249"/>
      <c r="D126" s="249"/>
      <c r="E126" s="249"/>
      <c r="F126" s="249"/>
      <c r="G126" s="249"/>
    </row>
    <row r="127" spans="1:7" ht="47" thickBot="1" x14ac:dyDescent="0.35">
      <c r="A127" s="23" t="s">
        <v>138</v>
      </c>
      <c r="B127" s="24" t="s">
        <v>19</v>
      </c>
      <c r="C127" s="24" t="s">
        <v>20</v>
      </c>
      <c r="D127" s="24" t="s">
        <v>67</v>
      </c>
      <c r="E127" s="64" t="s">
        <v>23</v>
      </c>
      <c r="F127" s="25" t="s">
        <v>68</v>
      </c>
      <c r="G127" s="65" t="s">
        <v>13</v>
      </c>
    </row>
    <row r="128" spans="1:7" x14ac:dyDescent="0.3">
      <c r="A128" s="250" t="s">
        <v>69</v>
      </c>
      <c r="B128" s="26">
        <v>1</v>
      </c>
      <c r="C128" s="27"/>
      <c r="D128" s="27"/>
      <c r="E128" s="66"/>
      <c r="F128" s="67"/>
      <c r="G128" s="29"/>
    </row>
    <row r="129" spans="1:7" x14ac:dyDescent="0.3">
      <c r="A129" s="251"/>
      <c r="B129" s="10">
        <v>2</v>
      </c>
      <c r="C129" s="11"/>
      <c r="D129" s="11"/>
      <c r="E129" s="68"/>
      <c r="F129" s="12"/>
      <c r="G129" s="13"/>
    </row>
    <row r="130" spans="1:7" x14ac:dyDescent="0.3">
      <c r="A130" s="252"/>
      <c r="B130" s="14">
        <v>3</v>
      </c>
      <c r="C130" s="15"/>
      <c r="D130" s="15"/>
      <c r="E130" s="69"/>
      <c r="F130" s="12"/>
      <c r="G130" s="16"/>
    </row>
    <row r="131" spans="1:7" ht="14.5" thickBot="1" x14ac:dyDescent="0.35">
      <c r="A131" s="253"/>
      <c r="B131" s="17" t="s">
        <v>21</v>
      </c>
      <c r="C131" s="18"/>
      <c r="D131" s="18"/>
      <c r="E131" s="70"/>
      <c r="F131" s="71"/>
      <c r="G131" s="20"/>
    </row>
    <row r="132" spans="1:7" x14ac:dyDescent="0.3">
      <c r="A132" s="250" t="s">
        <v>70</v>
      </c>
      <c r="B132" s="7">
        <v>1</v>
      </c>
      <c r="C132" s="8"/>
      <c r="D132" s="8"/>
      <c r="E132" s="72"/>
      <c r="F132" s="67"/>
      <c r="G132" s="9"/>
    </row>
    <row r="133" spans="1:7" x14ac:dyDescent="0.3">
      <c r="A133" s="251"/>
      <c r="B133" s="10">
        <v>2</v>
      </c>
      <c r="C133" s="11"/>
      <c r="D133" s="11"/>
      <c r="E133" s="68"/>
      <c r="F133" s="12"/>
      <c r="G133" s="13"/>
    </row>
    <row r="134" spans="1:7" x14ac:dyDescent="0.3">
      <c r="A134" s="252"/>
      <c r="B134" s="14">
        <v>3</v>
      </c>
      <c r="C134" s="15"/>
      <c r="D134" s="15"/>
      <c r="E134" s="69"/>
      <c r="F134" s="12"/>
      <c r="G134" s="16"/>
    </row>
    <row r="135" spans="1:7" ht="14.5" thickBot="1" x14ac:dyDescent="0.35">
      <c r="A135" s="253"/>
      <c r="B135" s="17" t="s">
        <v>21</v>
      </c>
      <c r="C135" s="18"/>
      <c r="D135" s="18"/>
      <c r="E135" s="70"/>
      <c r="F135" s="19"/>
      <c r="G135" s="20"/>
    </row>
    <row r="136" spans="1:7" x14ac:dyDescent="0.3">
      <c r="A136" s="250" t="s">
        <v>71</v>
      </c>
      <c r="B136" s="7">
        <v>1</v>
      </c>
      <c r="C136" s="8"/>
      <c r="D136" s="8"/>
      <c r="E136" s="72"/>
      <c r="F136" s="28"/>
      <c r="G136" s="9"/>
    </row>
    <row r="137" spans="1:7" x14ac:dyDescent="0.3">
      <c r="A137" s="251"/>
      <c r="B137" s="10">
        <v>2</v>
      </c>
      <c r="C137" s="11"/>
      <c r="D137" s="11"/>
      <c r="E137" s="68"/>
      <c r="F137" s="12"/>
      <c r="G137" s="13"/>
    </row>
    <row r="138" spans="1:7" x14ac:dyDescent="0.3">
      <c r="A138" s="252"/>
      <c r="B138" s="14">
        <v>3</v>
      </c>
      <c r="C138" s="15"/>
      <c r="D138" s="15"/>
      <c r="E138" s="69"/>
      <c r="F138" s="12"/>
      <c r="G138" s="16"/>
    </row>
    <row r="139" spans="1:7" ht="14.5" thickBot="1" x14ac:dyDescent="0.35">
      <c r="A139" s="253"/>
      <c r="B139" s="17" t="s">
        <v>21</v>
      </c>
      <c r="C139" s="18"/>
      <c r="D139" s="18"/>
      <c r="E139" s="70"/>
      <c r="F139" s="71"/>
      <c r="G139" s="20"/>
    </row>
    <row r="140" spans="1:7" x14ac:dyDescent="0.3">
      <c r="A140" s="250" t="s">
        <v>72</v>
      </c>
      <c r="B140" s="7">
        <v>1</v>
      </c>
      <c r="C140" s="8"/>
      <c r="D140" s="8"/>
      <c r="E140" s="72"/>
      <c r="F140" s="67"/>
      <c r="G140" s="9"/>
    </row>
    <row r="141" spans="1:7" x14ac:dyDescent="0.3">
      <c r="A141" s="251"/>
      <c r="B141" s="10">
        <v>2</v>
      </c>
      <c r="C141" s="11"/>
      <c r="D141" s="11"/>
      <c r="E141" s="68"/>
      <c r="F141" s="12"/>
      <c r="G141" s="13"/>
    </row>
    <row r="142" spans="1:7" x14ac:dyDescent="0.3">
      <c r="A142" s="252"/>
      <c r="B142" s="14">
        <v>3</v>
      </c>
      <c r="C142" s="15"/>
      <c r="D142" s="15"/>
      <c r="E142" s="69"/>
      <c r="F142" s="12"/>
      <c r="G142" s="16"/>
    </row>
    <row r="143" spans="1:7" ht="14.5" thickBot="1" x14ac:dyDescent="0.35">
      <c r="A143" s="253"/>
      <c r="B143" s="17" t="s">
        <v>21</v>
      </c>
      <c r="C143" s="18"/>
      <c r="D143" s="18"/>
      <c r="E143" s="70"/>
      <c r="F143" s="19"/>
      <c r="G143" s="20"/>
    </row>
    <row r="145" spans="1:7" ht="18" x14ac:dyDescent="0.4">
      <c r="A145" s="249" t="s">
        <v>22</v>
      </c>
      <c r="B145" s="249"/>
      <c r="C145" s="249"/>
      <c r="D145" s="249"/>
      <c r="E145" s="249"/>
      <c r="F145" s="254"/>
      <c r="G145" s="254"/>
    </row>
    <row r="146" spans="1:7" ht="15.5" x14ac:dyDescent="0.3">
      <c r="A146" s="255" t="s">
        <v>73</v>
      </c>
      <c r="B146" s="255"/>
      <c r="C146" s="255"/>
      <c r="D146" s="255"/>
      <c r="E146" s="62"/>
    </row>
    <row r="147" spans="1:7" ht="15.5" x14ac:dyDescent="0.3">
      <c r="A147" s="255" t="s">
        <v>139</v>
      </c>
      <c r="B147" s="255"/>
      <c r="C147" s="255"/>
      <c r="D147" s="21" t="s">
        <v>23</v>
      </c>
      <c r="E147" s="62"/>
      <c r="G147" s="5"/>
    </row>
    <row r="148" spans="1:7" ht="15.5" x14ac:dyDescent="0.3">
      <c r="A148" s="237" t="s">
        <v>4</v>
      </c>
      <c r="B148" s="237"/>
      <c r="C148" s="237"/>
      <c r="D148" s="73" t="e">
        <f>AVERAGE(E128:E131)</f>
        <v>#DIV/0!</v>
      </c>
      <c r="E148" s="62"/>
      <c r="G148" s="5"/>
    </row>
    <row r="149" spans="1:7" ht="15.5" x14ac:dyDescent="0.3">
      <c r="A149" s="237" t="s">
        <v>5</v>
      </c>
      <c r="B149" s="237"/>
      <c r="C149" s="237"/>
      <c r="D149" s="73" t="e">
        <f>AVERAGE(E132:E135)</f>
        <v>#DIV/0!</v>
      </c>
      <c r="E149" s="62"/>
      <c r="G149" s="5"/>
    </row>
    <row r="150" spans="1:7" ht="15.5" x14ac:dyDescent="0.3">
      <c r="A150" s="237" t="s">
        <v>6</v>
      </c>
      <c r="B150" s="237"/>
      <c r="C150" s="237"/>
      <c r="D150" s="73" t="e">
        <f>AVERAGE(E136:E139)</f>
        <v>#DIV/0!</v>
      </c>
      <c r="E150" s="62"/>
      <c r="G150" s="5"/>
    </row>
    <row r="151" spans="1:7" ht="15.5" x14ac:dyDescent="0.3">
      <c r="A151" s="238" t="s">
        <v>21</v>
      </c>
      <c r="B151" s="238"/>
      <c r="C151" s="238"/>
      <c r="D151" s="73"/>
      <c r="E151" s="62"/>
      <c r="G151" s="5"/>
    </row>
    <row r="153" spans="1:7" ht="16.5" customHeight="1" x14ac:dyDescent="0.3">
      <c r="A153" s="244" t="s">
        <v>74</v>
      </c>
      <c r="B153" s="245"/>
      <c r="C153" s="245"/>
      <c r="D153" s="245"/>
      <c r="E153" s="245"/>
      <c r="F153" s="245"/>
      <c r="G153" s="245"/>
    </row>
    <row r="154" spans="1:7" ht="15.5" x14ac:dyDescent="0.3">
      <c r="A154" s="74"/>
      <c r="B154" s="74"/>
      <c r="C154" s="74"/>
      <c r="D154" s="74"/>
      <c r="E154" s="74"/>
      <c r="F154" s="74"/>
    </row>
    <row r="155" spans="1:7" ht="15.5" x14ac:dyDescent="0.3">
      <c r="A155" s="74"/>
      <c r="B155" s="74"/>
      <c r="C155" s="74"/>
      <c r="D155" s="74"/>
      <c r="E155" s="74"/>
      <c r="F155" s="74"/>
    </row>
    <row r="156" spans="1:7" x14ac:dyDescent="0.3">
      <c r="A156" s="5" t="s">
        <v>24</v>
      </c>
      <c r="E156" s="22"/>
      <c r="G156" s="75" t="s">
        <v>25</v>
      </c>
    </row>
    <row r="157" spans="1:7" x14ac:dyDescent="0.3">
      <c r="E157" s="22"/>
      <c r="G157" s="76"/>
    </row>
    <row r="158" spans="1:7" x14ac:dyDescent="0.3">
      <c r="A158" s="239" t="s">
        <v>75</v>
      </c>
      <c r="B158" s="239"/>
      <c r="C158" s="239"/>
      <c r="D158" s="239"/>
      <c r="E158" s="239"/>
      <c r="F158" s="239"/>
      <c r="G158" s="239"/>
    </row>
    <row r="159" spans="1:7" ht="33" customHeight="1" x14ac:dyDescent="0.35">
      <c r="A159" s="184" t="s">
        <v>140</v>
      </c>
      <c r="B159" s="240" t="s">
        <v>141</v>
      </c>
      <c r="C159" s="241"/>
      <c r="D159" s="241"/>
      <c r="E159" s="241"/>
      <c r="F159" s="241"/>
      <c r="G159" s="241"/>
    </row>
    <row r="160" spans="1:7" ht="14.5" x14ac:dyDescent="0.35">
      <c r="A160" s="185" t="s">
        <v>23</v>
      </c>
      <c r="B160" s="242" t="s">
        <v>76</v>
      </c>
      <c r="C160" s="243"/>
      <c r="D160" s="243"/>
      <c r="E160" s="243"/>
      <c r="F160" s="243"/>
      <c r="G160" s="243"/>
    </row>
    <row r="161" spans="1:7" x14ac:dyDescent="0.3">
      <c r="A161" s="235"/>
      <c r="B161" s="236"/>
      <c r="C161" s="236"/>
      <c r="D161" s="236"/>
      <c r="E161" s="236"/>
      <c r="F161" s="236"/>
      <c r="G161" s="236"/>
    </row>
  </sheetData>
  <mergeCells count="81">
    <mergeCell ref="A1:G1"/>
    <mergeCell ref="A9:G9"/>
    <mergeCell ref="A12:B12"/>
    <mergeCell ref="C12:G12"/>
    <mergeCell ref="A13:B13"/>
    <mergeCell ref="C13:G13"/>
    <mergeCell ref="A39:C39"/>
    <mergeCell ref="A15:B15"/>
    <mergeCell ref="C15:G15"/>
    <mergeCell ref="A16:B16"/>
    <mergeCell ref="C16:G16"/>
    <mergeCell ref="A18:G18"/>
    <mergeCell ref="A20:A23"/>
    <mergeCell ref="A24:A27"/>
    <mergeCell ref="A28:A31"/>
    <mergeCell ref="A32:A35"/>
    <mergeCell ref="A37:G37"/>
    <mergeCell ref="A38:D38"/>
    <mergeCell ref="A66:B66"/>
    <mergeCell ref="C66:G66"/>
    <mergeCell ref="A40:C40"/>
    <mergeCell ref="A41:C41"/>
    <mergeCell ref="A42:C42"/>
    <mergeCell ref="A43:C43"/>
    <mergeCell ref="A50:G50"/>
    <mergeCell ref="B51:G51"/>
    <mergeCell ref="B52:G52"/>
    <mergeCell ref="A53:G53"/>
    <mergeCell ref="A55:G55"/>
    <mergeCell ref="A63:G63"/>
    <mergeCell ref="A45:G45"/>
    <mergeCell ref="A67:B67"/>
    <mergeCell ref="C67:G67"/>
    <mergeCell ref="A69:B69"/>
    <mergeCell ref="C69:G69"/>
    <mergeCell ref="A70:B70"/>
    <mergeCell ref="C70:G70"/>
    <mergeCell ref="A99:G99"/>
    <mergeCell ref="A97:C97"/>
    <mergeCell ref="A72:G72"/>
    <mergeCell ref="A74:A77"/>
    <mergeCell ref="A78:A81"/>
    <mergeCell ref="A82:A85"/>
    <mergeCell ref="A86:A89"/>
    <mergeCell ref="A91:G91"/>
    <mergeCell ref="A92:D92"/>
    <mergeCell ref="A93:C93"/>
    <mergeCell ref="A94:C94"/>
    <mergeCell ref="A95:C95"/>
    <mergeCell ref="A96:C96"/>
    <mergeCell ref="A123:B123"/>
    <mergeCell ref="C123:G123"/>
    <mergeCell ref="A104:G104"/>
    <mergeCell ref="B105:G105"/>
    <mergeCell ref="B106:G106"/>
    <mergeCell ref="A107:G107"/>
    <mergeCell ref="A109:G109"/>
    <mergeCell ref="A117:G117"/>
    <mergeCell ref="A120:B120"/>
    <mergeCell ref="C120:G120"/>
    <mergeCell ref="A121:B121"/>
    <mergeCell ref="C121:G121"/>
    <mergeCell ref="A149:C149"/>
    <mergeCell ref="A124:B124"/>
    <mergeCell ref="C124:G124"/>
    <mergeCell ref="A126:G126"/>
    <mergeCell ref="A128:A131"/>
    <mergeCell ref="A132:A135"/>
    <mergeCell ref="A136:A139"/>
    <mergeCell ref="A140:A143"/>
    <mergeCell ref="A145:G145"/>
    <mergeCell ref="A146:D146"/>
    <mergeCell ref="A147:C147"/>
    <mergeCell ref="A148:C148"/>
    <mergeCell ref="A161:G161"/>
    <mergeCell ref="A150:C150"/>
    <mergeCell ref="A151:C151"/>
    <mergeCell ref="A158:G158"/>
    <mergeCell ref="B159:G159"/>
    <mergeCell ref="B160:G160"/>
    <mergeCell ref="A153:G153"/>
  </mergeCells>
  <dataValidations count="4">
    <dataValidation allowBlank="1" showInputMessage="1" showErrorMessage="1" prompt="Uveďte názov subjektu (žiadateľa alebo partnera), ktorý vykonal prieskum trhu " sqref="C12:G12 C66:G66 C120:G120"/>
    <dataValidation type="list" allowBlank="1" showInputMessage="1" showErrorMessage="1" prompt="z roletového menu vyberte príslušný spôsob vykonania prieskumu trhu" sqref="F20:F35 F74:F89 F128:F143">
      <formula1>$P$8:$P$10</formula1>
    </dataValidation>
    <dataValidation type="list" allowBlank="1" showInputMessage="1" showErrorMessage="1" prompt="z roletového menu vyberte príslušný spôsob vykonania prieskumu trhu" sqref="WVM982661:WVM982669 WBU982661:WBU982669 VRY982661:VRY982669 VIC982661:VIC982669 UYG982661:UYG982669 UOK982661:UOK982669 UEO982661:UEO982669 TUS982661:TUS982669 TKW982661:TKW982669 TBA982661:TBA982669 SRE982661:SRE982669 SHI982661:SHI982669 RXM982661:RXM982669 RNQ982661:RNQ982669 RDU982661:RDU982669 QTY982661:QTY982669 QKC982661:QKC982669 QAG982661:QAG982669 PQK982661:PQK982669 PGO982661:PGO982669 OWS982661:OWS982669 OMW982661:OMW982669 ODA982661:ODA982669 NTE982661:NTE982669 NJI982661:NJI982669 MZM982661:MZM982669 MPQ982661:MPQ982669 MFU982661:MFU982669 LVY982661:LVY982669 LMC982661:LMC982669 LCG982661:LCG982669 KSK982661:KSK982669 KIO982661:KIO982669 JYS982661:JYS982669 JOW982661:JOW982669 JFA982661:JFA982669 IVE982661:IVE982669 ILI982661:ILI982669 IBM982661:IBM982669 HRQ982661:HRQ982669 HHU982661:HHU982669 GXY982661:GXY982669 GOC982661:GOC982669 GEG982661:GEG982669 FUK982661:FUK982669 FKO982661:FKO982669 FAS982661:FAS982669 EQW982661:EQW982669 EHA982661:EHA982669 DXE982661:DXE982669 DNI982661:DNI982669 DDM982661:DDM982669 CTQ982661:CTQ982669 CJU982661:CJU982669 BZY982661:BZY982669 BQC982661:BQC982669 BGG982661:BGG982669 AWK982661:AWK982669 AMO982661:AMO982669 ACS982661:ACS982669 SW982661:SW982669 JA982661:JA982669 G982661:G982669 WVM917125:WVM917133 WLQ917125:WLQ917133 WBU917125:WBU917133 VRY917125:VRY917133 VIC917125:VIC917133 UYG917125:UYG917133 UOK917125:UOK917133 UEO917125:UEO917133 TUS917125:TUS917133 TKW917125:TKW917133 TBA917125:TBA917133 SRE917125:SRE917133 SHI917125:SHI917133 RXM917125:RXM917133 RNQ917125:RNQ917133 RDU917125:RDU917133 QTY917125:QTY917133 QKC917125:QKC917133 QAG917125:QAG917133 PQK917125:PQK917133 PGO917125:PGO917133 OWS917125:OWS917133 OMW917125:OMW917133 ODA917125:ODA917133 NTE917125:NTE917133 NJI917125:NJI917133 MZM917125:MZM917133 MPQ917125:MPQ917133 MFU917125:MFU917133 LVY917125:LVY917133 LMC917125:LMC917133 LCG917125:LCG917133 KSK917125:KSK917133 KIO917125:KIO917133 JYS917125:JYS917133 JOW917125:JOW917133 JFA917125:JFA917133 IVE917125:IVE917133 ILI917125:ILI917133 IBM917125:IBM917133 HRQ917125:HRQ917133 HHU917125:HHU917133 GXY917125:GXY917133 GOC917125:GOC917133 GEG917125:GEG917133 FUK917125:FUK917133 FKO917125:FKO917133 FAS917125:FAS917133 EQW917125:EQW917133 EHA917125:EHA917133 DXE917125:DXE917133 DNI917125:DNI917133 DDM917125:DDM917133 CTQ917125:CTQ917133 CJU917125:CJU917133 BZY917125:BZY917133 BQC917125:BQC917133 BGG917125:BGG917133 AWK917125:AWK917133 AMO917125:AMO917133 ACS917125:ACS917133 SW917125:SW917133 JA917125:JA917133 G917125:G917133 WVM851589:WVM851597 WLQ851589:WLQ851597 WBU851589:WBU851597 VRY851589:VRY851597 VIC851589:VIC851597 UYG851589:UYG851597 UOK851589:UOK851597 UEO851589:UEO851597 TUS851589:TUS851597 TKW851589:TKW851597 TBA851589:TBA851597 SRE851589:SRE851597 SHI851589:SHI851597 RXM851589:RXM851597 RNQ851589:RNQ851597 RDU851589:RDU851597 QTY851589:QTY851597 QKC851589:QKC851597 QAG851589:QAG851597 PQK851589:PQK851597 PGO851589:PGO851597 OWS851589:OWS851597 OMW851589:OMW851597 ODA851589:ODA851597 NTE851589:NTE851597 NJI851589:NJI851597 MZM851589:MZM851597 MPQ851589:MPQ851597 MFU851589:MFU851597 LVY851589:LVY851597 LMC851589:LMC851597 LCG851589:LCG851597 KSK851589:KSK851597 KIO851589:KIO851597 JYS851589:JYS851597 JOW851589:JOW851597 JFA851589:JFA851597 IVE851589:IVE851597 ILI851589:ILI851597 IBM851589:IBM851597 HRQ851589:HRQ851597 HHU851589:HHU851597 GXY851589:GXY851597 GOC851589:GOC851597 GEG851589:GEG851597 FUK851589:FUK851597 FKO851589:FKO851597 FAS851589:FAS851597 EQW851589:EQW851597 EHA851589:EHA851597 DXE851589:DXE851597 DNI851589:DNI851597 DDM851589:DDM851597 CTQ851589:CTQ851597 CJU851589:CJU851597 BZY851589:BZY851597 BQC851589:BQC851597 BGG851589:BGG851597 AWK851589:AWK851597 AMO851589:AMO851597 ACS851589:ACS851597 SW851589:SW851597 JA851589:JA851597 G851589:G851597 WVM786053:WVM786061 WLQ786053:WLQ786061 WBU786053:WBU786061 VRY786053:VRY786061 VIC786053:VIC786061 UYG786053:UYG786061 UOK786053:UOK786061 UEO786053:UEO786061 TUS786053:TUS786061 TKW786053:TKW786061 TBA786053:TBA786061 SRE786053:SRE786061 SHI786053:SHI786061 RXM786053:RXM786061 RNQ786053:RNQ786061 RDU786053:RDU786061 QTY786053:QTY786061 QKC786053:QKC786061 QAG786053:QAG786061 PQK786053:PQK786061 PGO786053:PGO786061 OWS786053:OWS786061 OMW786053:OMW786061 ODA786053:ODA786061 NTE786053:NTE786061 NJI786053:NJI786061 MZM786053:MZM786061 MPQ786053:MPQ786061 MFU786053:MFU786061 LVY786053:LVY786061 LMC786053:LMC786061 LCG786053:LCG786061 KSK786053:KSK786061 KIO786053:KIO786061 JYS786053:JYS786061 JOW786053:JOW786061 JFA786053:JFA786061 IVE786053:IVE786061 ILI786053:ILI786061 IBM786053:IBM786061 HRQ786053:HRQ786061 HHU786053:HHU786061 GXY786053:GXY786061 GOC786053:GOC786061 GEG786053:GEG786061 FUK786053:FUK786061 FKO786053:FKO786061 FAS786053:FAS786061 EQW786053:EQW786061 EHA786053:EHA786061 DXE786053:DXE786061 DNI786053:DNI786061 DDM786053:DDM786061 CTQ786053:CTQ786061 CJU786053:CJU786061 BZY786053:BZY786061 BQC786053:BQC786061 BGG786053:BGG786061 AWK786053:AWK786061 AMO786053:AMO786061 ACS786053:ACS786061 SW786053:SW786061 JA786053:JA786061 G786053:G786061 WVM720517:WVM720525 WLQ720517:WLQ720525 WBU720517:WBU720525 VRY720517:VRY720525 VIC720517:VIC720525 UYG720517:UYG720525 UOK720517:UOK720525 UEO720517:UEO720525 TUS720517:TUS720525 TKW720517:TKW720525 TBA720517:TBA720525 SRE720517:SRE720525 SHI720517:SHI720525 RXM720517:RXM720525 RNQ720517:RNQ720525 RDU720517:RDU720525 QTY720517:QTY720525 QKC720517:QKC720525 QAG720517:QAG720525 PQK720517:PQK720525 PGO720517:PGO720525 OWS720517:OWS720525 OMW720517:OMW720525 ODA720517:ODA720525 NTE720517:NTE720525 NJI720517:NJI720525 MZM720517:MZM720525 MPQ720517:MPQ720525 MFU720517:MFU720525 LVY720517:LVY720525 LMC720517:LMC720525 LCG720517:LCG720525 KSK720517:KSK720525 KIO720517:KIO720525 JYS720517:JYS720525 JOW720517:JOW720525 JFA720517:JFA720525 IVE720517:IVE720525 ILI720517:ILI720525 IBM720517:IBM720525 HRQ720517:HRQ720525 HHU720517:HHU720525 GXY720517:GXY720525 GOC720517:GOC720525 GEG720517:GEG720525 FUK720517:FUK720525 FKO720517:FKO720525 FAS720517:FAS720525 EQW720517:EQW720525 EHA720517:EHA720525 DXE720517:DXE720525 DNI720517:DNI720525 DDM720517:DDM720525 CTQ720517:CTQ720525 CJU720517:CJU720525 BZY720517:BZY720525 BQC720517:BQC720525 BGG720517:BGG720525 AWK720517:AWK720525 AMO720517:AMO720525 ACS720517:ACS720525 SW720517:SW720525 JA720517:JA720525 G720517:G720525 WVM654981:WVM654989 WLQ654981:WLQ654989 WBU654981:WBU654989 VRY654981:VRY654989 VIC654981:VIC654989 UYG654981:UYG654989 UOK654981:UOK654989 UEO654981:UEO654989 TUS654981:TUS654989 TKW654981:TKW654989 TBA654981:TBA654989 SRE654981:SRE654989 SHI654981:SHI654989 RXM654981:RXM654989 RNQ654981:RNQ654989 RDU654981:RDU654989 QTY654981:QTY654989 QKC654981:QKC654989 QAG654981:QAG654989 PQK654981:PQK654989 PGO654981:PGO654989 OWS654981:OWS654989 OMW654981:OMW654989 ODA654981:ODA654989 NTE654981:NTE654989 NJI654981:NJI654989 MZM654981:MZM654989 MPQ654981:MPQ654989 MFU654981:MFU654989 LVY654981:LVY654989 LMC654981:LMC654989 LCG654981:LCG654989 KSK654981:KSK654989 KIO654981:KIO654989 JYS654981:JYS654989 JOW654981:JOW654989 JFA654981:JFA654989 IVE654981:IVE654989 ILI654981:ILI654989 IBM654981:IBM654989 HRQ654981:HRQ654989 HHU654981:HHU654989 GXY654981:GXY654989 GOC654981:GOC654989 GEG654981:GEG654989 FUK654981:FUK654989 FKO654981:FKO654989 FAS654981:FAS654989 EQW654981:EQW654989 EHA654981:EHA654989 DXE654981:DXE654989 DNI654981:DNI654989 DDM654981:DDM654989 CTQ654981:CTQ654989 CJU654981:CJU654989 BZY654981:BZY654989 BQC654981:BQC654989 BGG654981:BGG654989 AWK654981:AWK654989 AMO654981:AMO654989 ACS654981:ACS654989 SW654981:SW654989 JA654981:JA654989 G654981:G654989 WVM589445:WVM589453 WLQ589445:WLQ589453 WBU589445:WBU589453 VRY589445:VRY589453 VIC589445:VIC589453 UYG589445:UYG589453 UOK589445:UOK589453 UEO589445:UEO589453 TUS589445:TUS589453 TKW589445:TKW589453 TBA589445:TBA589453 SRE589445:SRE589453 SHI589445:SHI589453 RXM589445:RXM589453 RNQ589445:RNQ589453 RDU589445:RDU589453 QTY589445:QTY589453 QKC589445:QKC589453 QAG589445:QAG589453 PQK589445:PQK589453 PGO589445:PGO589453 OWS589445:OWS589453 OMW589445:OMW589453 ODA589445:ODA589453 NTE589445:NTE589453 NJI589445:NJI589453 MZM589445:MZM589453 MPQ589445:MPQ589453 MFU589445:MFU589453 LVY589445:LVY589453 LMC589445:LMC589453 LCG589445:LCG589453 KSK589445:KSK589453 KIO589445:KIO589453 JYS589445:JYS589453 JOW589445:JOW589453 JFA589445:JFA589453 IVE589445:IVE589453 ILI589445:ILI589453 IBM589445:IBM589453 HRQ589445:HRQ589453 HHU589445:HHU589453 GXY589445:GXY589453 GOC589445:GOC589453 GEG589445:GEG589453 FUK589445:FUK589453 FKO589445:FKO589453 FAS589445:FAS589453 EQW589445:EQW589453 EHA589445:EHA589453 DXE589445:DXE589453 DNI589445:DNI589453 DDM589445:DDM589453 CTQ589445:CTQ589453 CJU589445:CJU589453 BZY589445:BZY589453 BQC589445:BQC589453 BGG589445:BGG589453 AWK589445:AWK589453 AMO589445:AMO589453 ACS589445:ACS589453 SW589445:SW589453 JA589445:JA589453 G589445:G589453 WVM523909:WVM523917 WLQ523909:WLQ523917 WBU523909:WBU523917 VRY523909:VRY523917 VIC523909:VIC523917 UYG523909:UYG523917 UOK523909:UOK523917 UEO523909:UEO523917 TUS523909:TUS523917 TKW523909:TKW523917 TBA523909:TBA523917 SRE523909:SRE523917 SHI523909:SHI523917 RXM523909:RXM523917 RNQ523909:RNQ523917 RDU523909:RDU523917 QTY523909:QTY523917 QKC523909:QKC523917 QAG523909:QAG523917 PQK523909:PQK523917 PGO523909:PGO523917 OWS523909:OWS523917 OMW523909:OMW523917 ODA523909:ODA523917 NTE523909:NTE523917 NJI523909:NJI523917 MZM523909:MZM523917 MPQ523909:MPQ523917 MFU523909:MFU523917 LVY523909:LVY523917 LMC523909:LMC523917 LCG523909:LCG523917 KSK523909:KSK523917 KIO523909:KIO523917 JYS523909:JYS523917 JOW523909:JOW523917 JFA523909:JFA523917 IVE523909:IVE523917 ILI523909:ILI523917 IBM523909:IBM523917 HRQ523909:HRQ523917 HHU523909:HHU523917 GXY523909:GXY523917 GOC523909:GOC523917 GEG523909:GEG523917 FUK523909:FUK523917 FKO523909:FKO523917 FAS523909:FAS523917 EQW523909:EQW523917 EHA523909:EHA523917 DXE523909:DXE523917 DNI523909:DNI523917 DDM523909:DDM523917 CTQ523909:CTQ523917 CJU523909:CJU523917 BZY523909:BZY523917 BQC523909:BQC523917 BGG523909:BGG523917 AWK523909:AWK523917 AMO523909:AMO523917 ACS523909:ACS523917 SW523909:SW523917 JA523909:JA523917 G523909:G523917 WVM458373:WVM458381 WLQ458373:WLQ458381 WBU458373:WBU458381 VRY458373:VRY458381 VIC458373:VIC458381 UYG458373:UYG458381 UOK458373:UOK458381 UEO458373:UEO458381 TUS458373:TUS458381 TKW458373:TKW458381 TBA458373:TBA458381 SRE458373:SRE458381 SHI458373:SHI458381 RXM458373:RXM458381 RNQ458373:RNQ458381 RDU458373:RDU458381 QTY458373:QTY458381 QKC458373:QKC458381 QAG458373:QAG458381 PQK458373:PQK458381 PGO458373:PGO458381 OWS458373:OWS458381 OMW458373:OMW458381 ODA458373:ODA458381 NTE458373:NTE458381 NJI458373:NJI458381 MZM458373:MZM458381 MPQ458373:MPQ458381 MFU458373:MFU458381 LVY458373:LVY458381 LMC458373:LMC458381 LCG458373:LCG458381 KSK458373:KSK458381 KIO458373:KIO458381 JYS458373:JYS458381 JOW458373:JOW458381 JFA458373:JFA458381 IVE458373:IVE458381 ILI458373:ILI458381 IBM458373:IBM458381 HRQ458373:HRQ458381 HHU458373:HHU458381 GXY458373:GXY458381 GOC458373:GOC458381 GEG458373:GEG458381 FUK458373:FUK458381 FKO458373:FKO458381 FAS458373:FAS458381 EQW458373:EQW458381 EHA458373:EHA458381 DXE458373:DXE458381 DNI458373:DNI458381 DDM458373:DDM458381 CTQ458373:CTQ458381 CJU458373:CJU458381 BZY458373:BZY458381 BQC458373:BQC458381 BGG458373:BGG458381 AWK458373:AWK458381 AMO458373:AMO458381 ACS458373:ACS458381 SW458373:SW458381 JA458373:JA458381 G458373:G458381 WVM392837:WVM392845 WLQ392837:WLQ392845 WBU392837:WBU392845 VRY392837:VRY392845 VIC392837:VIC392845 UYG392837:UYG392845 UOK392837:UOK392845 UEO392837:UEO392845 TUS392837:TUS392845 TKW392837:TKW392845 TBA392837:TBA392845 SRE392837:SRE392845 SHI392837:SHI392845 RXM392837:RXM392845 RNQ392837:RNQ392845 RDU392837:RDU392845 QTY392837:QTY392845 QKC392837:QKC392845 QAG392837:QAG392845 PQK392837:PQK392845 PGO392837:PGO392845 OWS392837:OWS392845 OMW392837:OMW392845 ODA392837:ODA392845 NTE392837:NTE392845 NJI392837:NJI392845 MZM392837:MZM392845 MPQ392837:MPQ392845 MFU392837:MFU392845 LVY392837:LVY392845 LMC392837:LMC392845 LCG392837:LCG392845 KSK392837:KSK392845 KIO392837:KIO392845 JYS392837:JYS392845 JOW392837:JOW392845 JFA392837:JFA392845 IVE392837:IVE392845 ILI392837:ILI392845 IBM392837:IBM392845 HRQ392837:HRQ392845 HHU392837:HHU392845 GXY392837:GXY392845 GOC392837:GOC392845 GEG392837:GEG392845 FUK392837:FUK392845 FKO392837:FKO392845 FAS392837:FAS392845 EQW392837:EQW392845 EHA392837:EHA392845 DXE392837:DXE392845 DNI392837:DNI392845 DDM392837:DDM392845 CTQ392837:CTQ392845 CJU392837:CJU392845 BZY392837:BZY392845 BQC392837:BQC392845 BGG392837:BGG392845 AWK392837:AWK392845 AMO392837:AMO392845 ACS392837:ACS392845 SW392837:SW392845 JA392837:JA392845 G392837:G392845 WVM327301:WVM327309 WLQ327301:WLQ327309 WBU327301:WBU327309 VRY327301:VRY327309 VIC327301:VIC327309 UYG327301:UYG327309 UOK327301:UOK327309 UEO327301:UEO327309 TUS327301:TUS327309 TKW327301:TKW327309 TBA327301:TBA327309 SRE327301:SRE327309 SHI327301:SHI327309 RXM327301:RXM327309 RNQ327301:RNQ327309 RDU327301:RDU327309 QTY327301:QTY327309 QKC327301:QKC327309 QAG327301:QAG327309 PQK327301:PQK327309 PGO327301:PGO327309 OWS327301:OWS327309 OMW327301:OMW327309 ODA327301:ODA327309 NTE327301:NTE327309 NJI327301:NJI327309 MZM327301:MZM327309 MPQ327301:MPQ327309 MFU327301:MFU327309 LVY327301:LVY327309 LMC327301:LMC327309 LCG327301:LCG327309 KSK327301:KSK327309 KIO327301:KIO327309 JYS327301:JYS327309 JOW327301:JOW327309 JFA327301:JFA327309 IVE327301:IVE327309 ILI327301:ILI327309 IBM327301:IBM327309 HRQ327301:HRQ327309 HHU327301:HHU327309 GXY327301:GXY327309 GOC327301:GOC327309 GEG327301:GEG327309 FUK327301:FUK327309 FKO327301:FKO327309 FAS327301:FAS327309 EQW327301:EQW327309 EHA327301:EHA327309 DXE327301:DXE327309 DNI327301:DNI327309 DDM327301:DDM327309 CTQ327301:CTQ327309 CJU327301:CJU327309 BZY327301:BZY327309 BQC327301:BQC327309 BGG327301:BGG327309 AWK327301:AWK327309 AMO327301:AMO327309 ACS327301:ACS327309 SW327301:SW327309 JA327301:JA327309 G327301:G327309 WVM261765:WVM261773 WLQ261765:WLQ261773 WBU261765:WBU261773 VRY261765:VRY261773 VIC261765:VIC261773 UYG261765:UYG261773 UOK261765:UOK261773 UEO261765:UEO261773 TUS261765:TUS261773 TKW261765:TKW261773 TBA261765:TBA261773 SRE261765:SRE261773 SHI261765:SHI261773 RXM261765:RXM261773 RNQ261765:RNQ261773 RDU261765:RDU261773 QTY261765:QTY261773 QKC261765:QKC261773 QAG261765:QAG261773 PQK261765:PQK261773 PGO261765:PGO261773 OWS261765:OWS261773 OMW261765:OMW261773 ODA261765:ODA261773 NTE261765:NTE261773 NJI261765:NJI261773 MZM261765:MZM261773 MPQ261765:MPQ261773 MFU261765:MFU261773 LVY261765:LVY261773 LMC261765:LMC261773 LCG261765:LCG261773 KSK261765:KSK261773 KIO261765:KIO261773 JYS261765:JYS261773 JOW261765:JOW261773 JFA261765:JFA261773 IVE261765:IVE261773 ILI261765:ILI261773 IBM261765:IBM261773 HRQ261765:HRQ261773 HHU261765:HHU261773 GXY261765:GXY261773 GOC261765:GOC261773 GEG261765:GEG261773 FUK261765:FUK261773 FKO261765:FKO261773 FAS261765:FAS261773 EQW261765:EQW261773 EHA261765:EHA261773 DXE261765:DXE261773 DNI261765:DNI261773 DDM261765:DDM261773 CTQ261765:CTQ261773 CJU261765:CJU261773 BZY261765:BZY261773 BQC261765:BQC261773 BGG261765:BGG261773 AWK261765:AWK261773 AMO261765:AMO261773 ACS261765:ACS261773 SW261765:SW261773 JA261765:JA261773 G261765:G261773 WVM196229:WVM196237 WLQ196229:WLQ196237 WBU196229:WBU196237 VRY196229:VRY196237 VIC196229:VIC196237 UYG196229:UYG196237 UOK196229:UOK196237 UEO196229:UEO196237 TUS196229:TUS196237 TKW196229:TKW196237 TBA196229:TBA196237 SRE196229:SRE196237 SHI196229:SHI196237 RXM196229:RXM196237 RNQ196229:RNQ196237 RDU196229:RDU196237 QTY196229:QTY196237 QKC196229:QKC196237 QAG196229:QAG196237 PQK196229:PQK196237 PGO196229:PGO196237 OWS196229:OWS196237 OMW196229:OMW196237 ODA196229:ODA196237 NTE196229:NTE196237 NJI196229:NJI196237 MZM196229:MZM196237 MPQ196229:MPQ196237 MFU196229:MFU196237 LVY196229:LVY196237 LMC196229:LMC196237 LCG196229:LCG196237 KSK196229:KSK196237 KIO196229:KIO196237 JYS196229:JYS196237 JOW196229:JOW196237 JFA196229:JFA196237 IVE196229:IVE196237 ILI196229:ILI196237 IBM196229:IBM196237 HRQ196229:HRQ196237 HHU196229:HHU196237 GXY196229:GXY196237 GOC196229:GOC196237 GEG196229:GEG196237 FUK196229:FUK196237 FKO196229:FKO196237 FAS196229:FAS196237 EQW196229:EQW196237 EHA196229:EHA196237 DXE196229:DXE196237 DNI196229:DNI196237 DDM196229:DDM196237 CTQ196229:CTQ196237 CJU196229:CJU196237 BZY196229:BZY196237 BQC196229:BQC196237 BGG196229:BGG196237 AWK196229:AWK196237 AMO196229:AMO196237 ACS196229:ACS196237 SW196229:SW196237 JA196229:JA196237 G196229:G196237 WVM130693:WVM130701 WLQ130693:WLQ130701 WBU130693:WBU130701 VRY130693:VRY130701 VIC130693:VIC130701 UYG130693:UYG130701 UOK130693:UOK130701 UEO130693:UEO130701 TUS130693:TUS130701 TKW130693:TKW130701 TBA130693:TBA130701 SRE130693:SRE130701 SHI130693:SHI130701 RXM130693:RXM130701 RNQ130693:RNQ130701 RDU130693:RDU130701 QTY130693:QTY130701 QKC130693:QKC130701 QAG130693:QAG130701 PQK130693:PQK130701 PGO130693:PGO130701 OWS130693:OWS130701 OMW130693:OMW130701 ODA130693:ODA130701 NTE130693:NTE130701 NJI130693:NJI130701 MZM130693:MZM130701 MPQ130693:MPQ130701 MFU130693:MFU130701 LVY130693:LVY130701 LMC130693:LMC130701 LCG130693:LCG130701 KSK130693:KSK130701 KIO130693:KIO130701 JYS130693:JYS130701 JOW130693:JOW130701 JFA130693:JFA130701 IVE130693:IVE130701 ILI130693:ILI130701 IBM130693:IBM130701 HRQ130693:HRQ130701 HHU130693:HHU130701 GXY130693:GXY130701 GOC130693:GOC130701 GEG130693:GEG130701 FUK130693:FUK130701 FKO130693:FKO130701 FAS130693:FAS130701 EQW130693:EQW130701 EHA130693:EHA130701 DXE130693:DXE130701 DNI130693:DNI130701 DDM130693:DDM130701 CTQ130693:CTQ130701 CJU130693:CJU130701 BZY130693:BZY130701 BQC130693:BQC130701 BGG130693:BGG130701 AWK130693:AWK130701 AMO130693:AMO130701 ACS130693:ACS130701 SW130693:SW130701 JA130693:JA130701 G130693:G130701 WVM65157:WVM65165 WLQ65157:WLQ65165 WBU65157:WBU65165 VRY65157:VRY65165 VIC65157:VIC65165 UYG65157:UYG65165 UOK65157:UOK65165 UEO65157:UEO65165 TUS65157:TUS65165 TKW65157:TKW65165 TBA65157:TBA65165 SRE65157:SRE65165 SHI65157:SHI65165 RXM65157:RXM65165 RNQ65157:RNQ65165 RDU65157:RDU65165 QTY65157:QTY65165 QKC65157:QKC65165 QAG65157:QAG65165 PQK65157:PQK65165 PGO65157:PGO65165 OWS65157:OWS65165 OMW65157:OMW65165 ODA65157:ODA65165 NTE65157:NTE65165 NJI65157:NJI65165 MZM65157:MZM65165 MPQ65157:MPQ65165 MFU65157:MFU65165 LVY65157:LVY65165 LMC65157:LMC65165 LCG65157:LCG65165 KSK65157:KSK65165 KIO65157:KIO65165 JYS65157:JYS65165 JOW65157:JOW65165 JFA65157:JFA65165 IVE65157:IVE65165 ILI65157:ILI65165 IBM65157:IBM65165 HRQ65157:HRQ65165 HHU65157:HHU65165 GXY65157:GXY65165 GOC65157:GOC65165 GEG65157:GEG65165 FUK65157:FUK65165 FKO65157:FKO65165 FAS65157:FAS65165 EQW65157:EQW65165 EHA65157:EHA65165 DXE65157:DXE65165 DNI65157:DNI65165 DDM65157:DDM65165 CTQ65157:CTQ65165 CJU65157:CJU65165 BZY65157:BZY65165 BQC65157:BQC65165 BGG65157:BGG65165 AWK65157:AWK65165 AMO65157:AMO65165 ACS65157:ACS65165 SW65157:SW65165 JA65157:JA65165 G65157:G65165 IW20:IW35 SS20:SS35 ACO20:ACO35 AMK20:AMK35 AWG20:AWG35 BGC20:BGC35 BPY20:BPY35 BZU20:BZU35 CJQ20:CJQ35 CTM20:CTM35 DDI20:DDI35 DNE20:DNE35 DXA20:DXA35 EGW20:EGW35 EQS20:EQS35 FAO20:FAO35 FKK20:FKK35 FUG20:FUG35 GEC20:GEC35 GNY20:GNY35 GXU20:GXU35 HHQ20:HHQ35 HRM20:HRM35 IBI20:IBI35 ILE20:ILE35 IVA20:IVA35 JEW20:JEW35 JOS20:JOS35 JYO20:JYO35 KIK20:KIK35 KSG20:KSG35 LCC20:LCC35 LLY20:LLY35 LVU20:LVU35 MFQ20:MFQ35 MPM20:MPM35 MZI20:MZI35 NJE20:NJE35 NTA20:NTA35 OCW20:OCW35 OMS20:OMS35 OWO20:OWO35 PGK20:PGK35 PQG20:PQG35 QAC20:QAC35 QJY20:QJY35 QTU20:QTU35 RDQ20:RDQ35 RNM20:RNM35 RXI20:RXI35 SHE20:SHE35 SRA20:SRA35 TAW20:TAW35 TKS20:TKS35 TUO20:TUO35 UEK20:UEK35 UOG20:UOG35 UYC20:UYC35 VHY20:VHY35 VRU20:VRU35 WBQ20:WBQ35 WLM20:WLM35 WVI20:WVI35 WLQ982661:WLQ982669">
      <formula1>#REF!</formula1>
    </dataValidation>
    <dataValidation type="list" allowBlank="1" showInputMessage="1" showErrorMessage="1" prompt="Nezahrnutie cenovej ponuky do vyhodnotenia prieskumu trhu zdôvodnite v bunke &quot;Poznámka&quot; " sqref="WVN982661:WVN982669 WBV982661:WBV982669 VRZ982661:VRZ982669 VID982661:VID982669 UYH982661:UYH982669 UOL982661:UOL982669 UEP982661:UEP982669 TUT982661:TUT982669 TKX982661:TKX982669 TBB982661:TBB982669 SRF982661:SRF982669 SHJ982661:SHJ982669 RXN982661:RXN982669 RNR982661:RNR982669 RDV982661:RDV982669 QTZ982661:QTZ982669 QKD982661:QKD982669 QAH982661:QAH982669 PQL982661:PQL982669 PGP982661:PGP982669 OWT982661:OWT982669 OMX982661:OMX982669 ODB982661:ODB982669 NTF982661:NTF982669 NJJ982661:NJJ982669 MZN982661:MZN982669 MPR982661:MPR982669 MFV982661:MFV982669 LVZ982661:LVZ982669 LMD982661:LMD982669 LCH982661:LCH982669 KSL982661:KSL982669 KIP982661:KIP982669 JYT982661:JYT982669 JOX982661:JOX982669 JFB982661:JFB982669 IVF982661:IVF982669 ILJ982661:ILJ982669 IBN982661:IBN982669 HRR982661:HRR982669 HHV982661:HHV982669 GXZ982661:GXZ982669 GOD982661:GOD982669 GEH982661:GEH982669 FUL982661:FUL982669 FKP982661:FKP982669 FAT982661:FAT982669 EQX982661:EQX982669 EHB982661:EHB982669 DXF982661:DXF982669 DNJ982661:DNJ982669 DDN982661:DDN982669 CTR982661:CTR982669 CJV982661:CJV982669 BZZ982661:BZZ982669 BQD982661:BQD982669 BGH982661:BGH982669 AWL982661:AWL982669 AMP982661:AMP982669 ACT982661:ACT982669 SX982661:SX982669 JB982661:JB982669 WVN917125:WVN917133 WLR917125:WLR917133 WBV917125:WBV917133 VRZ917125:VRZ917133 VID917125:VID917133 UYH917125:UYH917133 UOL917125:UOL917133 UEP917125:UEP917133 TUT917125:TUT917133 TKX917125:TKX917133 TBB917125:TBB917133 SRF917125:SRF917133 SHJ917125:SHJ917133 RXN917125:RXN917133 RNR917125:RNR917133 RDV917125:RDV917133 QTZ917125:QTZ917133 QKD917125:QKD917133 QAH917125:QAH917133 PQL917125:PQL917133 PGP917125:PGP917133 OWT917125:OWT917133 OMX917125:OMX917133 ODB917125:ODB917133 NTF917125:NTF917133 NJJ917125:NJJ917133 MZN917125:MZN917133 MPR917125:MPR917133 MFV917125:MFV917133 LVZ917125:LVZ917133 LMD917125:LMD917133 LCH917125:LCH917133 KSL917125:KSL917133 KIP917125:KIP917133 JYT917125:JYT917133 JOX917125:JOX917133 JFB917125:JFB917133 IVF917125:IVF917133 ILJ917125:ILJ917133 IBN917125:IBN917133 HRR917125:HRR917133 HHV917125:HHV917133 GXZ917125:GXZ917133 GOD917125:GOD917133 GEH917125:GEH917133 FUL917125:FUL917133 FKP917125:FKP917133 FAT917125:FAT917133 EQX917125:EQX917133 EHB917125:EHB917133 DXF917125:DXF917133 DNJ917125:DNJ917133 DDN917125:DDN917133 CTR917125:CTR917133 CJV917125:CJV917133 BZZ917125:BZZ917133 BQD917125:BQD917133 BGH917125:BGH917133 AWL917125:AWL917133 AMP917125:AMP917133 ACT917125:ACT917133 SX917125:SX917133 JB917125:JB917133 WVN851589:WVN851597 WLR851589:WLR851597 WBV851589:WBV851597 VRZ851589:VRZ851597 VID851589:VID851597 UYH851589:UYH851597 UOL851589:UOL851597 UEP851589:UEP851597 TUT851589:TUT851597 TKX851589:TKX851597 TBB851589:TBB851597 SRF851589:SRF851597 SHJ851589:SHJ851597 RXN851589:RXN851597 RNR851589:RNR851597 RDV851589:RDV851597 QTZ851589:QTZ851597 QKD851589:QKD851597 QAH851589:QAH851597 PQL851589:PQL851597 PGP851589:PGP851597 OWT851589:OWT851597 OMX851589:OMX851597 ODB851589:ODB851597 NTF851589:NTF851597 NJJ851589:NJJ851597 MZN851589:MZN851597 MPR851589:MPR851597 MFV851589:MFV851597 LVZ851589:LVZ851597 LMD851589:LMD851597 LCH851589:LCH851597 KSL851589:KSL851597 KIP851589:KIP851597 JYT851589:JYT851597 JOX851589:JOX851597 JFB851589:JFB851597 IVF851589:IVF851597 ILJ851589:ILJ851597 IBN851589:IBN851597 HRR851589:HRR851597 HHV851589:HHV851597 GXZ851589:GXZ851597 GOD851589:GOD851597 GEH851589:GEH851597 FUL851589:FUL851597 FKP851589:FKP851597 FAT851589:FAT851597 EQX851589:EQX851597 EHB851589:EHB851597 DXF851589:DXF851597 DNJ851589:DNJ851597 DDN851589:DDN851597 CTR851589:CTR851597 CJV851589:CJV851597 BZZ851589:BZZ851597 BQD851589:BQD851597 BGH851589:BGH851597 AWL851589:AWL851597 AMP851589:AMP851597 ACT851589:ACT851597 SX851589:SX851597 JB851589:JB851597 WVN786053:WVN786061 WLR786053:WLR786061 WBV786053:WBV786061 VRZ786053:VRZ786061 VID786053:VID786061 UYH786053:UYH786061 UOL786053:UOL786061 UEP786053:UEP786061 TUT786053:TUT786061 TKX786053:TKX786061 TBB786053:TBB786061 SRF786053:SRF786061 SHJ786053:SHJ786061 RXN786053:RXN786061 RNR786053:RNR786061 RDV786053:RDV786061 QTZ786053:QTZ786061 QKD786053:QKD786061 QAH786053:QAH786061 PQL786053:PQL786061 PGP786053:PGP786061 OWT786053:OWT786061 OMX786053:OMX786061 ODB786053:ODB786061 NTF786053:NTF786061 NJJ786053:NJJ786061 MZN786053:MZN786061 MPR786053:MPR786061 MFV786053:MFV786061 LVZ786053:LVZ786061 LMD786053:LMD786061 LCH786053:LCH786061 KSL786053:KSL786061 KIP786053:KIP786061 JYT786053:JYT786061 JOX786053:JOX786061 JFB786053:JFB786061 IVF786053:IVF786061 ILJ786053:ILJ786061 IBN786053:IBN786061 HRR786053:HRR786061 HHV786053:HHV786061 GXZ786053:GXZ786061 GOD786053:GOD786061 GEH786053:GEH786061 FUL786053:FUL786061 FKP786053:FKP786061 FAT786053:FAT786061 EQX786053:EQX786061 EHB786053:EHB786061 DXF786053:DXF786061 DNJ786053:DNJ786061 DDN786053:DDN786061 CTR786053:CTR786061 CJV786053:CJV786061 BZZ786053:BZZ786061 BQD786053:BQD786061 BGH786053:BGH786061 AWL786053:AWL786061 AMP786053:AMP786061 ACT786053:ACT786061 SX786053:SX786061 JB786053:JB786061 WVN720517:WVN720525 WLR720517:WLR720525 WBV720517:WBV720525 VRZ720517:VRZ720525 VID720517:VID720525 UYH720517:UYH720525 UOL720517:UOL720525 UEP720517:UEP720525 TUT720517:TUT720525 TKX720517:TKX720525 TBB720517:TBB720525 SRF720517:SRF720525 SHJ720517:SHJ720525 RXN720517:RXN720525 RNR720517:RNR720525 RDV720517:RDV720525 QTZ720517:QTZ720525 QKD720517:QKD720525 QAH720517:QAH720525 PQL720517:PQL720525 PGP720517:PGP720525 OWT720517:OWT720525 OMX720517:OMX720525 ODB720517:ODB720525 NTF720517:NTF720525 NJJ720517:NJJ720525 MZN720517:MZN720525 MPR720517:MPR720525 MFV720517:MFV720525 LVZ720517:LVZ720525 LMD720517:LMD720525 LCH720517:LCH720525 KSL720517:KSL720525 KIP720517:KIP720525 JYT720517:JYT720525 JOX720517:JOX720525 JFB720517:JFB720525 IVF720517:IVF720525 ILJ720517:ILJ720525 IBN720517:IBN720525 HRR720517:HRR720525 HHV720517:HHV720525 GXZ720517:GXZ720525 GOD720517:GOD720525 GEH720517:GEH720525 FUL720517:FUL720525 FKP720517:FKP720525 FAT720517:FAT720525 EQX720517:EQX720525 EHB720517:EHB720525 DXF720517:DXF720525 DNJ720517:DNJ720525 DDN720517:DDN720525 CTR720517:CTR720525 CJV720517:CJV720525 BZZ720517:BZZ720525 BQD720517:BQD720525 BGH720517:BGH720525 AWL720517:AWL720525 AMP720517:AMP720525 ACT720517:ACT720525 SX720517:SX720525 JB720517:JB720525 WVN654981:WVN654989 WLR654981:WLR654989 WBV654981:WBV654989 VRZ654981:VRZ654989 VID654981:VID654989 UYH654981:UYH654989 UOL654981:UOL654989 UEP654981:UEP654989 TUT654981:TUT654989 TKX654981:TKX654989 TBB654981:TBB654989 SRF654981:SRF654989 SHJ654981:SHJ654989 RXN654981:RXN654989 RNR654981:RNR654989 RDV654981:RDV654989 QTZ654981:QTZ654989 QKD654981:QKD654989 QAH654981:QAH654989 PQL654981:PQL654989 PGP654981:PGP654989 OWT654981:OWT654989 OMX654981:OMX654989 ODB654981:ODB654989 NTF654981:NTF654989 NJJ654981:NJJ654989 MZN654981:MZN654989 MPR654981:MPR654989 MFV654981:MFV654989 LVZ654981:LVZ654989 LMD654981:LMD654989 LCH654981:LCH654989 KSL654981:KSL654989 KIP654981:KIP654989 JYT654981:JYT654989 JOX654981:JOX654989 JFB654981:JFB654989 IVF654981:IVF654989 ILJ654981:ILJ654989 IBN654981:IBN654989 HRR654981:HRR654989 HHV654981:HHV654989 GXZ654981:GXZ654989 GOD654981:GOD654989 GEH654981:GEH654989 FUL654981:FUL654989 FKP654981:FKP654989 FAT654981:FAT654989 EQX654981:EQX654989 EHB654981:EHB654989 DXF654981:DXF654989 DNJ654981:DNJ654989 DDN654981:DDN654989 CTR654981:CTR654989 CJV654981:CJV654989 BZZ654981:BZZ654989 BQD654981:BQD654989 BGH654981:BGH654989 AWL654981:AWL654989 AMP654981:AMP654989 ACT654981:ACT654989 SX654981:SX654989 JB654981:JB654989 WVN589445:WVN589453 WLR589445:WLR589453 WBV589445:WBV589453 VRZ589445:VRZ589453 VID589445:VID589453 UYH589445:UYH589453 UOL589445:UOL589453 UEP589445:UEP589453 TUT589445:TUT589453 TKX589445:TKX589453 TBB589445:TBB589453 SRF589445:SRF589453 SHJ589445:SHJ589453 RXN589445:RXN589453 RNR589445:RNR589453 RDV589445:RDV589453 QTZ589445:QTZ589453 QKD589445:QKD589453 QAH589445:QAH589453 PQL589445:PQL589453 PGP589445:PGP589453 OWT589445:OWT589453 OMX589445:OMX589453 ODB589445:ODB589453 NTF589445:NTF589453 NJJ589445:NJJ589453 MZN589445:MZN589453 MPR589445:MPR589453 MFV589445:MFV589453 LVZ589445:LVZ589453 LMD589445:LMD589453 LCH589445:LCH589453 KSL589445:KSL589453 KIP589445:KIP589453 JYT589445:JYT589453 JOX589445:JOX589453 JFB589445:JFB589453 IVF589445:IVF589453 ILJ589445:ILJ589453 IBN589445:IBN589453 HRR589445:HRR589453 HHV589445:HHV589453 GXZ589445:GXZ589453 GOD589445:GOD589453 GEH589445:GEH589453 FUL589445:FUL589453 FKP589445:FKP589453 FAT589445:FAT589453 EQX589445:EQX589453 EHB589445:EHB589453 DXF589445:DXF589453 DNJ589445:DNJ589453 DDN589445:DDN589453 CTR589445:CTR589453 CJV589445:CJV589453 BZZ589445:BZZ589453 BQD589445:BQD589453 BGH589445:BGH589453 AWL589445:AWL589453 AMP589445:AMP589453 ACT589445:ACT589453 SX589445:SX589453 JB589445:JB589453 WVN523909:WVN523917 WLR523909:WLR523917 WBV523909:WBV523917 VRZ523909:VRZ523917 VID523909:VID523917 UYH523909:UYH523917 UOL523909:UOL523917 UEP523909:UEP523917 TUT523909:TUT523917 TKX523909:TKX523917 TBB523909:TBB523917 SRF523909:SRF523917 SHJ523909:SHJ523917 RXN523909:RXN523917 RNR523909:RNR523917 RDV523909:RDV523917 QTZ523909:QTZ523917 QKD523909:QKD523917 QAH523909:QAH523917 PQL523909:PQL523917 PGP523909:PGP523917 OWT523909:OWT523917 OMX523909:OMX523917 ODB523909:ODB523917 NTF523909:NTF523917 NJJ523909:NJJ523917 MZN523909:MZN523917 MPR523909:MPR523917 MFV523909:MFV523917 LVZ523909:LVZ523917 LMD523909:LMD523917 LCH523909:LCH523917 KSL523909:KSL523917 KIP523909:KIP523917 JYT523909:JYT523917 JOX523909:JOX523917 JFB523909:JFB523917 IVF523909:IVF523917 ILJ523909:ILJ523917 IBN523909:IBN523917 HRR523909:HRR523917 HHV523909:HHV523917 GXZ523909:GXZ523917 GOD523909:GOD523917 GEH523909:GEH523917 FUL523909:FUL523917 FKP523909:FKP523917 FAT523909:FAT523917 EQX523909:EQX523917 EHB523909:EHB523917 DXF523909:DXF523917 DNJ523909:DNJ523917 DDN523909:DDN523917 CTR523909:CTR523917 CJV523909:CJV523917 BZZ523909:BZZ523917 BQD523909:BQD523917 BGH523909:BGH523917 AWL523909:AWL523917 AMP523909:AMP523917 ACT523909:ACT523917 SX523909:SX523917 JB523909:JB523917 WVN458373:WVN458381 WLR458373:WLR458381 WBV458373:WBV458381 VRZ458373:VRZ458381 VID458373:VID458381 UYH458373:UYH458381 UOL458373:UOL458381 UEP458373:UEP458381 TUT458373:TUT458381 TKX458373:TKX458381 TBB458373:TBB458381 SRF458373:SRF458381 SHJ458373:SHJ458381 RXN458373:RXN458381 RNR458373:RNR458381 RDV458373:RDV458381 QTZ458373:QTZ458381 QKD458373:QKD458381 QAH458373:QAH458381 PQL458373:PQL458381 PGP458373:PGP458381 OWT458373:OWT458381 OMX458373:OMX458381 ODB458373:ODB458381 NTF458373:NTF458381 NJJ458373:NJJ458381 MZN458373:MZN458381 MPR458373:MPR458381 MFV458373:MFV458381 LVZ458373:LVZ458381 LMD458373:LMD458381 LCH458373:LCH458381 KSL458373:KSL458381 KIP458373:KIP458381 JYT458373:JYT458381 JOX458373:JOX458381 JFB458373:JFB458381 IVF458373:IVF458381 ILJ458373:ILJ458381 IBN458373:IBN458381 HRR458373:HRR458381 HHV458373:HHV458381 GXZ458373:GXZ458381 GOD458373:GOD458381 GEH458373:GEH458381 FUL458373:FUL458381 FKP458373:FKP458381 FAT458373:FAT458381 EQX458373:EQX458381 EHB458373:EHB458381 DXF458373:DXF458381 DNJ458373:DNJ458381 DDN458373:DDN458381 CTR458373:CTR458381 CJV458373:CJV458381 BZZ458373:BZZ458381 BQD458373:BQD458381 BGH458373:BGH458381 AWL458373:AWL458381 AMP458373:AMP458381 ACT458373:ACT458381 SX458373:SX458381 JB458373:JB458381 WVN392837:WVN392845 WLR392837:WLR392845 WBV392837:WBV392845 VRZ392837:VRZ392845 VID392837:VID392845 UYH392837:UYH392845 UOL392837:UOL392845 UEP392837:UEP392845 TUT392837:TUT392845 TKX392837:TKX392845 TBB392837:TBB392845 SRF392837:SRF392845 SHJ392837:SHJ392845 RXN392837:RXN392845 RNR392837:RNR392845 RDV392837:RDV392845 QTZ392837:QTZ392845 QKD392837:QKD392845 QAH392837:QAH392845 PQL392837:PQL392845 PGP392837:PGP392845 OWT392837:OWT392845 OMX392837:OMX392845 ODB392837:ODB392845 NTF392837:NTF392845 NJJ392837:NJJ392845 MZN392837:MZN392845 MPR392837:MPR392845 MFV392837:MFV392845 LVZ392837:LVZ392845 LMD392837:LMD392845 LCH392837:LCH392845 KSL392837:KSL392845 KIP392837:KIP392845 JYT392837:JYT392845 JOX392837:JOX392845 JFB392837:JFB392845 IVF392837:IVF392845 ILJ392837:ILJ392845 IBN392837:IBN392845 HRR392837:HRR392845 HHV392837:HHV392845 GXZ392837:GXZ392845 GOD392837:GOD392845 GEH392837:GEH392845 FUL392837:FUL392845 FKP392837:FKP392845 FAT392837:FAT392845 EQX392837:EQX392845 EHB392837:EHB392845 DXF392837:DXF392845 DNJ392837:DNJ392845 DDN392837:DDN392845 CTR392837:CTR392845 CJV392837:CJV392845 BZZ392837:BZZ392845 BQD392837:BQD392845 BGH392837:BGH392845 AWL392837:AWL392845 AMP392837:AMP392845 ACT392837:ACT392845 SX392837:SX392845 JB392837:JB392845 WVN327301:WVN327309 WLR327301:WLR327309 WBV327301:WBV327309 VRZ327301:VRZ327309 VID327301:VID327309 UYH327301:UYH327309 UOL327301:UOL327309 UEP327301:UEP327309 TUT327301:TUT327309 TKX327301:TKX327309 TBB327301:TBB327309 SRF327301:SRF327309 SHJ327301:SHJ327309 RXN327301:RXN327309 RNR327301:RNR327309 RDV327301:RDV327309 QTZ327301:QTZ327309 QKD327301:QKD327309 QAH327301:QAH327309 PQL327301:PQL327309 PGP327301:PGP327309 OWT327301:OWT327309 OMX327301:OMX327309 ODB327301:ODB327309 NTF327301:NTF327309 NJJ327301:NJJ327309 MZN327301:MZN327309 MPR327301:MPR327309 MFV327301:MFV327309 LVZ327301:LVZ327309 LMD327301:LMD327309 LCH327301:LCH327309 KSL327301:KSL327309 KIP327301:KIP327309 JYT327301:JYT327309 JOX327301:JOX327309 JFB327301:JFB327309 IVF327301:IVF327309 ILJ327301:ILJ327309 IBN327301:IBN327309 HRR327301:HRR327309 HHV327301:HHV327309 GXZ327301:GXZ327309 GOD327301:GOD327309 GEH327301:GEH327309 FUL327301:FUL327309 FKP327301:FKP327309 FAT327301:FAT327309 EQX327301:EQX327309 EHB327301:EHB327309 DXF327301:DXF327309 DNJ327301:DNJ327309 DDN327301:DDN327309 CTR327301:CTR327309 CJV327301:CJV327309 BZZ327301:BZZ327309 BQD327301:BQD327309 BGH327301:BGH327309 AWL327301:AWL327309 AMP327301:AMP327309 ACT327301:ACT327309 SX327301:SX327309 JB327301:JB327309 WVN261765:WVN261773 WLR261765:WLR261773 WBV261765:WBV261773 VRZ261765:VRZ261773 VID261765:VID261773 UYH261765:UYH261773 UOL261765:UOL261773 UEP261765:UEP261773 TUT261765:TUT261773 TKX261765:TKX261773 TBB261765:TBB261773 SRF261765:SRF261773 SHJ261765:SHJ261773 RXN261765:RXN261773 RNR261765:RNR261773 RDV261765:RDV261773 QTZ261765:QTZ261773 QKD261765:QKD261773 QAH261765:QAH261773 PQL261765:PQL261773 PGP261765:PGP261773 OWT261765:OWT261773 OMX261765:OMX261773 ODB261765:ODB261773 NTF261765:NTF261773 NJJ261765:NJJ261773 MZN261765:MZN261773 MPR261765:MPR261773 MFV261765:MFV261773 LVZ261765:LVZ261773 LMD261765:LMD261773 LCH261765:LCH261773 KSL261765:KSL261773 KIP261765:KIP261773 JYT261765:JYT261773 JOX261765:JOX261773 JFB261765:JFB261773 IVF261765:IVF261773 ILJ261765:ILJ261773 IBN261765:IBN261773 HRR261765:HRR261773 HHV261765:HHV261773 GXZ261765:GXZ261773 GOD261765:GOD261773 GEH261765:GEH261773 FUL261765:FUL261773 FKP261765:FKP261773 FAT261765:FAT261773 EQX261765:EQX261773 EHB261765:EHB261773 DXF261765:DXF261773 DNJ261765:DNJ261773 DDN261765:DDN261773 CTR261765:CTR261773 CJV261765:CJV261773 BZZ261765:BZZ261773 BQD261765:BQD261773 BGH261765:BGH261773 AWL261765:AWL261773 AMP261765:AMP261773 ACT261765:ACT261773 SX261765:SX261773 JB261765:JB261773 WVN196229:WVN196237 WLR196229:WLR196237 WBV196229:WBV196237 VRZ196229:VRZ196237 VID196229:VID196237 UYH196229:UYH196237 UOL196229:UOL196237 UEP196229:UEP196237 TUT196229:TUT196237 TKX196229:TKX196237 TBB196229:TBB196237 SRF196229:SRF196237 SHJ196229:SHJ196237 RXN196229:RXN196237 RNR196229:RNR196237 RDV196229:RDV196237 QTZ196229:QTZ196237 QKD196229:QKD196237 QAH196229:QAH196237 PQL196229:PQL196237 PGP196229:PGP196237 OWT196229:OWT196237 OMX196229:OMX196237 ODB196229:ODB196237 NTF196229:NTF196237 NJJ196229:NJJ196237 MZN196229:MZN196237 MPR196229:MPR196237 MFV196229:MFV196237 LVZ196229:LVZ196237 LMD196229:LMD196237 LCH196229:LCH196237 KSL196229:KSL196237 KIP196229:KIP196237 JYT196229:JYT196237 JOX196229:JOX196237 JFB196229:JFB196237 IVF196229:IVF196237 ILJ196229:ILJ196237 IBN196229:IBN196237 HRR196229:HRR196237 HHV196229:HHV196237 GXZ196229:GXZ196237 GOD196229:GOD196237 GEH196229:GEH196237 FUL196229:FUL196237 FKP196229:FKP196237 FAT196229:FAT196237 EQX196229:EQX196237 EHB196229:EHB196237 DXF196229:DXF196237 DNJ196229:DNJ196237 DDN196229:DDN196237 CTR196229:CTR196237 CJV196229:CJV196237 BZZ196229:BZZ196237 BQD196229:BQD196237 BGH196229:BGH196237 AWL196229:AWL196237 AMP196229:AMP196237 ACT196229:ACT196237 SX196229:SX196237 JB196229:JB196237 WVN130693:WVN130701 WLR130693:WLR130701 WBV130693:WBV130701 VRZ130693:VRZ130701 VID130693:VID130701 UYH130693:UYH130701 UOL130693:UOL130701 UEP130693:UEP130701 TUT130693:TUT130701 TKX130693:TKX130701 TBB130693:TBB130701 SRF130693:SRF130701 SHJ130693:SHJ130701 RXN130693:RXN130701 RNR130693:RNR130701 RDV130693:RDV130701 QTZ130693:QTZ130701 QKD130693:QKD130701 QAH130693:QAH130701 PQL130693:PQL130701 PGP130693:PGP130701 OWT130693:OWT130701 OMX130693:OMX130701 ODB130693:ODB130701 NTF130693:NTF130701 NJJ130693:NJJ130701 MZN130693:MZN130701 MPR130693:MPR130701 MFV130693:MFV130701 LVZ130693:LVZ130701 LMD130693:LMD130701 LCH130693:LCH130701 KSL130693:KSL130701 KIP130693:KIP130701 JYT130693:JYT130701 JOX130693:JOX130701 JFB130693:JFB130701 IVF130693:IVF130701 ILJ130693:ILJ130701 IBN130693:IBN130701 HRR130693:HRR130701 HHV130693:HHV130701 GXZ130693:GXZ130701 GOD130693:GOD130701 GEH130693:GEH130701 FUL130693:FUL130701 FKP130693:FKP130701 FAT130693:FAT130701 EQX130693:EQX130701 EHB130693:EHB130701 DXF130693:DXF130701 DNJ130693:DNJ130701 DDN130693:DDN130701 CTR130693:CTR130701 CJV130693:CJV130701 BZZ130693:BZZ130701 BQD130693:BQD130701 BGH130693:BGH130701 AWL130693:AWL130701 AMP130693:AMP130701 ACT130693:ACT130701 SX130693:SX130701 JB130693:JB130701 WVN65157:WVN65165 WLR65157:WLR65165 WBV65157:WBV65165 VRZ65157:VRZ65165 VID65157:VID65165 UYH65157:UYH65165 UOL65157:UOL65165 UEP65157:UEP65165 TUT65157:TUT65165 TKX65157:TKX65165 TBB65157:TBB65165 SRF65157:SRF65165 SHJ65157:SHJ65165 RXN65157:RXN65165 RNR65157:RNR65165 RDV65157:RDV65165 QTZ65157:QTZ65165 QKD65157:QKD65165 QAH65157:QAH65165 PQL65157:PQL65165 PGP65157:PGP65165 OWT65157:OWT65165 OMX65157:OMX65165 ODB65157:ODB65165 NTF65157:NTF65165 NJJ65157:NJJ65165 MZN65157:MZN65165 MPR65157:MPR65165 MFV65157:MFV65165 LVZ65157:LVZ65165 LMD65157:LMD65165 LCH65157:LCH65165 KSL65157:KSL65165 KIP65157:KIP65165 JYT65157:JYT65165 JOX65157:JOX65165 JFB65157:JFB65165 IVF65157:IVF65165 ILJ65157:ILJ65165 IBN65157:IBN65165 HRR65157:HRR65165 HHV65157:HHV65165 GXZ65157:GXZ65165 GOD65157:GOD65165 GEH65157:GEH65165 FUL65157:FUL65165 FKP65157:FKP65165 FAT65157:FAT65165 EQX65157:EQX65165 EHB65157:EHB65165 DXF65157:DXF65165 DNJ65157:DNJ65165 DDN65157:DDN65165 CTR65157:CTR65165 CJV65157:CJV65165 BZZ65157:BZZ65165 BQD65157:BQD65165 BGH65157:BGH65165 AWL65157:AWL65165 AMP65157:AMP65165 ACT65157:ACT65165 SX65157:SX65165 JB65157:JB65165 IX20:IX35 ST20:ST35 ACP20:ACP35 AML20:AML35 AWH20:AWH35 BGD20:BGD35 BPZ20:BPZ35 BZV20:BZV35 CJR20:CJR35 CTN20:CTN35 DDJ20:DDJ35 DNF20:DNF35 DXB20:DXB35 EGX20:EGX35 EQT20:EQT35 FAP20:FAP35 FKL20:FKL35 FUH20:FUH35 GED20:GED35 GNZ20:GNZ35 GXV20:GXV35 HHR20:HHR35 HRN20:HRN35 IBJ20:IBJ35 ILF20:ILF35 IVB20:IVB35 JEX20:JEX35 JOT20:JOT35 JYP20:JYP35 KIL20:KIL35 KSH20:KSH35 LCD20:LCD35 LLZ20:LLZ35 LVV20:LVV35 MFR20:MFR35 MPN20:MPN35 MZJ20:MZJ35 NJF20:NJF35 NTB20:NTB35 OCX20:OCX35 OMT20:OMT35 OWP20:OWP35 PGL20:PGL35 PQH20:PQH35 QAD20:QAD35 QJZ20:QJZ35 QTV20:QTV35 RDR20:RDR35 RNN20:RNN35 RXJ20:RXJ35 SHF20:SHF35 SRB20:SRB35 TAX20:TAX35 TKT20:TKT35 TUP20:TUP35 UEL20:UEL35 UOH20:UOH35 UYD20:UYD35 VHZ20:VHZ35 VRV20:VRV35 WBR20:WBR35 WLN20:WLN35 WVJ20:WVJ35 WLR982661:WLR98266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2" manualBreakCount="2">
    <brk id="53" max="8" man="1"/>
    <brk id="107" max="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3"/>
  <sheetViews>
    <sheetView topLeftCell="A28" zoomScaleNormal="100" zoomScaleSheetLayoutView="85" workbookViewId="0">
      <selection activeCell="F19" sqref="F19:F24"/>
    </sheetView>
  </sheetViews>
  <sheetFormatPr defaultColWidth="9.1796875" defaultRowHeight="14.5" x14ac:dyDescent="0.35"/>
  <cols>
    <col min="1" max="1" width="41" style="40" customWidth="1"/>
    <col min="2" max="3" width="22.7265625" style="40" customWidth="1"/>
    <col min="4" max="4" width="11.7265625" style="40" customWidth="1"/>
    <col min="5" max="5" width="10.81640625" style="40" customWidth="1"/>
    <col min="6" max="6" width="84.26953125" style="40" bestFit="1" customWidth="1"/>
    <col min="7" max="7" width="19.1796875" style="40" hidden="1" customWidth="1"/>
    <col min="8" max="8" width="9.1796875" style="40" customWidth="1"/>
    <col min="9" max="9" width="9.453125" style="40" customWidth="1"/>
    <col min="10" max="10" width="26.453125" style="40" customWidth="1"/>
    <col min="11" max="13" width="9.1796875" style="40"/>
    <col min="14" max="14" width="12.453125" style="40" customWidth="1"/>
    <col min="15" max="16" width="9.1796875" style="40"/>
    <col min="17" max="17" width="73.7265625" style="40" hidden="1" customWidth="1"/>
    <col min="18" max="16384" width="9.1796875" style="40"/>
  </cols>
  <sheetData>
    <row r="2" spans="1:18" x14ac:dyDescent="0.35">
      <c r="A2" s="290" t="s">
        <v>61</v>
      </c>
      <c r="B2" s="290"/>
      <c r="C2" s="290"/>
      <c r="D2" s="290"/>
      <c r="E2" s="290"/>
      <c r="F2" s="290"/>
    </row>
    <row r="11" spans="1:18" ht="25" x14ac:dyDescent="0.5">
      <c r="A11" s="277" t="s">
        <v>11</v>
      </c>
      <c r="B11" s="277"/>
      <c r="C11" s="277"/>
      <c r="D11" s="277"/>
      <c r="E11" s="277"/>
      <c r="F11" s="277"/>
      <c r="G11" s="41"/>
      <c r="H11" s="41"/>
      <c r="I11" s="41"/>
      <c r="J11" s="41"/>
      <c r="K11" s="41"/>
      <c r="L11" s="41"/>
      <c r="M11" s="41"/>
      <c r="N11" s="41"/>
      <c r="O11" s="42"/>
      <c r="P11" s="42"/>
      <c r="Q11" s="42"/>
      <c r="R11" s="42"/>
    </row>
    <row r="12" spans="1:18" ht="14.25" customHeight="1" x14ac:dyDescent="0.5">
      <c r="A12" s="43"/>
      <c r="B12" s="43"/>
      <c r="C12" s="43"/>
      <c r="D12" s="43"/>
      <c r="E12" s="43"/>
      <c r="F12" s="43"/>
      <c r="G12" s="41"/>
      <c r="H12" s="41"/>
      <c r="I12" s="41"/>
      <c r="J12" s="41"/>
      <c r="K12" s="41"/>
      <c r="L12" s="41"/>
      <c r="M12" s="41"/>
      <c r="N12" s="41"/>
      <c r="O12" s="42"/>
      <c r="P12" s="42"/>
      <c r="Q12" s="42"/>
      <c r="R12" s="42"/>
    </row>
    <row r="13" spans="1:18" ht="14.25" customHeight="1" x14ac:dyDescent="0.5">
      <c r="A13" s="43"/>
      <c r="B13" s="43"/>
      <c r="C13" s="43"/>
      <c r="D13" s="43"/>
      <c r="E13" s="43"/>
      <c r="F13" s="43"/>
      <c r="G13" s="41"/>
      <c r="H13" s="41"/>
      <c r="I13" s="41"/>
      <c r="J13" s="41"/>
      <c r="K13" s="41"/>
      <c r="L13" s="41"/>
      <c r="M13" s="41"/>
      <c r="N13" s="41"/>
      <c r="O13" s="42"/>
      <c r="P13" s="42"/>
      <c r="Q13" s="42"/>
      <c r="R13" s="42"/>
    </row>
    <row r="14" spans="1:18" ht="20.25" customHeight="1" x14ac:dyDescent="0.5">
      <c r="A14" s="44" t="s">
        <v>0</v>
      </c>
      <c r="B14" s="280"/>
      <c r="C14" s="280"/>
      <c r="D14" s="280"/>
      <c r="E14" s="280"/>
      <c r="F14" s="280"/>
      <c r="G14" s="41"/>
      <c r="H14" s="41"/>
      <c r="I14" s="41"/>
      <c r="J14" s="41"/>
      <c r="K14" s="41"/>
      <c r="L14" s="41"/>
      <c r="M14" s="41"/>
      <c r="N14" s="41"/>
      <c r="O14" s="42"/>
      <c r="P14" s="42"/>
      <c r="Q14" s="42"/>
      <c r="R14" s="42"/>
    </row>
    <row r="15" spans="1:18" ht="20.25" customHeight="1" x14ac:dyDescent="0.5">
      <c r="A15" s="44" t="s">
        <v>1</v>
      </c>
      <c r="B15" s="280"/>
      <c r="C15" s="280"/>
      <c r="D15" s="280"/>
      <c r="E15" s="280"/>
      <c r="F15" s="280"/>
      <c r="G15" s="41"/>
      <c r="H15" s="41"/>
      <c r="I15" s="41"/>
      <c r="J15" s="41"/>
      <c r="K15" s="41"/>
      <c r="L15" s="41"/>
      <c r="M15" s="41"/>
      <c r="N15" s="41"/>
      <c r="O15" s="42"/>
      <c r="P15" s="42"/>
      <c r="Q15" s="42"/>
      <c r="R15" s="42"/>
    </row>
    <row r="17" spans="1:16" ht="60" customHeight="1" thickBot="1" x14ac:dyDescent="0.4">
      <c r="A17" s="281" t="s">
        <v>134</v>
      </c>
      <c r="B17" s="281"/>
      <c r="C17" s="281"/>
      <c r="D17" s="281"/>
      <c r="E17" s="281"/>
      <c r="F17" s="281"/>
      <c r="G17" s="45"/>
      <c r="H17" s="45"/>
      <c r="I17" s="45"/>
      <c r="J17" s="45"/>
      <c r="K17" s="45"/>
      <c r="L17" s="45"/>
      <c r="M17" s="45"/>
      <c r="N17" s="45"/>
      <c r="O17" s="45"/>
      <c r="P17" s="45"/>
    </row>
    <row r="18" spans="1:16" ht="63.65" customHeight="1" thickBot="1" x14ac:dyDescent="0.4">
      <c r="A18" s="46" t="s">
        <v>15</v>
      </c>
      <c r="B18" s="47" t="s">
        <v>122</v>
      </c>
      <c r="C18" s="47" t="s">
        <v>14</v>
      </c>
      <c r="D18" s="278" t="s">
        <v>43</v>
      </c>
      <c r="E18" s="279"/>
      <c r="F18" s="47" t="s">
        <v>10</v>
      </c>
      <c r="G18" s="48"/>
      <c r="H18" s="48"/>
      <c r="I18" s="48"/>
      <c r="J18" s="48"/>
      <c r="K18" s="48"/>
      <c r="L18" s="48"/>
      <c r="M18" s="48"/>
      <c r="N18" s="48"/>
      <c r="O18" s="45"/>
      <c r="P18" s="45"/>
    </row>
    <row r="19" spans="1:16" ht="19" customHeight="1" x14ac:dyDescent="0.35">
      <c r="A19" s="296" t="s">
        <v>41</v>
      </c>
      <c r="B19" s="49" t="s">
        <v>7</v>
      </c>
      <c r="C19" s="49">
        <v>5</v>
      </c>
      <c r="D19" s="307" t="s">
        <v>153</v>
      </c>
      <c r="E19" s="308"/>
      <c r="F19" s="299" t="s">
        <v>40</v>
      </c>
      <c r="G19" s="48"/>
      <c r="H19" s="48"/>
      <c r="I19" s="48"/>
      <c r="J19" s="48"/>
      <c r="K19" s="48"/>
      <c r="L19" s="48"/>
      <c r="M19" s="48"/>
      <c r="N19" s="48"/>
      <c r="O19" s="45"/>
      <c r="P19" s="45"/>
    </row>
    <row r="20" spans="1:16" ht="39" customHeight="1" x14ac:dyDescent="0.35">
      <c r="A20" s="297"/>
      <c r="B20" s="50" t="s">
        <v>8</v>
      </c>
      <c r="C20" s="50">
        <v>10</v>
      </c>
      <c r="D20" s="305" t="s">
        <v>152</v>
      </c>
      <c r="E20" s="306"/>
      <c r="F20" s="300"/>
      <c r="G20" s="48"/>
      <c r="H20" s="48"/>
      <c r="I20" s="48"/>
      <c r="J20" s="48"/>
      <c r="K20" s="48"/>
      <c r="L20" s="48"/>
      <c r="M20" s="48"/>
      <c r="N20" s="48"/>
      <c r="O20" s="45"/>
      <c r="P20" s="45"/>
    </row>
    <row r="21" spans="1:16" ht="19" customHeight="1" thickBot="1" x14ac:dyDescent="0.4">
      <c r="A21" s="298"/>
      <c r="B21" s="51" t="s">
        <v>9</v>
      </c>
      <c r="C21" s="51">
        <v>15</v>
      </c>
      <c r="D21" s="309" t="s">
        <v>154</v>
      </c>
      <c r="E21" s="310"/>
      <c r="F21" s="300"/>
      <c r="G21" s="48"/>
      <c r="H21" s="48"/>
      <c r="I21" s="48"/>
      <c r="J21" s="48"/>
      <c r="K21" s="48"/>
      <c r="L21" s="48"/>
      <c r="M21" s="48"/>
      <c r="N21" s="48"/>
      <c r="O21" s="45"/>
      <c r="P21" s="45"/>
    </row>
    <row r="22" spans="1:16" ht="19" customHeight="1" x14ac:dyDescent="0.35">
      <c r="A22" s="291" t="s">
        <v>42</v>
      </c>
      <c r="B22" s="49" t="s">
        <v>7</v>
      </c>
      <c r="C22" s="49">
        <v>5</v>
      </c>
      <c r="D22" s="307" t="s">
        <v>155</v>
      </c>
      <c r="E22" s="308"/>
      <c r="F22" s="300"/>
      <c r="G22" s="48"/>
      <c r="H22" s="48"/>
      <c r="I22" s="48"/>
      <c r="J22" s="48"/>
      <c r="K22" s="48"/>
      <c r="L22" s="48"/>
      <c r="M22" s="48"/>
      <c r="N22" s="48"/>
      <c r="O22" s="45"/>
      <c r="P22" s="45"/>
    </row>
    <row r="23" spans="1:16" ht="19" customHeight="1" x14ac:dyDescent="0.35">
      <c r="A23" s="292"/>
      <c r="B23" s="50" t="s">
        <v>8</v>
      </c>
      <c r="C23" s="50">
        <v>10</v>
      </c>
      <c r="D23" s="305" t="s">
        <v>156</v>
      </c>
      <c r="E23" s="306"/>
      <c r="F23" s="300"/>
      <c r="G23" s="48"/>
      <c r="H23" s="48"/>
      <c r="I23" s="48"/>
      <c r="J23" s="48"/>
      <c r="K23" s="48"/>
      <c r="L23" s="48"/>
      <c r="M23" s="48"/>
      <c r="N23" s="48"/>
      <c r="O23" s="45"/>
      <c r="P23" s="45"/>
    </row>
    <row r="24" spans="1:16" ht="19" customHeight="1" thickBot="1" x14ac:dyDescent="0.4">
      <c r="A24" s="293"/>
      <c r="B24" s="51" t="s">
        <v>9</v>
      </c>
      <c r="C24" s="51">
        <v>15</v>
      </c>
      <c r="D24" s="309" t="s">
        <v>157</v>
      </c>
      <c r="E24" s="310"/>
      <c r="F24" s="301"/>
      <c r="G24" s="48"/>
      <c r="H24" s="48"/>
      <c r="I24" s="48"/>
      <c r="J24" s="48"/>
      <c r="K24" s="48"/>
      <c r="L24" s="48"/>
      <c r="M24" s="48"/>
      <c r="N24" s="48"/>
      <c r="O24" s="45"/>
      <c r="P24" s="45"/>
    </row>
    <row r="25" spans="1:16" x14ac:dyDescent="0.35">
      <c r="A25" s="48"/>
      <c r="B25" s="48"/>
      <c r="C25" s="48"/>
      <c r="D25" s="48"/>
      <c r="E25" s="48"/>
      <c r="F25" s="48"/>
      <c r="G25" s="45"/>
      <c r="H25" s="45"/>
      <c r="I25" s="45"/>
      <c r="J25" s="45"/>
      <c r="K25" s="45"/>
      <c r="L25" s="45"/>
      <c r="M25" s="45"/>
      <c r="N25" s="45"/>
      <c r="O25" s="45"/>
      <c r="P25" s="45"/>
    </row>
    <row r="26" spans="1:16" ht="189" customHeight="1" x14ac:dyDescent="0.35">
      <c r="A26" s="294" t="s">
        <v>121</v>
      </c>
      <c r="B26" s="295"/>
      <c r="C26" s="295"/>
      <c r="D26" s="295"/>
      <c r="E26" s="295"/>
      <c r="F26" s="295"/>
      <c r="G26" s="45"/>
      <c r="H26" s="45"/>
      <c r="I26" s="45"/>
      <c r="J26" s="45"/>
      <c r="K26" s="45"/>
      <c r="L26" s="45"/>
      <c r="M26" s="45"/>
      <c r="N26" s="45"/>
      <c r="O26" s="45"/>
      <c r="P26" s="45"/>
    </row>
    <row r="27" spans="1:16" ht="30" customHeight="1" thickBot="1" x14ac:dyDescent="0.4">
      <c r="A27" s="282" t="s">
        <v>55</v>
      </c>
      <c r="B27" s="283"/>
      <c r="C27" s="283"/>
      <c r="D27" s="283"/>
      <c r="E27" s="283"/>
      <c r="F27" s="283"/>
      <c r="G27" s="45"/>
      <c r="H27" s="45"/>
      <c r="I27" s="45"/>
      <c r="J27" s="45"/>
      <c r="K27" s="45"/>
      <c r="L27" s="45"/>
      <c r="M27" s="45"/>
      <c r="N27" s="45"/>
      <c r="O27" s="45"/>
      <c r="P27" s="45"/>
    </row>
    <row r="28" spans="1:16" ht="33" customHeight="1" x14ac:dyDescent="0.35">
      <c r="A28" s="284" t="s">
        <v>120</v>
      </c>
      <c r="B28" s="285"/>
      <c r="C28" s="286">
        <f>'Podrobný rozpočet projektu'!F29</f>
        <v>0</v>
      </c>
      <c r="D28" s="287"/>
      <c r="E28" s="287"/>
      <c r="F28" s="287"/>
      <c r="G28" s="45"/>
      <c r="H28" s="52"/>
      <c r="I28" s="45"/>
      <c r="J28" s="45"/>
      <c r="K28" s="45"/>
      <c r="L28" s="45"/>
      <c r="M28" s="45"/>
      <c r="N28" s="45"/>
      <c r="O28" s="45"/>
      <c r="P28" s="45"/>
    </row>
    <row r="29" spans="1:16" ht="34.5" customHeight="1" thickBot="1" x14ac:dyDescent="0.4">
      <c r="A29" s="288" t="s">
        <v>57</v>
      </c>
      <c r="B29" s="289"/>
      <c r="C29" s="275"/>
      <c r="D29" s="276"/>
      <c r="E29" s="276"/>
      <c r="F29" s="276"/>
      <c r="G29" s="45"/>
      <c r="H29" s="45"/>
      <c r="I29" s="45"/>
      <c r="J29" s="45"/>
      <c r="K29" s="45"/>
      <c r="L29" s="45"/>
      <c r="M29" s="45"/>
      <c r="N29" s="45"/>
      <c r="O29" s="45"/>
      <c r="P29" s="45"/>
    </row>
    <row r="30" spans="1:16" ht="33" customHeight="1" thickBot="1" x14ac:dyDescent="0.4">
      <c r="A30" s="271" t="s">
        <v>58</v>
      </c>
      <c r="B30" s="272"/>
      <c r="C30" s="273" t="e">
        <f>(C28/C29)</f>
        <v>#DIV/0!</v>
      </c>
      <c r="D30" s="274"/>
      <c r="E30" s="274"/>
      <c r="F30" s="274"/>
      <c r="G30" s="45" t="e">
        <f>IF(C30&lt;3850,15,IF(C30&lt;=4500,10,5))</f>
        <v>#DIV/0!</v>
      </c>
      <c r="H30" s="45"/>
      <c r="I30" s="45"/>
      <c r="J30" s="45"/>
      <c r="K30" s="45"/>
      <c r="L30" s="45"/>
      <c r="M30" s="45"/>
      <c r="N30" s="45"/>
      <c r="O30" s="45"/>
      <c r="P30" s="45"/>
    </row>
    <row r="31" spans="1:16" ht="15.75" customHeight="1" x14ac:dyDescent="0.35">
      <c r="E31" s="53"/>
      <c r="F31" s="53"/>
    </row>
    <row r="32" spans="1:16" ht="30" customHeight="1" thickBot="1" x14ac:dyDescent="0.4">
      <c r="A32" s="282" t="s">
        <v>56</v>
      </c>
      <c r="B32" s="283"/>
      <c r="C32" s="283"/>
      <c r="D32" s="283"/>
      <c r="E32" s="283"/>
      <c r="F32" s="283"/>
    </row>
    <row r="33" spans="1:11" ht="31.5" customHeight="1" x14ac:dyDescent="0.35">
      <c r="A33" s="284" t="s">
        <v>120</v>
      </c>
      <c r="B33" s="285"/>
      <c r="C33" s="286">
        <f>'Podrobný rozpočet projektu'!F44</f>
        <v>0</v>
      </c>
      <c r="D33" s="287"/>
      <c r="E33" s="287"/>
      <c r="F33" s="287"/>
      <c r="G33" s="54"/>
      <c r="H33" s="54"/>
      <c r="I33" s="54"/>
      <c r="J33" s="54"/>
      <c r="K33" s="54"/>
    </row>
    <row r="34" spans="1:11" ht="30" customHeight="1" thickBot="1" x14ac:dyDescent="0.4">
      <c r="A34" s="288" t="s">
        <v>57</v>
      </c>
      <c r="B34" s="289"/>
      <c r="C34" s="275"/>
      <c r="D34" s="276"/>
      <c r="E34" s="276"/>
      <c r="F34" s="276"/>
      <c r="G34" s="54"/>
      <c r="H34" s="54"/>
      <c r="I34" s="54"/>
      <c r="J34" s="54"/>
      <c r="K34" s="54"/>
    </row>
    <row r="35" spans="1:11" ht="33.75" customHeight="1" thickBot="1" x14ac:dyDescent="0.4">
      <c r="A35" s="271" t="s">
        <v>58</v>
      </c>
      <c r="B35" s="272"/>
      <c r="C35" s="273" t="e">
        <f>(C33/C34)</f>
        <v>#DIV/0!</v>
      </c>
      <c r="D35" s="274"/>
      <c r="E35" s="274"/>
      <c r="F35" s="274"/>
      <c r="G35" s="40" t="e">
        <f>IF(C35&lt;740,15,IF(C35&lt;=950,10,5))</f>
        <v>#DIV/0!</v>
      </c>
    </row>
    <row r="36" spans="1:11" ht="15" thickBot="1" x14ac:dyDescent="0.4"/>
    <row r="37" spans="1:11" ht="15.75" customHeight="1" x14ac:dyDescent="0.35">
      <c r="A37" s="261" t="s">
        <v>59</v>
      </c>
      <c r="B37" s="262"/>
      <c r="C37" s="265" t="e">
        <f>IF(AND(C28&gt;0,C33=0),C30,C35)</f>
        <v>#DIV/0!</v>
      </c>
      <c r="D37" s="266"/>
      <c r="E37" s="266"/>
      <c r="F37" s="267"/>
    </row>
    <row r="38" spans="1:11" ht="15" thickBot="1" x14ac:dyDescent="0.4">
      <c r="A38" s="263"/>
      <c r="B38" s="264"/>
      <c r="C38" s="268"/>
      <c r="D38" s="269"/>
      <c r="E38" s="269"/>
      <c r="F38" s="270"/>
    </row>
    <row r="39" spans="1:11" x14ac:dyDescent="0.35">
      <c r="A39" s="261" t="s">
        <v>60</v>
      </c>
      <c r="B39" s="262"/>
      <c r="C39" s="265" t="e">
        <f>IF(AND(C28&gt;0,C33=0),G30,G35)</f>
        <v>#DIV/0!</v>
      </c>
      <c r="D39" s="266"/>
      <c r="E39" s="266"/>
      <c r="F39" s="267"/>
    </row>
    <row r="40" spans="1:11" ht="15" thickBot="1" x14ac:dyDescent="0.4">
      <c r="A40" s="263"/>
      <c r="B40" s="264"/>
      <c r="C40" s="268"/>
      <c r="D40" s="269"/>
      <c r="E40" s="269"/>
      <c r="F40" s="270"/>
    </row>
    <row r="43" spans="1:11" x14ac:dyDescent="0.35">
      <c r="A43" s="77"/>
      <c r="B43" s="77"/>
      <c r="C43" s="77"/>
      <c r="D43" s="77"/>
      <c r="E43" s="77"/>
      <c r="F43" s="77"/>
    </row>
  </sheetData>
  <sheetProtection formatCells="0" selectLockedCells="1"/>
  <mergeCells count="34">
    <mergeCell ref="A2:F2"/>
    <mergeCell ref="A29:B29"/>
    <mergeCell ref="D20:E20"/>
    <mergeCell ref="D21:E21"/>
    <mergeCell ref="A22:A24"/>
    <mergeCell ref="D22:E22"/>
    <mergeCell ref="D23:E23"/>
    <mergeCell ref="A26:F26"/>
    <mergeCell ref="A27:F27"/>
    <mergeCell ref="C28:F28"/>
    <mergeCell ref="C29:F29"/>
    <mergeCell ref="D24:E24"/>
    <mergeCell ref="A19:A21"/>
    <mergeCell ref="D19:E19"/>
    <mergeCell ref="A28:B28"/>
    <mergeCell ref="F19:F24"/>
    <mergeCell ref="C34:F34"/>
    <mergeCell ref="A11:F11"/>
    <mergeCell ref="D18:E18"/>
    <mergeCell ref="B14:F14"/>
    <mergeCell ref="B15:F15"/>
    <mergeCell ref="A17:F17"/>
    <mergeCell ref="A30:B30"/>
    <mergeCell ref="C30:F30"/>
    <mergeCell ref="A32:F32"/>
    <mergeCell ref="A33:B33"/>
    <mergeCell ref="C33:F33"/>
    <mergeCell ref="A34:B34"/>
    <mergeCell ref="A39:B40"/>
    <mergeCell ref="C39:F40"/>
    <mergeCell ref="A35:B35"/>
    <mergeCell ref="C35:F35"/>
    <mergeCell ref="C37:F38"/>
    <mergeCell ref="A37:B38"/>
  </mergeCells>
  <conditionalFormatting sqref="C28:F28">
    <cfRule type="containsText" dxfId="1" priority="2" operator="containsText" text="zvoľte status DPH">
      <formula>NOT(ISERROR(SEARCH("zvoľte status DPH",C28)))</formula>
    </cfRule>
  </conditionalFormatting>
  <conditionalFormatting sqref="C33:F33">
    <cfRule type="containsText" dxfId="0" priority="1" operator="containsText" text="zvoľte status DPH">
      <formula>NOT(ISERROR(SEARCH("zvoľte status DPH",C33)))</formula>
    </cfRule>
  </conditionalFormatting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 </vt:lpstr>
      <vt:lpstr>Value for Money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Janoš Peter</cp:lastModifiedBy>
  <cp:lastPrinted>2022-05-12T13:15:37Z</cp:lastPrinted>
  <dcterms:created xsi:type="dcterms:W3CDTF">2015-05-13T12:53:37Z</dcterms:created>
  <dcterms:modified xsi:type="dcterms:W3CDTF">2022-05-23T06:13:06Z</dcterms:modified>
</cp:coreProperties>
</file>