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to_zošit" defaultThemeVersion="124226"/>
  <bookViews>
    <workbookView xWindow="0" yWindow="60" windowWidth="12000" windowHeight="6465" tabRatio="569" activeTab="2"/>
  </bookViews>
  <sheets>
    <sheet name="Vypocet mzd vyd_ciastkov" sheetId="6" r:id="rId1"/>
    <sheet name="Vypocet mdz vyd_100%" sheetId="7" r:id="rId2"/>
    <sheet name="limity" sheetId="4" r:id="rId3"/>
  </sheets>
  <definedNames>
    <definedName name="pozicia">limity!$A$5:$A$9</definedName>
    <definedName name="verzia">limity!$B$3:$Y$3</definedName>
  </definedNames>
  <calcPr calcId="145621"/>
</workbook>
</file>

<file path=xl/calcChain.xml><?xml version="1.0" encoding="utf-8"?>
<calcChain xmlns="http://schemas.openxmlformats.org/spreadsheetml/2006/main">
  <c r="M45" i="6" l="1"/>
  <c r="F28" i="6" l="1"/>
  <c r="G26" i="7" l="1"/>
  <c r="G26" i="6"/>
  <c r="F26" i="6"/>
  <c r="AT24" i="7" l="1"/>
  <c r="AS24" i="7"/>
  <c r="AR24" i="7"/>
  <c r="Y24" i="7"/>
  <c r="X24" i="7"/>
  <c r="W24" i="7"/>
  <c r="AO24" i="6"/>
  <c r="AN24" i="6"/>
  <c r="AM24" i="6"/>
  <c r="W24" i="6"/>
  <c r="V24" i="6"/>
  <c r="U24" i="6"/>
  <c r="O45" i="7" l="1"/>
  <c r="O31" i="7"/>
  <c r="O46" i="7" s="1"/>
  <c r="G27" i="7"/>
  <c r="G28" i="7"/>
  <c r="W26" i="6"/>
  <c r="G27" i="6"/>
  <c r="V27" i="6" s="1"/>
  <c r="G28" i="6"/>
  <c r="X28" i="6" s="1"/>
  <c r="G29" i="6"/>
  <c r="P29" i="6" s="1"/>
  <c r="G30" i="6"/>
  <c r="AA42" i="6"/>
  <c r="F42" i="6"/>
  <c r="G42" i="6"/>
  <c r="Q42" i="6" s="1"/>
  <c r="AA35" i="6"/>
  <c r="G35" i="6"/>
  <c r="R35" i="6" s="1"/>
  <c r="F35" i="6"/>
  <c r="F27" i="6"/>
  <c r="F29" i="6"/>
  <c r="F30" i="6"/>
  <c r="AA27" i="6"/>
  <c r="AB27" i="6" s="1"/>
  <c r="AA28" i="6"/>
  <c r="AA29" i="6"/>
  <c r="T26" i="6"/>
  <c r="F26" i="7"/>
  <c r="F27" i="7"/>
  <c r="F28" i="7"/>
  <c r="X29" i="6" l="1"/>
  <c r="T27" i="6"/>
  <c r="X27" i="6"/>
  <c r="U29" i="6"/>
  <c r="R29" i="6"/>
  <c r="U27" i="6"/>
  <c r="T29" i="6"/>
  <c r="V29" i="6"/>
  <c r="Q29" i="6"/>
  <c r="W29" i="6"/>
  <c r="AB35" i="6"/>
  <c r="AC35" i="6" s="1"/>
  <c r="AN35" i="6" s="1"/>
  <c r="U26" i="6"/>
  <c r="V26" i="6"/>
  <c r="X26" i="6"/>
  <c r="R27" i="6"/>
  <c r="W27" i="6"/>
  <c r="U35" i="6"/>
  <c r="Q27" i="6"/>
  <c r="R26" i="6"/>
  <c r="T42" i="6"/>
  <c r="P42" i="6"/>
  <c r="X42" i="6"/>
  <c r="AB42" i="6"/>
  <c r="AC42" i="6" s="1"/>
  <c r="AE42" i="6" s="1"/>
  <c r="W42" i="6"/>
  <c r="V42" i="6"/>
  <c r="R42" i="6"/>
  <c r="Q28" i="6"/>
  <c r="R28" i="6"/>
  <c r="T28" i="6"/>
  <c r="U28" i="6"/>
  <c r="V28" i="6"/>
  <c r="W28" i="6"/>
  <c r="Q35" i="6"/>
  <c r="U42" i="6"/>
  <c r="P26" i="6"/>
  <c r="X35" i="6"/>
  <c r="P35" i="6"/>
  <c r="W35" i="6"/>
  <c r="T35" i="6"/>
  <c r="V35" i="6"/>
  <c r="AB28" i="6"/>
  <c r="AB29" i="6"/>
  <c r="AC29" i="6" s="1"/>
  <c r="AL29" i="6" s="1"/>
  <c r="M31" i="6"/>
  <c r="M38" i="6"/>
  <c r="W28" i="7"/>
  <c r="X28" i="7"/>
  <c r="W27" i="7"/>
  <c r="X27" i="7"/>
  <c r="W26" i="7"/>
  <c r="X26" i="7"/>
  <c r="AD35" i="6" l="1"/>
  <c r="AP35" i="6"/>
  <c r="AJ35" i="6"/>
  <c r="AJ42" i="6"/>
  <c r="AM35" i="6"/>
  <c r="AO35" i="6"/>
  <c r="AF35" i="6"/>
  <c r="AI35" i="6"/>
  <c r="AL35" i="6"/>
  <c r="AE35" i="6"/>
  <c r="AH35" i="6"/>
  <c r="AG35" i="6" s="1"/>
  <c r="AS35" i="6" s="1"/>
  <c r="AH42" i="6"/>
  <c r="AG42" i="6" s="1"/>
  <c r="AS42" i="6" s="1"/>
  <c r="AF42" i="6"/>
  <c r="AM42" i="6"/>
  <c r="AP42" i="6"/>
  <c r="AD42" i="6"/>
  <c r="AN42" i="6"/>
  <c r="AI42" i="6"/>
  <c r="AL42" i="6"/>
  <c r="AO42" i="6"/>
  <c r="AO29" i="6"/>
  <c r="AJ29" i="6"/>
  <c r="AE29" i="6"/>
  <c r="AN29" i="6"/>
  <c r="AI29" i="6"/>
  <c r="AD29" i="6"/>
  <c r="AM29" i="6"/>
  <c r="AH29" i="6"/>
  <c r="AG29" i="6" s="1"/>
  <c r="AS29" i="6" s="1"/>
  <c r="AP29" i="6"/>
  <c r="AF29" i="6"/>
  <c r="M46" i="6"/>
  <c r="AC38" i="7" l="1"/>
  <c r="P28" i="6" l="1"/>
  <c r="F41" i="6"/>
  <c r="F43" i="6"/>
  <c r="F44" i="6"/>
  <c r="F34" i="6"/>
  <c r="F36" i="6"/>
  <c r="F37" i="6"/>
  <c r="G41" i="7"/>
  <c r="G42" i="7"/>
  <c r="G43" i="7"/>
  <c r="G44" i="7"/>
  <c r="G40" i="7"/>
  <c r="G34" i="7"/>
  <c r="G35" i="7"/>
  <c r="G36" i="7"/>
  <c r="G37" i="7"/>
  <c r="G33" i="7"/>
  <c r="R27" i="7"/>
  <c r="G29" i="7"/>
  <c r="G30" i="7"/>
  <c r="R36" i="7" l="1"/>
  <c r="W36" i="7"/>
  <c r="X36" i="7"/>
  <c r="R33" i="7"/>
  <c r="W33" i="7"/>
  <c r="X33" i="7"/>
  <c r="R35" i="7"/>
  <c r="W35" i="7"/>
  <c r="X35" i="7"/>
  <c r="R34" i="7"/>
  <c r="X34" i="7"/>
  <c r="W34" i="7"/>
  <c r="S37" i="7"/>
  <c r="W37" i="7"/>
  <c r="X37" i="7"/>
  <c r="W40" i="7"/>
  <c r="X40" i="7"/>
  <c r="R42" i="7"/>
  <c r="W42" i="7"/>
  <c r="X42" i="7"/>
  <c r="R41" i="7"/>
  <c r="W41" i="7"/>
  <c r="X41" i="7"/>
  <c r="W44" i="7"/>
  <c r="X44" i="7"/>
  <c r="R43" i="7"/>
  <c r="W43" i="7"/>
  <c r="X43" i="7"/>
  <c r="R29" i="7"/>
  <c r="W29" i="7"/>
  <c r="X29" i="7"/>
  <c r="R30" i="7"/>
  <c r="W30" i="7"/>
  <c r="X30" i="7"/>
  <c r="S33" i="7"/>
  <c r="S35" i="7"/>
  <c r="S42" i="7"/>
  <c r="S30" i="7"/>
  <c r="Z28" i="7"/>
  <c r="Y28" i="7"/>
  <c r="V28" i="7"/>
  <c r="T28" i="7"/>
  <c r="Z27" i="7"/>
  <c r="Y27" i="7"/>
  <c r="V27" i="7"/>
  <c r="T27" i="7"/>
  <c r="Z36" i="7"/>
  <c r="Y36" i="7"/>
  <c r="V36" i="7"/>
  <c r="T36" i="7"/>
  <c r="Z43" i="7"/>
  <c r="Y43" i="7"/>
  <c r="V43" i="7"/>
  <c r="T43" i="7"/>
  <c r="S29" i="7"/>
  <c r="S34" i="7"/>
  <c r="S41" i="7"/>
  <c r="Y26" i="7"/>
  <c r="T26" i="7"/>
  <c r="Z26" i="7"/>
  <c r="V26" i="7"/>
  <c r="Z40" i="7"/>
  <c r="Y40" i="7"/>
  <c r="V40" i="7"/>
  <c r="T40" i="7"/>
  <c r="T44" i="7"/>
  <c r="Y44" i="7"/>
  <c r="Z44" i="7"/>
  <c r="V44" i="7"/>
  <c r="T30" i="7"/>
  <c r="Y30" i="7"/>
  <c r="Z30" i="7"/>
  <c r="V30" i="7"/>
  <c r="Z33" i="7"/>
  <c r="Y33" i="7"/>
  <c r="V33" i="7"/>
  <c r="T33" i="7"/>
  <c r="Z35" i="7"/>
  <c r="Y35" i="7"/>
  <c r="V35" i="7"/>
  <c r="T35" i="7"/>
  <c r="Z42" i="7"/>
  <c r="Y42" i="7"/>
  <c r="V42" i="7"/>
  <c r="T42" i="7"/>
  <c r="S28" i="7"/>
  <c r="S40" i="7"/>
  <c r="S44" i="7"/>
  <c r="Z37" i="7"/>
  <c r="Y37" i="7"/>
  <c r="V37" i="7"/>
  <c r="T37" i="7"/>
  <c r="Z29" i="7"/>
  <c r="Y29" i="7"/>
  <c r="V29" i="7"/>
  <c r="T29" i="7"/>
  <c r="Z34" i="7"/>
  <c r="Y34" i="7"/>
  <c r="V34" i="7"/>
  <c r="T34" i="7"/>
  <c r="Z41" i="7"/>
  <c r="Y41" i="7"/>
  <c r="V41" i="7"/>
  <c r="T41" i="7"/>
  <c r="R28" i="7"/>
  <c r="R37" i="7"/>
  <c r="R40" i="7"/>
  <c r="R44" i="7"/>
  <c r="S36" i="7"/>
  <c r="S43" i="7"/>
  <c r="R26" i="7"/>
  <c r="F41" i="7"/>
  <c r="F42" i="7"/>
  <c r="F43" i="7"/>
  <c r="F44" i="7"/>
  <c r="F40" i="7"/>
  <c r="F34" i="7"/>
  <c r="F35" i="7"/>
  <c r="F36" i="7"/>
  <c r="F37" i="7"/>
  <c r="F33" i="7"/>
  <c r="F29" i="7"/>
  <c r="F30" i="7"/>
  <c r="X45" i="7" l="1"/>
  <c r="W45" i="7"/>
  <c r="X38" i="7"/>
  <c r="W38" i="7"/>
  <c r="X31" i="7"/>
  <c r="W31" i="7"/>
  <c r="Y31" i="7"/>
  <c r="Z38" i="7"/>
  <c r="T38" i="7"/>
  <c r="V31" i="7"/>
  <c r="V38" i="7"/>
  <c r="Z31" i="7"/>
  <c r="F31" i="7"/>
  <c r="Y38" i="7"/>
  <c r="T31" i="7"/>
  <c r="R31" i="7"/>
  <c r="W46" i="7" l="1"/>
  <c r="X46" i="7"/>
  <c r="AE41" i="7"/>
  <c r="AY41" i="7"/>
  <c r="AG41" i="7" l="1"/>
  <c r="AJ41" i="7"/>
  <c r="AH41" i="7"/>
  <c r="AI41" i="7"/>
  <c r="AZ41" i="7"/>
  <c r="AK41" i="7"/>
  <c r="AF41" i="7" l="1"/>
  <c r="AN41" i="7" s="1"/>
  <c r="AE40" i="7"/>
  <c r="AY40" i="7"/>
  <c r="AE42" i="7"/>
  <c r="AY42" i="7"/>
  <c r="AE43" i="7"/>
  <c r="AY43" i="7"/>
  <c r="AY44" i="7"/>
  <c r="AR41" i="7" l="1"/>
  <c r="AS41" i="7"/>
  <c r="AU41" i="7"/>
  <c r="AT41" i="7"/>
  <c r="AO41" i="7"/>
  <c r="AQ41" i="7"/>
  <c r="AH42" i="7"/>
  <c r="AG42" i="7"/>
  <c r="AJ42" i="7"/>
  <c r="AI42" i="7"/>
  <c r="AI43" i="7"/>
  <c r="AH43" i="7"/>
  <c r="AG43" i="7"/>
  <c r="AJ43" i="7"/>
  <c r="AG40" i="7"/>
  <c r="AH40" i="7"/>
  <c r="AI40" i="7"/>
  <c r="AJ40" i="7"/>
  <c r="AM41" i="7"/>
  <c r="AE44" i="7"/>
  <c r="AK40" i="7"/>
  <c r="AK43" i="7"/>
  <c r="AZ43" i="7"/>
  <c r="AK42" i="7"/>
  <c r="AZ40" i="7"/>
  <c r="AZ42" i="7"/>
  <c r="AF43" i="7" l="1"/>
  <c r="AN43" i="7" s="1"/>
  <c r="AF42" i="7"/>
  <c r="AN42" i="7" s="1"/>
  <c r="AF40" i="7"/>
  <c r="AN40" i="7" s="1"/>
  <c r="AJ44" i="7"/>
  <c r="AH44" i="7"/>
  <c r="AG44" i="7"/>
  <c r="AI44" i="7"/>
  <c r="AK44" i="7"/>
  <c r="AZ44" i="7"/>
  <c r="AR40" i="7" l="1"/>
  <c r="AS40" i="7"/>
  <c r="AR42" i="7"/>
  <c r="AS42" i="7"/>
  <c r="AR43" i="7"/>
  <c r="AS43" i="7"/>
  <c r="AT42" i="7"/>
  <c r="AO42" i="7"/>
  <c r="AU42" i="7"/>
  <c r="AQ42" i="7"/>
  <c r="AO40" i="7"/>
  <c r="AU40" i="7"/>
  <c r="AQ40" i="7"/>
  <c r="AT40" i="7"/>
  <c r="AQ43" i="7"/>
  <c r="AU43" i="7"/>
  <c r="AT43" i="7"/>
  <c r="AO43" i="7"/>
  <c r="AF44" i="7"/>
  <c r="AN44" i="7" s="1"/>
  <c r="AM40" i="7"/>
  <c r="AM43" i="7"/>
  <c r="AM42" i="7"/>
  <c r="AR44" i="7" l="1"/>
  <c r="AR45" i="7" s="1"/>
  <c r="AS44" i="7"/>
  <c r="AS45" i="7" s="1"/>
  <c r="AO44" i="7"/>
  <c r="AT44" i="7"/>
  <c r="AQ44" i="7"/>
  <c r="AU44" i="7"/>
  <c r="AM44" i="7"/>
  <c r="F40" i="6" l="1"/>
  <c r="F33" i="6"/>
  <c r="U30" i="6" l="1"/>
  <c r="V30" i="6"/>
  <c r="P27" i="6"/>
  <c r="X30" i="6"/>
  <c r="R30" i="6"/>
  <c r="W30" i="6"/>
  <c r="T30" i="6"/>
  <c r="Q30" i="6"/>
  <c r="P30" i="6"/>
  <c r="U31" i="6" l="1"/>
  <c r="V31" i="6"/>
  <c r="X31" i="6"/>
  <c r="T31" i="6"/>
  <c r="R31" i="6"/>
  <c r="E45" i="7"/>
  <c r="F45" i="7"/>
  <c r="H45" i="7"/>
  <c r="I45" i="7"/>
  <c r="J45" i="7"/>
  <c r="K45" i="7"/>
  <c r="L45" i="7"/>
  <c r="M45" i="7"/>
  <c r="N45" i="7"/>
  <c r="AC45" i="7"/>
  <c r="AD45" i="7"/>
  <c r="E38" i="7"/>
  <c r="F38" i="7"/>
  <c r="H38" i="7"/>
  <c r="I38" i="7"/>
  <c r="J38" i="7"/>
  <c r="K38" i="7"/>
  <c r="L38" i="7"/>
  <c r="M38" i="7"/>
  <c r="N38" i="7"/>
  <c r="AD38" i="7"/>
  <c r="D38" i="7"/>
  <c r="E31" i="7"/>
  <c r="H31" i="7"/>
  <c r="I31" i="7"/>
  <c r="J31" i="7"/>
  <c r="K31" i="7"/>
  <c r="L31" i="7"/>
  <c r="M31" i="7"/>
  <c r="N31" i="7"/>
  <c r="AC31" i="7"/>
  <c r="AD31" i="7"/>
  <c r="AY33" i="7"/>
  <c r="AY34" i="7"/>
  <c r="AY35" i="7"/>
  <c r="AY36" i="7"/>
  <c r="AY37" i="7"/>
  <c r="AE33" i="7"/>
  <c r="AE34" i="7"/>
  <c r="AE35" i="7"/>
  <c r="AE36" i="7"/>
  <c r="AE37" i="7"/>
  <c r="W31" i="6" l="1"/>
  <c r="AJ37" i="7"/>
  <c r="AI37" i="7"/>
  <c r="AG37" i="7"/>
  <c r="AF37" i="7" s="1"/>
  <c r="AH37" i="7"/>
  <c r="AI34" i="7"/>
  <c r="AJ34" i="7"/>
  <c r="AH34" i="7"/>
  <c r="AG34" i="7"/>
  <c r="AF34" i="7" s="1"/>
  <c r="AG36" i="7"/>
  <c r="AF36" i="7" s="1"/>
  <c r="AH36" i="7"/>
  <c r="AJ36" i="7"/>
  <c r="AI36" i="7"/>
  <c r="AH35" i="7"/>
  <c r="AG35" i="7"/>
  <c r="AF35" i="7" s="1"/>
  <c r="AI35" i="7"/>
  <c r="AJ35" i="7"/>
  <c r="AH33" i="7"/>
  <c r="AH38" i="7" s="1"/>
  <c r="AJ33" i="7"/>
  <c r="AJ38" i="7" s="1"/>
  <c r="AG33" i="7"/>
  <c r="AF33" i="7" s="1"/>
  <c r="AI33" i="7"/>
  <c r="AI38" i="7" s="1"/>
  <c r="AD46" i="7"/>
  <c r="L46" i="7"/>
  <c r="H46" i="7"/>
  <c r="AC46" i="7"/>
  <c r="K46" i="7"/>
  <c r="F46" i="7"/>
  <c r="N46" i="7"/>
  <c r="J46" i="7"/>
  <c r="E46" i="7"/>
  <c r="M46" i="7"/>
  <c r="I46" i="7"/>
  <c r="AZ37" i="7"/>
  <c r="AK37" i="7"/>
  <c r="AZ33" i="7"/>
  <c r="AZ38" i="7" s="1"/>
  <c r="AK33" i="7"/>
  <c r="AK38" i="7" s="1"/>
  <c r="AZ36" i="7"/>
  <c r="AK36" i="7"/>
  <c r="AZ35" i="7"/>
  <c r="AK35" i="7"/>
  <c r="AZ34" i="7"/>
  <c r="AK34" i="7"/>
  <c r="AY38" i="7"/>
  <c r="G38" i="7"/>
  <c r="AE38" i="7"/>
  <c r="D45" i="7"/>
  <c r="D31" i="7"/>
  <c r="E45" i="6"/>
  <c r="H45" i="6"/>
  <c r="I45" i="6"/>
  <c r="J45" i="6"/>
  <c r="K45" i="6"/>
  <c r="L45" i="6"/>
  <c r="D45" i="6"/>
  <c r="E38" i="6"/>
  <c r="H38" i="6"/>
  <c r="I38" i="6"/>
  <c r="J38" i="6"/>
  <c r="K38" i="6"/>
  <c r="L38" i="6"/>
  <c r="D38" i="6"/>
  <c r="E31" i="6"/>
  <c r="H31" i="6"/>
  <c r="I31" i="6"/>
  <c r="J31" i="6"/>
  <c r="K31" i="6"/>
  <c r="L31" i="6"/>
  <c r="D31" i="6"/>
  <c r="AR37" i="7" l="1"/>
  <c r="AS37" i="7"/>
  <c r="AR35" i="7"/>
  <c r="AS35" i="7"/>
  <c r="AR34" i="7"/>
  <c r="AS34" i="7"/>
  <c r="AR33" i="7"/>
  <c r="AR38" i="7" s="1"/>
  <c r="AS33" i="7"/>
  <c r="AS38" i="7" s="1"/>
  <c r="AR36" i="7"/>
  <c r="AS36" i="7"/>
  <c r="D46" i="6"/>
  <c r="AQ34" i="7"/>
  <c r="AU34" i="7"/>
  <c r="AT34" i="7"/>
  <c r="AO34" i="7"/>
  <c r="AT33" i="7"/>
  <c r="AT38" i="7" s="1"/>
  <c r="AO33" i="7"/>
  <c r="AO38" i="7" s="1"/>
  <c r="AU33" i="7"/>
  <c r="AU38" i="7" s="1"/>
  <c r="AQ33" i="7"/>
  <c r="AQ38" i="7" s="1"/>
  <c r="AT37" i="7"/>
  <c r="AQ37" i="7"/>
  <c r="AU37" i="7"/>
  <c r="AO37" i="7"/>
  <c r="AO35" i="7"/>
  <c r="AT35" i="7"/>
  <c r="AU35" i="7"/>
  <c r="AQ35" i="7"/>
  <c r="AU36" i="7"/>
  <c r="AO36" i="7"/>
  <c r="AQ36" i="7"/>
  <c r="AT36" i="7"/>
  <c r="J46" i="6"/>
  <c r="H46" i="6"/>
  <c r="E46" i="6"/>
  <c r="K46" i="6"/>
  <c r="D46" i="7"/>
  <c r="AM34" i="7"/>
  <c r="AM37" i="7"/>
  <c r="AL37" i="7" s="1"/>
  <c r="AX37" i="7" s="1"/>
  <c r="BA37" i="7" s="1"/>
  <c r="S38" i="7"/>
  <c r="R38" i="7"/>
  <c r="AG38" i="7"/>
  <c r="L46" i="6"/>
  <c r="I46" i="6"/>
  <c r="AY27" i="7"/>
  <c r="AY28" i="7"/>
  <c r="AY29" i="7"/>
  <c r="AY30" i="7"/>
  <c r="AY26" i="7"/>
  <c r="AM36" i="7" l="1"/>
  <c r="AL36" i="7" s="1"/>
  <c r="AX36" i="7" s="1"/>
  <c r="BA36" i="7" s="1"/>
  <c r="AN36" i="7"/>
  <c r="AN34" i="7"/>
  <c r="AN37" i="7"/>
  <c r="AN35" i="7"/>
  <c r="AM35" i="7"/>
  <c r="AL35" i="7" s="1"/>
  <c r="AX35" i="7" s="1"/>
  <c r="BA35" i="7" s="1"/>
  <c r="AL34" i="7"/>
  <c r="AX34" i="7" s="1"/>
  <c r="BA34" i="7" s="1"/>
  <c r="AY31" i="7"/>
  <c r="AY45" i="7"/>
  <c r="AF38" i="7"/>
  <c r="AM33" i="7"/>
  <c r="AL33" i="7" s="1"/>
  <c r="AN33" i="7"/>
  <c r="AN38" i="7" s="1"/>
  <c r="G31" i="7"/>
  <c r="AY46" i="7" l="1"/>
  <c r="G45" i="7"/>
  <c r="G46" i="7" s="1"/>
  <c r="AM38" i="7"/>
  <c r="S31" i="7"/>
  <c r="Z45" i="7" l="1"/>
  <c r="T45" i="7"/>
  <c r="Y45" i="7"/>
  <c r="V45" i="7"/>
  <c r="AL38" i="7"/>
  <c r="AX33" i="7"/>
  <c r="S45" i="7"/>
  <c r="S46" i="7" s="1"/>
  <c r="R45" i="7"/>
  <c r="AE27" i="7"/>
  <c r="AE28" i="7"/>
  <c r="AE29" i="7"/>
  <c r="AE30" i="7"/>
  <c r="AE26" i="7"/>
  <c r="AW24" i="7"/>
  <c r="AV24" i="7"/>
  <c r="AP24" i="7"/>
  <c r="AB24" i="7"/>
  <c r="AA24" i="7"/>
  <c r="U24" i="7"/>
  <c r="AW41" i="7" l="1"/>
  <c r="AW42" i="7"/>
  <c r="AW40" i="7"/>
  <c r="AW43" i="7"/>
  <c r="AW44" i="7"/>
  <c r="AW33" i="7"/>
  <c r="AW38" i="7" s="1"/>
  <c r="AW37" i="7"/>
  <c r="AW35" i="7"/>
  <c r="AW34" i="7"/>
  <c r="AW36" i="7"/>
  <c r="AV34" i="7"/>
  <c r="AV43" i="7"/>
  <c r="AV35" i="7"/>
  <c r="AV40" i="7"/>
  <c r="AV44" i="7"/>
  <c r="AV36" i="7"/>
  <c r="AV41" i="7"/>
  <c r="AV33" i="7"/>
  <c r="AV38" i="7" s="1"/>
  <c r="AV37" i="7"/>
  <c r="AV42" i="7"/>
  <c r="AP33" i="7"/>
  <c r="AP38" i="7" s="1"/>
  <c r="AP37" i="7"/>
  <c r="AP42" i="7"/>
  <c r="AP41" i="7"/>
  <c r="AP34" i="7"/>
  <c r="AP43" i="7"/>
  <c r="AP35" i="7"/>
  <c r="AP40" i="7"/>
  <c r="AP44" i="7"/>
  <c r="AP36" i="7"/>
  <c r="AA27" i="7"/>
  <c r="AA36" i="7"/>
  <c r="AA41" i="7"/>
  <c r="AA28" i="7"/>
  <c r="AA33" i="7"/>
  <c r="AA37" i="7"/>
  <c r="AA42" i="7"/>
  <c r="AA30" i="7"/>
  <c r="AA35" i="7"/>
  <c r="AA44" i="7"/>
  <c r="AA26" i="7"/>
  <c r="AA29" i="7"/>
  <c r="AA34" i="7"/>
  <c r="AA43" i="7"/>
  <c r="AA40" i="7"/>
  <c r="AB27" i="7"/>
  <c r="AB36" i="7"/>
  <c r="AB41" i="7"/>
  <c r="AB26" i="7"/>
  <c r="AB28" i="7"/>
  <c r="AB33" i="7"/>
  <c r="AB37" i="7"/>
  <c r="AB42" i="7"/>
  <c r="AB30" i="7"/>
  <c r="AB35" i="7"/>
  <c r="AB40" i="7"/>
  <c r="AB44" i="7"/>
  <c r="AB29" i="7"/>
  <c r="AB34" i="7"/>
  <c r="AB43" i="7"/>
  <c r="U27" i="7"/>
  <c r="U34" i="7"/>
  <c r="U41" i="7"/>
  <c r="U33" i="7"/>
  <c r="U44" i="7"/>
  <c r="U28" i="7"/>
  <c r="P28" i="7" s="1"/>
  <c r="Q28" i="7" s="1"/>
  <c r="U35" i="7"/>
  <c r="U42" i="7"/>
  <c r="U37" i="7"/>
  <c r="U29" i="7"/>
  <c r="P29" i="7" s="1"/>
  <c r="Q29" i="7" s="1"/>
  <c r="U36" i="7"/>
  <c r="U43" i="7"/>
  <c r="U30" i="7"/>
  <c r="U40" i="7"/>
  <c r="U26" i="7"/>
  <c r="P26" i="7" s="1"/>
  <c r="Q26" i="7" s="1"/>
  <c r="AH27" i="7"/>
  <c r="AG27" i="7"/>
  <c r="AI27" i="7"/>
  <c r="AJ27" i="7"/>
  <c r="AG30" i="7"/>
  <c r="AF30" i="7" s="1"/>
  <c r="AJ30" i="7"/>
  <c r="AI30" i="7"/>
  <c r="AH30" i="7"/>
  <c r="AJ29" i="7"/>
  <c r="AI29" i="7"/>
  <c r="AG29" i="7"/>
  <c r="AF29" i="7" s="1"/>
  <c r="AH29" i="7"/>
  <c r="AI28" i="7"/>
  <c r="AH28" i="7"/>
  <c r="AJ28" i="7"/>
  <c r="AG28" i="7"/>
  <c r="AF28" i="7" s="1"/>
  <c r="AG26" i="7"/>
  <c r="AH26" i="7"/>
  <c r="AI26" i="7"/>
  <c r="AJ26" i="7"/>
  <c r="Y46" i="7"/>
  <c r="Z46" i="7"/>
  <c r="V46" i="7"/>
  <c r="R46" i="7"/>
  <c r="AZ28" i="7"/>
  <c r="AK28" i="7"/>
  <c r="AK30" i="7"/>
  <c r="AZ30" i="7"/>
  <c r="AZ29" i="7"/>
  <c r="AK29" i="7"/>
  <c r="AZ26" i="7"/>
  <c r="AK26" i="7"/>
  <c r="AZ27" i="7"/>
  <c r="AK27" i="7"/>
  <c r="AE31" i="7"/>
  <c r="AE45" i="7"/>
  <c r="BA33" i="7"/>
  <c r="BA38" i="7" s="1"/>
  <c r="AX38" i="7"/>
  <c r="AK24" i="6"/>
  <c r="S24" i="6"/>
  <c r="AR24" i="6"/>
  <c r="Z24" i="6"/>
  <c r="AQ24" i="6"/>
  <c r="Y24" i="6"/>
  <c r="P30" i="7" l="1"/>
  <c r="Q30" i="7" s="1"/>
  <c r="AR35" i="6"/>
  <c r="AR29" i="6"/>
  <c r="AR42" i="6"/>
  <c r="Y42" i="6"/>
  <c r="Y28" i="6"/>
  <c r="Y29" i="6"/>
  <c r="Y35" i="6"/>
  <c r="Y26" i="6"/>
  <c r="Y27" i="6"/>
  <c r="S42" i="6"/>
  <c r="S29" i="6"/>
  <c r="S35" i="6"/>
  <c r="S26" i="6"/>
  <c r="AQ42" i="6"/>
  <c r="AQ35" i="6"/>
  <c r="AQ29" i="6"/>
  <c r="AK35" i="6"/>
  <c r="AK42" i="6"/>
  <c r="AK29" i="6"/>
  <c r="Z28" i="6"/>
  <c r="Z42" i="6"/>
  <c r="Z29" i="6"/>
  <c r="Z26" i="6"/>
  <c r="Z27" i="6"/>
  <c r="Z35" i="6"/>
  <c r="P27" i="7"/>
  <c r="Q27" i="7" s="1"/>
  <c r="AR28" i="7"/>
  <c r="AS28" i="7"/>
  <c r="AP30" i="7"/>
  <c r="AR30" i="7"/>
  <c r="AS30" i="7"/>
  <c r="AV29" i="7"/>
  <c r="AR29" i="7"/>
  <c r="AS29" i="7"/>
  <c r="Z30" i="6"/>
  <c r="AT28" i="7"/>
  <c r="AW28" i="7"/>
  <c r="AQ28" i="7"/>
  <c r="AU28" i="7"/>
  <c r="AO28" i="7"/>
  <c r="AQ29" i="7"/>
  <c r="AU29" i="7"/>
  <c r="AT29" i="7"/>
  <c r="AW29" i="7"/>
  <c r="AO29" i="7"/>
  <c r="AP28" i="7"/>
  <c r="AW30" i="7"/>
  <c r="AO30" i="7"/>
  <c r="AQ30" i="7"/>
  <c r="AT30" i="7"/>
  <c r="AU30" i="7"/>
  <c r="AP29" i="7"/>
  <c r="AV30" i="7"/>
  <c r="AV28" i="7"/>
  <c r="U31" i="7"/>
  <c r="AG31" i="7"/>
  <c r="AF27" i="7"/>
  <c r="AN27" i="7" s="1"/>
  <c r="Y30" i="6"/>
  <c r="S28" i="6"/>
  <c r="S30" i="6"/>
  <c r="S27" i="6"/>
  <c r="AB31" i="7"/>
  <c r="AA31" i="7"/>
  <c r="AB38" i="7"/>
  <c r="U38" i="7"/>
  <c r="AA38" i="7"/>
  <c r="AZ31" i="7"/>
  <c r="AF26" i="7"/>
  <c r="AN26" i="7" s="1"/>
  <c r="P41" i="7"/>
  <c r="Q41" i="7" s="1"/>
  <c r="AL42" i="7"/>
  <c r="AX42" i="7" s="1"/>
  <c r="BA42" i="7" s="1"/>
  <c r="AL41" i="7"/>
  <c r="AX41" i="7" s="1"/>
  <c r="BA41" i="7" s="1"/>
  <c r="AL43" i="7"/>
  <c r="AX43" i="7" s="1"/>
  <c r="BA43" i="7" s="1"/>
  <c r="AL44" i="7"/>
  <c r="AX44" i="7" s="1"/>
  <c r="BA44" i="7" s="1"/>
  <c r="P43" i="7"/>
  <c r="Q43" i="7" s="1"/>
  <c r="P42" i="7"/>
  <c r="Q42" i="7" s="1"/>
  <c r="P44" i="7"/>
  <c r="Q44" i="7" s="1"/>
  <c r="AL40" i="7"/>
  <c r="AX40" i="7" s="1"/>
  <c r="BA40" i="7" s="1"/>
  <c r="P40" i="7"/>
  <c r="Q40" i="7" s="1"/>
  <c r="AH45" i="7"/>
  <c r="AE46" i="7"/>
  <c r="AI45" i="7"/>
  <c r="AZ45" i="7"/>
  <c r="AK45" i="7"/>
  <c r="AJ45" i="7"/>
  <c r="AG45" i="7"/>
  <c r="P34" i="7"/>
  <c r="Q34" i="7" s="1"/>
  <c r="P36" i="7"/>
  <c r="Q36" i="7" s="1"/>
  <c r="AB45" i="7"/>
  <c r="T46" i="7"/>
  <c r="AI31" i="7"/>
  <c r="AJ31" i="7"/>
  <c r="AH31" i="7"/>
  <c r="AK31" i="7"/>
  <c r="P37" i="7"/>
  <c r="Q37" i="7" s="1"/>
  <c r="AA45" i="7"/>
  <c r="P35" i="7"/>
  <c r="Q35" i="7" s="1"/>
  <c r="P33" i="7"/>
  <c r="U45" i="7"/>
  <c r="N29" i="6" l="1"/>
  <c r="O29" i="6" s="1"/>
  <c r="N26" i="6"/>
  <c r="O26" i="6" s="1"/>
  <c r="N35" i="6"/>
  <c r="O35" i="6" s="1"/>
  <c r="N27" i="6"/>
  <c r="N42" i="6"/>
  <c r="O42" i="6" s="1"/>
  <c r="AT27" i="7"/>
  <c r="AR27" i="7"/>
  <c r="AS27" i="7"/>
  <c r="AR26" i="7"/>
  <c r="AS26" i="7"/>
  <c r="Z31" i="6"/>
  <c r="AU27" i="7"/>
  <c r="AZ46" i="7"/>
  <c r="AG46" i="7"/>
  <c r="AO27" i="7"/>
  <c r="AW27" i="7"/>
  <c r="AP27" i="7"/>
  <c r="AQ27" i="7"/>
  <c r="AV27" i="7"/>
  <c r="Y31" i="6"/>
  <c r="S31" i="6"/>
  <c r="AM26" i="7"/>
  <c r="AW26" i="7"/>
  <c r="AQ26" i="7"/>
  <c r="AV26" i="7"/>
  <c r="AP26" i="7"/>
  <c r="AO26" i="7"/>
  <c r="AT26" i="7"/>
  <c r="AU26" i="7"/>
  <c r="AF31" i="7"/>
  <c r="AM27" i="7"/>
  <c r="AH46" i="7"/>
  <c r="AI46" i="7"/>
  <c r="AF45" i="7"/>
  <c r="AN28" i="7"/>
  <c r="AM28" i="7"/>
  <c r="AL28" i="7" s="1"/>
  <c r="AX28" i="7" s="1"/>
  <c r="BA28" i="7" s="1"/>
  <c r="AA46" i="7"/>
  <c r="AJ46" i="7"/>
  <c r="AK46" i="7"/>
  <c r="AB46" i="7"/>
  <c r="U46" i="7"/>
  <c r="AN30" i="7"/>
  <c r="AM30" i="7"/>
  <c r="AL30" i="7" s="1"/>
  <c r="AX30" i="7" s="1"/>
  <c r="BA30" i="7" s="1"/>
  <c r="P31" i="7"/>
  <c r="P45" i="7"/>
  <c r="Q33" i="7"/>
  <c r="Q38" i="7" s="1"/>
  <c r="P38" i="7"/>
  <c r="AN29" i="7"/>
  <c r="AM29" i="7"/>
  <c r="AL29" i="7" s="1"/>
  <c r="AA30" i="6"/>
  <c r="AA34" i="6"/>
  <c r="AA36" i="6"/>
  <c r="AA37" i="6"/>
  <c r="AA40" i="6"/>
  <c r="AA41" i="6"/>
  <c r="AA43" i="6"/>
  <c r="AA44" i="6"/>
  <c r="G33" i="6"/>
  <c r="G34" i="6"/>
  <c r="G36" i="6"/>
  <c r="G37" i="6"/>
  <c r="G40" i="6"/>
  <c r="G41" i="6"/>
  <c r="G43" i="6"/>
  <c r="G44" i="6"/>
  <c r="F38" i="6"/>
  <c r="F45" i="6"/>
  <c r="AR31" i="7" l="1"/>
  <c r="AR46" i="7" s="1"/>
  <c r="AT31" i="7"/>
  <c r="AS31" i="7"/>
  <c r="AS46" i="7" s="1"/>
  <c r="V41" i="6"/>
  <c r="U41" i="6"/>
  <c r="V37" i="6"/>
  <c r="U37" i="6"/>
  <c r="V40" i="6"/>
  <c r="U40" i="6"/>
  <c r="V36" i="6"/>
  <c r="U36" i="6"/>
  <c r="U44" i="6"/>
  <c r="V44" i="6"/>
  <c r="V34" i="6"/>
  <c r="U34" i="6"/>
  <c r="V43" i="6"/>
  <c r="U43" i="6"/>
  <c r="V33" i="6"/>
  <c r="V38" i="6" s="1"/>
  <c r="U33" i="6"/>
  <c r="U38" i="6" s="1"/>
  <c r="X40" i="6"/>
  <c r="W40" i="6"/>
  <c r="T40" i="6"/>
  <c r="R40" i="6"/>
  <c r="Q40" i="6"/>
  <c r="P40" i="6"/>
  <c r="S40" i="6"/>
  <c r="Y40" i="6"/>
  <c r="Z40" i="6"/>
  <c r="X36" i="6"/>
  <c r="W36" i="6"/>
  <c r="T36" i="6"/>
  <c r="R36" i="6"/>
  <c r="Q36" i="6"/>
  <c r="P36" i="6"/>
  <c r="Z36" i="6"/>
  <c r="Y36" i="6"/>
  <c r="S36" i="6"/>
  <c r="X44" i="6"/>
  <c r="W44" i="6"/>
  <c r="T44" i="6"/>
  <c r="R44" i="6"/>
  <c r="Q44" i="6"/>
  <c r="P44" i="6"/>
  <c r="Z44" i="6"/>
  <c r="Y44" i="6"/>
  <c r="S44" i="6"/>
  <c r="X34" i="6"/>
  <c r="W34" i="6"/>
  <c r="T34" i="6"/>
  <c r="R34" i="6"/>
  <c r="Q34" i="6"/>
  <c r="P34" i="6"/>
  <c r="Y34" i="6"/>
  <c r="Z34" i="6"/>
  <c r="S34" i="6"/>
  <c r="X43" i="6"/>
  <c r="W43" i="6"/>
  <c r="T43" i="6"/>
  <c r="R43" i="6"/>
  <c r="Q43" i="6"/>
  <c r="P43" i="6"/>
  <c r="Y43" i="6"/>
  <c r="S43" i="6"/>
  <c r="Z43" i="6"/>
  <c r="X33" i="6"/>
  <c r="W33" i="6"/>
  <c r="T33" i="6"/>
  <c r="R33" i="6"/>
  <c r="Q33" i="6"/>
  <c r="P33" i="6"/>
  <c r="Y33" i="6"/>
  <c r="S33" i="6"/>
  <c r="Z33" i="6"/>
  <c r="X41" i="6"/>
  <c r="W41" i="6"/>
  <c r="T41" i="6"/>
  <c r="R41" i="6"/>
  <c r="Q41" i="6"/>
  <c r="P41" i="6"/>
  <c r="Z41" i="6"/>
  <c r="Y41" i="6"/>
  <c r="S41" i="6"/>
  <c r="X37" i="6"/>
  <c r="W37" i="6"/>
  <c r="T37" i="6"/>
  <c r="R37" i="6"/>
  <c r="Q37" i="6"/>
  <c r="P37" i="6"/>
  <c r="S37" i="6"/>
  <c r="Z37" i="6"/>
  <c r="Y37" i="6"/>
  <c r="AQ31" i="7"/>
  <c r="AU31" i="7"/>
  <c r="AW31" i="7"/>
  <c r="AO31" i="7"/>
  <c r="AV31" i="7"/>
  <c r="AP31" i="7"/>
  <c r="AL27" i="7"/>
  <c r="AX27" i="7" s="1"/>
  <c r="BA27" i="7" s="1"/>
  <c r="AM31" i="7"/>
  <c r="AN45" i="7"/>
  <c r="AF46" i="7"/>
  <c r="AT45" i="7"/>
  <c r="AT46" i="7" s="1"/>
  <c r="AP45" i="7"/>
  <c r="AQ45" i="7"/>
  <c r="AU45" i="7"/>
  <c r="AM45" i="7"/>
  <c r="AW45" i="7"/>
  <c r="AV45" i="7"/>
  <c r="AO45" i="7"/>
  <c r="P46" i="7"/>
  <c r="F31" i="6"/>
  <c r="F46" i="6" s="1"/>
  <c r="AN31" i="7"/>
  <c r="Q31" i="7"/>
  <c r="Q45" i="7"/>
  <c r="G31" i="6"/>
  <c r="G45" i="6"/>
  <c r="G38" i="6"/>
  <c r="AA45" i="6"/>
  <c r="AC28" i="6"/>
  <c r="AB43" i="6"/>
  <c r="AC43" i="6" s="1"/>
  <c r="AB40" i="6"/>
  <c r="AB30" i="6"/>
  <c r="AC30" i="6" s="1"/>
  <c r="AB44" i="6"/>
  <c r="AC44" i="6" s="1"/>
  <c r="AB34" i="6"/>
  <c r="AC34" i="6" s="1"/>
  <c r="AB36" i="6"/>
  <c r="AC36" i="6" s="1"/>
  <c r="AC27" i="6"/>
  <c r="AB41" i="6"/>
  <c r="AC41" i="6" s="1"/>
  <c r="AB37" i="6"/>
  <c r="AC37" i="6" s="1"/>
  <c r="AA33" i="6"/>
  <c r="AA38" i="6" s="1"/>
  <c r="AA26" i="6"/>
  <c r="AB26" i="6" s="1"/>
  <c r="V45" i="6" l="1"/>
  <c r="V46" i="6" s="1"/>
  <c r="U45" i="6"/>
  <c r="U46" i="6" s="1"/>
  <c r="AM37" i="6"/>
  <c r="AN37" i="6"/>
  <c r="AM43" i="6"/>
  <c r="AN43" i="6"/>
  <c r="AM41" i="6"/>
  <c r="AN41" i="6"/>
  <c r="AM44" i="6"/>
  <c r="AN44" i="6"/>
  <c r="AM34" i="6"/>
  <c r="AN34" i="6"/>
  <c r="AM36" i="6"/>
  <c r="AN36" i="6"/>
  <c r="AM27" i="6"/>
  <c r="AN27" i="6"/>
  <c r="AM30" i="6"/>
  <c r="AN30" i="6"/>
  <c r="AJ28" i="6"/>
  <c r="AM28" i="6"/>
  <c r="AN28" i="6"/>
  <c r="Z38" i="6"/>
  <c r="X38" i="6"/>
  <c r="Y45" i="6"/>
  <c r="R45" i="6"/>
  <c r="S38" i="6"/>
  <c r="R38" i="6"/>
  <c r="S45" i="6"/>
  <c r="T45" i="6"/>
  <c r="Y38" i="6"/>
  <c r="T38" i="6"/>
  <c r="W45" i="6"/>
  <c r="W38" i="6"/>
  <c r="Z45" i="6"/>
  <c r="X45" i="6"/>
  <c r="X46" i="6" s="1"/>
  <c r="AM46" i="7"/>
  <c r="AN46" i="7"/>
  <c r="AL45" i="7"/>
  <c r="Q46" i="7"/>
  <c r="AB45" i="6"/>
  <c r="AC40" i="6"/>
  <c r="G46" i="6"/>
  <c r="AX29" i="7"/>
  <c r="AA31" i="6"/>
  <c r="AA46" i="6" s="1"/>
  <c r="P45" i="6"/>
  <c r="Q45" i="6"/>
  <c r="Q31" i="6"/>
  <c r="P31" i="6"/>
  <c r="Q38" i="6"/>
  <c r="P38" i="6"/>
  <c r="AH43" i="6"/>
  <c r="AB33" i="6"/>
  <c r="AO37" i="6"/>
  <c r="AI28" i="6"/>
  <c r="AH27" i="6"/>
  <c r="AL27" i="6"/>
  <c r="AR27" i="6"/>
  <c r="AJ27" i="6"/>
  <c r="AP27" i="6"/>
  <c r="AK27" i="6"/>
  <c r="AQ27" i="6"/>
  <c r="AI27" i="6"/>
  <c r="AO27" i="6"/>
  <c r="AH41" i="6"/>
  <c r="AG41" i="6" s="1"/>
  <c r="AS41" i="6" s="1"/>
  <c r="AL41" i="6"/>
  <c r="AR41" i="6"/>
  <c r="AJ41" i="6"/>
  <c r="AK41" i="6"/>
  <c r="AQ41" i="6"/>
  <c r="AI41" i="6"/>
  <c r="AO41" i="6"/>
  <c r="AP41" i="6"/>
  <c r="AH44" i="6"/>
  <c r="AG44" i="6" s="1"/>
  <c r="AS44" i="6" s="1"/>
  <c r="AK44" i="6"/>
  <c r="AQ44" i="6"/>
  <c r="AP44" i="6"/>
  <c r="AI44" i="6"/>
  <c r="AJ44" i="6"/>
  <c r="AO44" i="6"/>
  <c r="AR44" i="6"/>
  <c r="AL44" i="6"/>
  <c r="AI34" i="6"/>
  <c r="AO34" i="6"/>
  <c r="AK34" i="6"/>
  <c r="AQ34" i="6"/>
  <c r="AH34" i="6"/>
  <c r="AG34" i="6" s="1"/>
  <c r="AS34" i="6" s="1"/>
  <c r="AL34" i="6"/>
  <c r="AR34" i="6"/>
  <c r="AJ34" i="6"/>
  <c r="AP34" i="6"/>
  <c r="AK36" i="6"/>
  <c r="AJ36" i="6"/>
  <c r="AP36" i="6"/>
  <c r="AR36" i="6"/>
  <c r="AO36" i="6"/>
  <c r="AQ36" i="6"/>
  <c r="AL36" i="6"/>
  <c r="AH36" i="6"/>
  <c r="AG36" i="6" s="1"/>
  <c r="AS36" i="6" s="1"/>
  <c r="AI36" i="6"/>
  <c r="AE34" i="6"/>
  <c r="AD34" i="6"/>
  <c r="AF34" i="6"/>
  <c r="AF41" i="6"/>
  <c r="AE41" i="6"/>
  <c r="AD41" i="6"/>
  <c r="N34" i="6"/>
  <c r="O34" i="6" s="1"/>
  <c r="AF36" i="6"/>
  <c r="AD36" i="6"/>
  <c r="AE36" i="6"/>
  <c r="AF44" i="6"/>
  <c r="AE44" i="6"/>
  <c r="AD44" i="6"/>
  <c r="AE27" i="6"/>
  <c r="AF27" i="6"/>
  <c r="AD27" i="6"/>
  <c r="N36" i="6"/>
  <c r="O36" i="6" s="1"/>
  <c r="N43" i="6"/>
  <c r="N41" i="6"/>
  <c r="O41" i="6" s="1"/>
  <c r="N33" i="6"/>
  <c r="N30" i="6"/>
  <c r="N28" i="6"/>
  <c r="O28" i="6" s="1"/>
  <c r="N44" i="6"/>
  <c r="O44" i="6" s="1"/>
  <c r="N40" i="6"/>
  <c r="N37" i="6"/>
  <c r="O27" i="6"/>
  <c r="W46" i="6" l="1"/>
  <c r="AC45" i="6"/>
  <c r="AM40" i="6"/>
  <c r="AM45" i="6" s="1"/>
  <c r="AN40" i="6"/>
  <c r="AN45" i="6" s="1"/>
  <c r="AB38" i="6"/>
  <c r="AC33" i="6"/>
  <c r="AG27" i="6"/>
  <c r="AS27" i="6" s="1"/>
  <c r="AX45" i="7"/>
  <c r="AE40" i="6"/>
  <c r="AE45" i="6" s="1"/>
  <c r="T46" i="6"/>
  <c r="AE37" i="6"/>
  <c r="S46" i="6"/>
  <c r="AL37" i="6"/>
  <c r="BA45" i="7"/>
  <c r="BA29" i="7"/>
  <c r="R46" i="6"/>
  <c r="Y46" i="6"/>
  <c r="N45" i="6"/>
  <c r="Z46" i="6"/>
  <c r="Q46" i="6"/>
  <c r="N31" i="6"/>
  <c r="AH37" i="6"/>
  <c r="AG37" i="6" s="1"/>
  <c r="AS37" i="6" s="1"/>
  <c r="N38" i="6"/>
  <c r="AK37" i="6"/>
  <c r="P46" i="6"/>
  <c r="AJ30" i="6"/>
  <c r="AF43" i="6"/>
  <c r="AQ30" i="6"/>
  <c r="AL40" i="6"/>
  <c r="AL45" i="6" s="1"/>
  <c r="AP28" i="6"/>
  <c r="AI43" i="6"/>
  <c r="AH40" i="6"/>
  <c r="AQ28" i="6"/>
  <c r="AP40" i="6"/>
  <c r="AP45" i="6" s="1"/>
  <c r="AR28" i="6"/>
  <c r="AK28" i="6"/>
  <c r="AJ40" i="6"/>
  <c r="AJ45" i="6" s="1"/>
  <c r="AD30" i="6"/>
  <c r="AE43" i="6"/>
  <c r="AR30" i="6"/>
  <c r="AK30" i="6"/>
  <c r="AP43" i="6"/>
  <c r="AQ43" i="6"/>
  <c r="AE30" i="6"/>
  <c r="AG43" i="6"/>
  <c r="AS43" i="6" s="1"/>
  <c r="AL30" i="6"/>
  <c r="AO30" i="6"/>
  <c r="AH30" i="6"/>
  <c r="AR43" i="6"/>
  <c r="AJ43" i="6"/>
  <c r="AK43" i="6"/>
  <c r="AF30" i="6"/>
  <c r="AD43" i="6"/>
  <c r="AI30" i="6"/>
  <c r="AP30" i="6"/>
  <c r="AL43" i="6"/>
  <c r="AO43" i="6"/>
  <c r="O30" i="6"/>
  <c r="O33" i="6"/>
  <c r="AF40" i="6"/>
  <c r="AF45" i="6" s="1"/>
  <c r="AI37" i="6"/>
  <c r="AP37" i="6"/>
  <c r="AL28" i="6"/>
  <c r="AO28" i="6"/>
  <c r="AO40" i="6"/>
  <c r="AO45" i="6" s="1"/>
  <c r="AQ40" i="6"/>
  <c r="AQ45" i="6" s="1"/>
  <c r="AK40" i="6"/>
  <c r="AK45" i="6" s="1"/>
  <c r="O40" i="6"/>
  <c r="O43" i="6"/>
  <c r="AD37" i="6"/>
  <c r="O37" i="6"/>
  <c r="AD40" i="6"/>
  <c r="AD45" i="6" s="1"/>
  <c r="AF37" i="6"/>
  <c r="AQ37" i="6"/>
  <c r="AR37" i="6"/>
  <c r="AJ37" i="6"/>
  <c r="AH28" i="6"/>
  <c r="AI40" i="6"/>
  <c r="AI45" i="6" s="1"/>
  <c r="AR40" i="6"/>
  <c r="AR45" i="6" s="1"/>
  <c r="AF28" i="6"/>
  <c r="AE28" i="6"/>
  <c r="AD28" i="6"/>
  <c r="AC26" i="6"/>
  <c r="AH26" i="6" s="1"/>
  <c r="AM26" i="6" l="1"/>
  <c r="AM31" i="6" s="1"/>
  <c r="AN26" i="6"/>
  <c r="AN31" i="6" s="1"/>
  <c r="AC38" i="6"/>
  <c r="AM33" i="6"/>
  <c r="AM38" i="6" s="1"/>
  <c r="AN33" i="6"/>
  <c r="AN38" i="6" s="1"/>
  <c r="AC31" i="6"/>
  <c r="AG30" i="6"/>
  <c r="AS30" i="6" s="1"/>
  <c r="AG28" i="6"/>
  <c r="AS28" i="6" s="1"/>
  <c r="O45" i="6"/>
  <c r="N46" i="6"/>
  <c r="O38" i="6"/>
  <c r="AG40" i="6"/>
  <c r="AH45" i="6"/>
  <c r="AB31" i="6"/>
  <c r="AB46" i="6" s="1"/>
  <c r="AH33" i="6"/>
  <c r="AH38" i="6" s="1"/>
  <c r="AO33" i="6"/>
  <c r="AO38" i="6" s="1"/>
  <c r="AP33" i="6"/>
  <c r="AP38" i="6" s="1"/>
  <c r="AI33" i="6"/>
  <c r="AI38" i="6" s="1"/>
  <c r="AE33" i="6"/>
  <c r="AE38" i="6" s="1"/>
  <c r="AL33" i="6"/>
  <c r="AL38" i="6" s="1"/>
  <c r="AK33" i="6"/>
  <c r="AK38" i="6" s="1"/>
  <c r="AF33" i="6"/>
  <c r="AF38" i="6" s="1"/>
  <c r="AJ33" i="6"/>
  <c r="AJ38" i="6" s="1"/>
  <c r="AR33" i="6"/>
  <c r="AR38" i="6" s="1"/>
  <c r="AQ33" i="6"/>
  <c r="AQ38" i="6" s="1"/>
  <c r="AD33" i="6"/>
  <c r="AD38" i="6" s="1"/>
  <c r="O31" i="6"/>
  <c r="AM46" i="6" l="1"/>
  <c r="AN46" i="6"/>
  <c r="AC46" i="6"/>
  <c r="AI26" i="6"/>
  <c r="O46" i="6"/>
  <c r="AQ26" i="6"/>
  <c r="AQ31" i="6" s="1"/>
  <c r="AQ46" i="6" s="1"/>
  <c r="AE26" i="6"/>
  <c r="AE31" i="6" s="1"/>
  <c r="AE46" i="6" s="1"/>
  <c r="AO26" i="6"/>
  <c r="AO31" i="6" s="1"/>
  <c r="AO46" i="6" s="1"/>
  <c r="AP26" i="6"/>
  <c r="AP31" i="6" s="1"/>
  <c r="AP46" i="6" s="1"/>
  <c r="AF26" i="6"/>
  <c r="AF31" i="6" s="1"/>
  <c r="AF46" i="6" s="1"/>
  <c r="AL26" i="6"/>
  <c r="AL31" i="6" s="1"/>
  <c r="AL46" i="6" s="1"/>
  <c r="AJ26" i="6"/>
  <c r="AJ31" i="6" s="1"/>
  <c r="AJ46" i="6" s="1"/>
  <c r="AD26" i="6"/>
  <c r="AD31" i="6" s="1"/>
  <c r="AD46" i="6" s="1"/>
  <c r="AR26" i="6"/>
  <c r="AR31" i="6" s="1"/>
  <c r="AR46" i="6" s="1"/>
  <c r="AK26" i="6"/>
  <c r="AK31" i="6" s="1"/>
  <c r="AK46" i="6" s="1"/>
  <c r="AG45" i="6"/>
  <c r="AS40" i="6"/>
  <c r="AS45" i="6" s="1"/>
  <c r="AG33" i="6"/>
  <c r="AG38" i="6" s="1"/>
  <c r="AI31" i="6" l="1"/>
  <c r="AI46" i="6" s="1"/>
  <c r="AH31" i="6"/>
  <c r="AH46" i="6" s="1"/>
  <c r="AS33" i="6"/>
  <c r="AS38" i="6" s="1"/>
  <c r="AW46" i="7"/>
  <c r="AG26" i="6" l="1"/>
  <c r="AV46" i="7"/>
  <c r="AQ46" i="7"/>
  <c r="AU46" i="7"/>
  <c r="AP46" i="7"/>
  <c r="AG31" i="6" l="1"/>
  <c r="AG46" i="6" s="1"/>
  <c r="AS26" i="6"/>
  <c r="AS31" i="6" s="1"/>
  <c r="AS46" i="6" s="1"/>
  <c r="AO46" i="7"/>
  <c r="AL26" i="7"/>
  <c r="AL31" i="7" s="1"/>
  <c r="AL46" i="7" s="1"/>
  <c r="AX26" i="7" l="1"/>
  <c r="AX31" i="7" s="1"/>
  <c r="AX46" i="7" s="1"/>
  <c r="BA26" i="7" l="1"/>
  <c r="BA31" i="7" s="1"/>
  <c r="BA46" i="7" s="1"/>
</calcChain>
</file>

<file path=xl/sharedStrings.xml><?xml version="1.0" encoding="utf-8"?>
<sst xmlns="http://schemas.openxmlformats.org/spreadsheetml/2006/main" count="347" uniqueCount="217">
  <si>
    <t>A</t>
  </si>
  <si>
    <t>B</t>
  </si>
  <si>
    <t>C</t>
  </si>
  <si>
    <t>D</t>
  </si>
  <si>
    <t>Názov projektu:</t>
  </si>
  <si>
    <t>Cena práce
[EUR]</t>
  </si>
  <si>
    <t>Zamestnanec 1</t>
  </si>
  <si>
    <t>Zamestnanec 2</t>
  </si>
  <si>
    <t>Zamestnanec 3</t>
  </si>
  <si>
    <t>R</t>
  </si>
  <si>
    <t>S</t>
  </si>
  <si>
    <t>T</t>
  </si>
  <si>
    <t>U</t>
  </si>
  <si>
    <t>V</t>
  </si>
  <si>
    <t>W</t>
  </si>
  <si>
    <t>Nemocenské poistenie
[EUR]</t>
  </si>
  <si>
    <t>Starobné poistenie
[EUR]</t>
  </si>
  <si>
    <t>Invalidné poistenie
[EUR]</t>
  </si>
  <si>
    <t>Úrazové poistenie
[EUR]</t>
  </si>
  <si>
    <t>Rezervný fond
[EUR]</t>
  </si>
  <si>
    <t>Podporné aktivity projektu</t>
  </si>
  <si>
    <t>CELKOM za podporné aktivity projektu</t>
  </si>
  <si>
    <t>CELKOM ZA VŠETKY AKTIVITY</t>
  </si>
  <si>
    <t>Odborný koordinátor</t>
  </si>
  <si>
    <t>Expert/špecialista</t>
  </si>
  <si>
    <t>Odborný/technický pracovník</t>
  </si>
  <si>
    <t>Terénny/pomocný pracovník</t>
  </si>
  <si>
    <t>2.0</t>
  </si>
  <si>
    <t>1.8</t>
  </si>
  <si>
    <t>1.1</t>
  </si>
  <si>
    <t>1.2</t>
  </si>
  <si>
    <t>1.3</t>
  </si>
  <si>
    <t>1.4</t>
  </si>
  <si>
    <t>1.5</t>
  </si>
  <si>
    <t>1.6</t>
  </si>
  <si>
    <t>1.7</t>
  </si>
  <si>
    <t>1.9</t>
  </si>
  <si>
    <t>Projektový manažér - interný</t>
  </si>
  <si>
    <t>Odvody zamestnávateľa z vymeriavacieho základu v zmysle výplatnej pásky
[EUR]</t>
  </si>
  <si>
    <t>Pracovná pozícia</t>
  </si>
  <si>
    <t>E</t>
  </si>
  <si>
    <t>X</t>
  </si>
  <si>
    <r>
      <rPr>
        <vertAlign val="superscript"/>
        <sz val="10"/>
        <rFont val="Times New Roman"/>
        <family val="1"/>
        <charset val="238"/>
      </rPr>
      <t>2</t>
    </r>
    <r>
      <rPr>
        <sz val="10"/>
        <rFont val="Times New Roman"/>
        <family val="1"/>
        <charset val="238"/>
      </rPr>
      <t xml:space="preserve"> Verzia Príručky k OV pre DOP platná pre danú Výzvu v čase podania ŽoNFP, pokiaľ nebola v rámci administratívnej kontroly ŽoNFP zmenená na vyššiu verziu (v zmysle Usmernenia k Výzve na predkladanie ŽoNFP).</t>
    </r>
  </si>
  <si>
    <r>
      <rPr>
        <b/>
        <sz val="11"/>
        <rFont val="Times New Roman"/>
        <family val="1"/>
        <charset val="238"/>
      </rPr>
      <t>Slúži ako podklad pre vyplnenie prílohy</t>
    </r>
    <r>
      <rPr>
        <b/>
        <i/>
        <sz val="11"/>
        <rFont val="Times New Roman"/>
        <family val="1"/>
        <charset val="238"/>
      </rPr>
      <t xml:space="preserve"> Súhrnný účtovný doklad - mzdové výdavky</t>
    </r>
  </si>
  <si>
    <t>AD</t>
  </si>
  <si>
    <t>AF</t>
  </si>
  <si>
    <t>AG</t>
  </si>
  <si>
    <t>Nárokovaný osobný príplatok [EUR]</t>
  </si>
  <si>
    <t>Nárokovaný tarifný plat [EUR]</t>
  </si>
  <si>
    <t>AB</t>
  </si>
  <si>
    <t>Kód projektu v ITMS2014+:</t>
  </si>
  <si>
    <t>Y</t>
  </si>
  <si>
    <t>AH</t>
  </si>
  <si>
    <t>2.1</t>
  </si>
  <si>
    <t>2.2</t>
  </si>
  <si>
    <t>2.3</t>
  </si>
  <si>
    <t>2.4</t>
  </si>
  <si>
    <t>2.5</t>
  </si>
  <si>
    <t>2.6</t>
  </si>
  <si>
    <t>Mesačné sadzby:</t>
  </si>
  <si>
    <t>Hodinové sadzby:</t>
  </si>
  <si>
    <t xml:space="preserve">Tarifný plat [EUR]
</t>
  </si>
  <si>
    <t xml:space="preserve">Osobný príplatok [EUR]
</t>
  </si>
  <si>
    <t>Hrubá mzda očistená od neoprávnených zložiek mzdy v rámci aktivity na projekte
[EUR]</t>
  </si>
  <si>
    <t>Nárokované odvody zamestnávateľa z vymeriavacieho základu očistené od neoprávnených zložiek mzdy v rámci aktivít na projekte
[EUR]</t>
  </si>
  <si>
    <t>Hrubá mzda spolu (základ, náhrady, odmeny) v zmysle výplatnej pásky
[EUR]</t>
  </si>
  <si>
    <t>P</t>
  </si>
  <si>
    <t>Q</t>
  </si>
  <si>
    <t xml:space="preserve">Ostatné nárokované zložky mzdy </t>
  </si>
  <si>
    <t xml:space="preserve"> Nárokovaná hrubá mzda v rámci aktivity na projekte
[EUR]</t>
  </si>
  <si>
    <t>AI</t>
  </si>
  <si>
    <t>AJ</t>
  </si>
  <si>
    <t>AK</t>
  </si>
  <si>
    <t>AL</t>
  </si>
  <si>
    <t>AM</t>
  </si>
  <si>
    <t>AN</t>
  </si>
  <si>
    <t>Nárokovaná odmena</t>
  </si>
  <si>
    <t>nie</t>
  </si>
  <si>
    <t>M                               Neoprávnené zložky mzdy</t>
  </si>
  <si>
    <t>N</t>
  </si>
  <si>
    <t>Uplatňuje si Prijímateľ/Partner Prijímateľa rezervný fond?</t>
  </si>
  <si>
    <t>AE</t>
  </si>
  <si>
    <t>AO</t>
  </si>
  <si>
    <t>AP</t>
  </si>
  <si>
    <t>AQ</t>
  </si>
  <si>
    <t>AR</t>
  </si>
  <si>
    <t>AS</t>
  </si>
  <si>
    <t>Fond pracovného času vrátane platených sviatkov v mesiaci
[hodiny]</t>
  </si>
  <si>
    <t>Hrubá mzda očistená od neoprávnených zložiek mzdy
[EUR]</t>
  </si>
  <si>
    <t>Hrubá mzda v zmysle výplatnej pásky očistená od neoprávnených zložiek mzdy
[EUR]</t>
  </si>
  <si>
    <t>AW</t>
  </si>
  <si>
    <t>Zamestnanec 4</t>
  </si>
  <si>
    <t>Zamestnanec 5</t>
  </si>
  <si>
    <t>CELKOM za hlavnú aktivitu X projektu</t>
  </si>
  <si>
    <t>CELKOM za hlavnú aktivitu Y projektu</t>
  </si>
  <si>
    <t>Príspevok zamestnávateľa DDS (v EUR):</t>
  </si>
  <si>
    <t>Odvodové sadzby podľa typu Prijímateľa/Partnera Prijímateľa:</t>
  </si>
  <si>
    <t>Názov Prijímateľa/Partnera Prijímateľa:</t>
  </si>
  <si>
    <r>
      <t xml:space="preserve">* </t>
    </r>
    <r>
      <rPr>
        <sz val="10"/>
        <rFont val="Times New Roman"/>
        <family val="1"/>
        <charset val="238"/>
      </rPr>
      <t>Prenášané položky z minulého mesiaca (napr. dovolenka, lekár a pod.) zobrazujúce sa na výplatnej páske je potrebné zdokladovať, aby nedošlo k duplicitnej platbe.</t>
    </r>
  </si>
  <si>
    <t>HaZZ</t>
  </si>
  <si>
    <t>F = D - E</t>
  </si>
  <si>
    <t>K                               Neoprávnené zložky mzdy</t>
  </si>
  <si>
    <t>L</t>
  </si>
  <si>
    <t>O</t>
  </si>
  <si>
    <t>áno</t>
  </si>
  <si>
    <t>M</t>
  </si>
  <si>
    <t xml:space="preserve">O = G+N
</t>
  </si>
  <si>
    <r>
      <rPr>
        <vertAlign val="superscript"/>
        <sz val="10"/>
        <rFont val="Times New Roman"/>
        <family val="1"/>
        <charset val="238"/>
      </rPr>
      <t>1</t>
    </r>
    <r>
      <rPr>
        <sz val="10"/>
        <rFont val="Times New Roman"/>
        <family val="1"/>
        <charset val="238"/>
      </rPr>
      <t xml:space="preserve"> Nerelevantné prečiarknuť (elektronicky/formátovaním príslušnej bunky alebo perom).</t>
    </r>
  </si>
  <si>
    <t>Z</t>
  </si>
  <si>
    <r>
      <rPr>
        <vertAlign val="superscript"/>
        <sz val="10"/>
        <rFont val="Times New Roman"/>
        <family val="1"/>
        <charset val="238"/>
      </rPr>
      <t>6</t>
    </r>
    <r>
      <rPr>
        <sz val="10"/>
        <rFont val="Times New Roman"/>
        <family val="1"/>
        <charset val="238"/>
      </rPr>
      <t xml:space="preserve"> Uvedie sa celkový počet hodín odpracovaných na príslušnej </t>
    </r>
    <r>
      <rPr>
        <u/>
        <sz val="10"/>
        <rFont val="Times New Roman"/>
        <family val="1"/>
        <charset val="238"/>
      </rPr>
      <t>aktivite projektu</t>
    </r>
    <r>
      <rPr>
        <sz val="10"/>
        <rFont val="Times New Roman"/>
        <family val="1"/>
        <charset val="238"/>
      </rPr>
      <t xml:space="preserve"> uvedený v Pracovnom výkaze (Príloha č. 04) zamestnanca.</t>
    </r>
  </si>
  <si>
    <t>UPOZORNENIE: Prijímateľ predkladá prílohu Pr04a za každý mesiac samostatne !</t>
  </si>
  <si>
    <t>Mesiac a rok
(vo formáte
mm/rrrr)</t>
  </si>
  <si>
    <t>Meno a priezvisko zamestnanca</t>
  </si>
  <si>
    <t>AA</t>
  </si>
  <si>
    <t>AB
= AA * F</t>
  </si>
  <si>
    <t>AC a AD</t>
  </si>
  <si>
    <t>AT</t>
  </si>
  <si>
    <t>AU</t>
  </si>
  <si>
    <t>AV</t>
  </si>
  <si>
    <t>AC = AD až AF</t>
  </si>
  <si>
    <t>AG = AH až AR</t>
  </si>
  <si>
    <t>AS = AC  + AG</t>
  </si>
  <si>
    <t>AZ a AAA</t>
  </si>
  <si>
    <t>AAB</t>
  </si>
  <si>
    <t>AF = AG až AK</t>
  </si>
  <si>
    <t>AL = AM až AW</t>
  </si>
  <si>
    <t>AY = AF + AL</t>
  </si>
  <si>
    <t>2.7</t>
  </si>
  <si>
    <t>2.8</t>
  </si>
  <si>
    <t xml:space="preserve">Názov Prijímateľa/Partnera Prijímateľa: </t>
  </si>
  <si>
    <t>Mesiac a rok vzniku deklarovaných výdavkov:</t>
  </si>
  <si>
    <r>
      <t>Platná verzia Príručky k OV pre DOP</t>
    </r>
    <r>
      <rPr>
        <b/>
        <vertAlign val="superscript"/>
        <sz val="11"/>
        <color theme="1"/>
        <rFont val="Times New Roman"/>
        <family val="1"/>
        <charset val="238"/>
      </rPr>
      <t>2</t>
    </r>
    <r>
      <rPr>
        <b/>
        <sz val="11"/>
        <color theme="1"/>
        <rFont val="Times New Roman"/>
        <family val="1"/>
        <charset val="238"/>
      </rPr>
      <t>:</t>
    </r>
  </si>
  <si>
    <t xml:space="preserve">   F = E / D</t>
  </si>
  <si>
    <r>
      <t xml:space="preserve"> Celkový počet hodín odpracovaných na aktivite projektu v danom mesiaci</t>
    </r>
    <r>
      <rPr>
        <vertAlign val="superscript"/>
        <sz val="9"/>
        <color theme="1"/>
        <rFont val="Times New Roman"/>
        <family val="1"/>
        <charset val="238"/>
      </rPr>
      <t>5</t>
    </r>
    <r>
      <rPr>
        <sz val="9"/>
        <color theme="1"/>
        <rFont val="Times New Roman"/>
        <family val="1"/>
        <charset val="238"/>
      </rPr>
      <t xml:space="preserve">
[hodiny]</t>
    </r>
  </si>
  <si>
    <r>
      <rPr>
        <strike/>
        <sz val="9"/>
        <color theme="1"/>
        <rFont val="Times New Roman"/>
        <family val="1"/>
        <charset val="238"/>
      </rPr>
      <t xml:space="preserve">
</t>
    </r>
    <r>
      <rPr>
        <sz val="9"/>
        <color theme="1"/>
        <rFont val="Times New Roman"/>
        <family val="1"/>
        <charset val="238"/>
      </rPr>
      <t xml:space="preserve"> Pomer hodín odpracovaných na aktivite projektu k  fondu pracovného času v danom mesiaci
[%]</t>
    </r>
  </si>
  <si>
    <t xml:space="preserve"> Tarifný plat [EUR]
</t>
  </si>
  <si>
    <t>G                                 = H+ I + J + K</t>
  </si>
  <si>
    <t>H až J                                                                                                                                                            Oprávnené zložky mzdy v zmysle platového dekrétu a výplatnej pásky</t>
  </si>
  <si>
    <t xml:space="preserve">  Osobný príplatok [EUR]
</t>
  </si>
  <si>
    <t xml:space="preserve">  Cena práce
[EUR]</t>
  </si>
  <si>
    <r>
      <rPr>
        <vertAlign val="superscript"/>
        <sz val="10"/>
        <color theme="1"/>
        <rFont val="Times New Roman"/>
        <family val="1"/>
        <charset val="238"/>
      </rPr>
      <t>2</t>
    </r>
    <r>
      <rPr>
        <sz val="10"/>
        <color theme="1"/>
        <rFont val="Times New Roman"/>
        <family val="1"/>
        <charset val="238"/>
      </rPr>
      <t xml:space="preserve"> Verzia Príručky k OV pre DOP platná pre danú Výzvu v čase podania ŽoNFP, pokiaľ nebola v rámci administratívnej kontroly ŽoNFP zmenená na vyššiu verziu (v zmysle Usmernenia k Výzve na predkladanie ŽoNFP).</t>
    </r>
  </si>
  <si>
    <r>
      <rPr>
        <vertAlign val="superscript"/>
        <sz val="10"/>
        <color theme="1"/>
        <rFont val="Times New Roman"/>
        <family val="1"/>
        <charset val="238"/>
      </rPr>
      <t>5</t>
    </r>
    <r>
      <rPr>
        <sz val="10"/>
        <color theme="1"/>
        <rFont val="Times New Roman"/>
        <family val="1"/>
        <charset val="238"/>
      </rPr>
      <t xml:space="preserve"> Uvedie sa celkový počet hodín odpracovaných na príslušnej </t>
    </r>
    <r>
      <rPr>
        <u/>
        <sz val="10"/>
        <color theme="1"/>
        <rFont val="Times New Roman"/>
        <family val="1"/>
        <charset val="238"/>
      </rPr>
      <t>aktivite projektu</t>
    </r>
    <r>
      <rPr>
        <sz val="10"/>
        <color theme="1"/>
        <rFont val="Times New Roman"/>
        <family val="1"/>
        <charset val="238"/>
      </rPr>
      <t xml:space="preserve"> uvedený v Pracovnom výkaze (Príloha č. 04) zamestnanca.</t>
    </r>
  </si>
  <si>
    <r>
      <t>Platná verzia Príručky k OV pre DOP</t>
    </r>
    <r>
      <rPr>
        <b/>
        <vertAlign val="superscript"/>
        <sz val="10"/>
        <color theme="1"/>
        <rFont val="Times New Roman"/>
        <family val="1"/>
        <charset val="238"/>
      </rPr>
      <t>2</t>
    </r>
    <r>
      <rPr>
        <b/>
        <sz val="10"/>
        <color theme="1"/>
        <rFont val="Times New Roman"/>
        <family val="1"/>
        <charset val="238"/>
      </rPr>
      <t>:</t>
    </r>
  </si>
  <si>
    <r>
      <t>Fond pracovného času odpracovaný na aktivite projektu vrátane sviatkov, dovolenky, lekára očistený od DPN, PN a OČR</t>
    </r>
    <r>
      <rPr>
        <vertAlign val="superscript"/>
        <sz val="9"/>
        <color theme="1"/>
        <rFont val="Times New Roman"/>
        <family val="1"/>
        <charset val="238"/>
      </rPr>
      <t>6</t>
    </r>
    <r>
      <rPr>
        <sz val="9"/>
        <color theme="1"/>
        <rFont val="Times New Roman"/>
        <family val="1"/>
        <charset val="238"/>
      </rPr>
      <t xml:space="preserve">
[hodiny]</t>
    </r>
  </si>
  <si>
    <t>Hrubá mzda spolu (základ, náhrady, odmeny, príplatok k náhrade mzdy za DPN) v zmysle výplatnej pásky
[EUR]</t>
  </si>
  <si>
    <t xml:space="preserve"> Nárokovaná hrubá mzda bez príplatku k náhrade mzdy za DPN
[EUR]</t>
  </si>
  <si>
    <r>
      <t>G                                 = H + I + J + K + L + M +</t>
    </r>
    <r>
      <rPr>
        <sz val="9"/>
        <color theme="1"/>
        <rFont val="Times New Roman"/>
        <family val="1"/>
        <charset val="238"/>
      </rPr>
      <t xml:space="preserve"> AD</t>
    </r>
  </si>
  <si>
    <t>P = R až AB</t>
  </si>
  <si>
    <t>Q = G+P</t>
  </si>
  <si>
    <t>Neoprávnené výdavky nevstupujúce do VZ pre výpočet odvodov sociálneho poistenia   [EUR]</t>
  </si>
  <si>
    <t>Ostatné nárokované zložky mzdy [EUR]</t>
  </si>
  <si>
    <r>
      <t>H až L</t>
    </r>
    <r>
      <rPr>
        <sz val="9"/>
        <rFont val="Times New Roman"/>
        <family val="1"/>
        <charset val="238"/>
      </rPr>
      <t xml:space="preserve">                                                                                                                                                           Oprávnené zložky mzdy v zmysle platového dekrétu a výplatnej pásky</t>
    </r>
  </si>
  <si>
    <r>
      <t xml:space="preserve"> Ostatné oprávnené zložky mzdy (napr. hodnostné, riadenie, škodlivé prostredie,</t>
    </r>
    <r>
      <rPr>
        <vertAlign val="superscript"/>
        <sz val="9"/>
        <color theme="1"/>
        <rFont val="Times New Roman"/>
        <family val="1"/>
        <charset val="238"/>
      </rPr>
      <t xml:space="preserve"> </t>
    </r>
    <r>
      <rPr>
        <sz val="9"/>
        <color theme="1"/>
        <rFont val="Times New Roman"/>
        <family val="1"/>
        <charset val="238"/>
      </rPr>
      <t>atď.) [EUR]</t>
    </r>
  </si>
  <si>
    <t xml:space="preserve"> Neoprávnené výdavky vstupujúce do vymeriavacieho základu pre výpočet odvodov zdravotného poistenia (DDS, príspevok na ošatenie v rámci HAZZ, príspevok SF - doprava, atď.) [EUR]</t>
  </si>
  <si>
    <t>Neoprávnené výdavky nevstupujúce do vymeriavacieho základu pre výpočet odvodov sociálneho poistenia [EUR]</t>
  </si>
  <si>
    <t>N = P až Z</t>
  </si>
  <si>
    <t>Nárokovaná hrubá mzda a odvody celkom  [EUR]</t>
  </si>
  <si>
    <r>
      <rPr>
        <vertAlign val="superscript"/>
        <sz val="10"/>
        <rFont val="Times New Roman"/>
        <family val="1"/>
        <charset val="238"/>
      </rPr>
      <t xml:space="preserve">12 </t>
    </r>
    <r>
      <rPr>
        <sz val="10"/>
        <rFont val="Times New Roman"/>
        <family val="1"/>
        <charset val="238"/>
      </rPr>
      <t>Vzťahuje sa výlučne na zamestnancov so 100 %-nou mierou zapojenia do realizácie príslušného projektu v zmysle platnej legislatívy.zákona č. 462/2003 Z. z. o náhrade príjmu pri dočasnej pracovnej neschopnosti zamestnanca a o zmene a doplnení niektorých zákonov, resp. inej platnej legislatívy (napr. zákon č. 55/2017 Z. z.o štátnej službe a o zmene a doplnení niektorých zákonov, aktuálne platné kolektívne zmluvy a pod.)</t>
    </r>
  </si>
  <si>
    <r>
      <rPr>
        <vertAlign val="superscript"/>
        <sz val="10"/>
        <color theme="1"/>
        <rFont val="Times New Roman"/>
        <family val="1"/>
        <charset val="238"/>
      </rPr>
      <t>13</t>
    </r>
    <r>
      <rPr>
        <sz val="10"/>
        <color theme="1"/>
        <rFont val="Times New Roman"/>
        <family val="1"/>
        <charset val="238"/>
      </rPr>
      <t xml:space="preserve"> Uvedie sa celý názov hlavnej aktivity/aktivít projektu v zmysle Predmetu podpory NFP, ktorý tvorí prílohu č. 2 Zmluvy o poskytnutí NFP.</t>
    </r>
  </si>
  <si>
    <r>
      <t>Hlavná aktivita X projektu</t>
    </r>
    <r>
      <rPr>
        <b/>
        <vertAlign val="superscript"/>
        <sz val="9"/>
        <color theme="1"/>
        <rFont val="Times New Roman"/>
        <family val="1"/>
        <charset val="238"/>
      </rPr>
      <t>13</t>
    </r>
    <r>
      <rPr>
        <b/>
        <sz val="9"/>
        <color theme="1"/>
        <rFont val="Times New Roman"/>
        <family val="1"/>
        <charset val="238"/>
      </rPr>
      <t>:</t>
    </r>
  </si>
  <si>
    <r>
      <t>Hlavná aktivita Y projektu</t>
    </r>
    <r>
      <rPr>
        <b/>
        <vertAlign val="superscript"/>
        <sz val="9"/>
        <color theme="1"/>
        <rFont val="Times New Roman"/>
        <family val="1"/>
        <charset val="238"/>
      </rPr>
      <t>13</t>
    </r>
    <r>
      <rPr>
        <b/>
        <sz val="9"/>
        <color theme="1"/>
        <rFont val="Times New Roman"/>
        <family val="1"/>
        <charset val="238"/>
      </rPr>
      <t>:</t>
    </r>
  </si>
  <si>
    <r>
      <t xml:space="preserve"> Náhrada mzdy za DPN</t>
    </r>
    <r>
      <rPr>
        <vertAlign val="superscript"/>
        <sz val="9"/>
        <rFont val="Times New Roman"/>
        <family val="1"/>
        <charset val="238"/>
      </rPr>
      <t>12</t>
    </r>
    <r>
      <rPr>
        <sz val="9"/>
        <rFont val="Times New Roman"/>
        <family val="1"/>
        <charset val="238"/>
      </rPr>
      <t xml:space="preserve"> [EUR]</t>
    </r>
  </si>
  <si>
    <r>
      <t xml:space="preserve"> Príplatok k náhrade mzdy za DPN</t>
    </r>
    <r>
      <rPr>
        <vertAlign val="superscript"/>
        <sz val="9"/>
        <rFont val="Times New Roman"/>
        <family val="1"/>
        <charset val="238"/>
      </rPr>
      <t xml:space="preserve">12         </t>
    </r>
    <r>
      <rPr>
        <sz val="9"/>
        <rFont val="Times New Roman"/>
        <family val="1"/>
        <charset val="238"/>
      </rPr>
      <t xml:space="preserve">  [EUR]</t>
    </r>
  </si>
  <si>
    <r>
      <t>Nárokovaná náhrada mzdy za DPN</t>
    </r>
    <r>
      <rPr>
        <vertAlign val="superscript"/>
        <sz val="9"/>
        <color theme="1"/>
        <rFont val="Times New Roman"/>
        <family val="1"/>
        <charset val="238"/>
      </rPr>
      <t xml:space="preserve">12        </t>
    </r>
    <r>
      <rPr>
        <sz val="9"/>
        <color theme="1"/>
        <rFont val="Times New Roman"/>
        <family val="1"/>
        <charset val="238"/>
      </rPr>
      <t>[EUR]</t>
    </r>
  </si>
  <si>
    <r>
      <t>Nárokovaný príplatok k náhrade mzdy za DPN</t>
    </r>
    <r>
      <rPr>
        <vertAlign val="superscript"/>
        <sz val="9"/>
        <color theme="1"/>
        <rFont val="Times New Roman"/>
        <family val="1"/>
        <charset val="238"/>
      </rPr>
      <t xml:space="preserve">12   </t>
    </r>
    <r>
      <rPr>
        <sz val="9"/>
        <color theme="1"/>
        <rFont val="Times New Roman"/>
        <family val="1"/>
        <charset val="238"/>
      </rPr>
      <t>[EUR]</t>
    </r>
  </si>
  <si>
    <t>Nárokovaná hrubá mzda bez príplatku k náhrade mzdy za DPN a odvody              [EUR]</t>
  </si>
  <si>
    <t>Nárokovaná suma celkom                         [EUR]</t>
  </si>
  <si>
    <t>* Neoprávnené výdavky: DPN = dočasná pracovná neschopnosť, počas ktorej poberá zamestnanec náhradu príjmu od zamestnávateľa. PN = nemocenské dávky hradené zo strany zamestnávateľa počas dočasnej pracovnej neschopnosti. OČR = ošetrovanie člena rodiny, počas ktorých poberá zamestnanec ošetrovné hradené zo strany zamestnávateľa sa do mzdovej tabuľky neuvádzajú.</t>
  </si>
  <si>
    <t>** Prenášané položky z minulého mesiaca (napr. dovolenka, lekár a pod.) zobrazujúce sa na výplatnej páske je potrebné zdokladovať, aby nedošlo k duplicitnej platbe.</t>
  </si>
  <si>
    <r>
      <t>Zdravotné poistenie</t>
    </r>
    <r>
      <rPr>
        <vertAlign val="superscript"/>
        <sz val="9"/>
        <color theme="1"/>
        <rFont val="Times New Roman"/>
        <family val="1"/>
        <charset val="238"/>
      </rPr>
      <t>9</t>
    </r>
    <r>
      <rPr>
        <sz val="9"/>
        <color theme="1"/>
        <rFont val="Times New Roman"/>
        <family val="1"/>
        <charset val="238"/>
      </rPr>
      <t xml:space="preserve">
621             [EUR]                       </t>
    </r>
  </si>
  <si>
    <r>
      <t>Zdravotné poistenie</t>
    </r>
    <r>
      <rPr>
        <vertAlign val="superscript"/>
        <sz val="9"/>
        <color theme="1"/>
        <rFont val="Times New Roman"/>
        <family val="1"/>
        <charset val="238"/>
      </rPr>
      <t>9</t>
    </r>
    <r>
      <rPr>
        <sz val="9"/>
        <color theme="1"/>
        <rFont val="Times New Roman"/>
        <family val="1"/>
        <charset val="238"/>
      </rPr>
      <t xml:space="preserve">
623            [EUR]                    </t>
    </r>
  </si>
  <si>
    <r>
      <t>Zdravotné poistenie</t>
    </r>
    <r>
      <rPr>
        <vertAlign val="superscript"/>
        <sz val="9"/>
        <color theme="1"/>
        <rFont val="Times New Roman"/>
        <family val="1"/>
        <charset val="238"/>
      </rPr>
      <t>9</t>
    </r>
    <r>
      <rPr>
        <sz val="9"/>
        <color theme="1"/>
        <rFont val="Times New Roman"/>
        <family val="1"/>
        <charset val="238"/>
      </rPr>
      <t xml:space="preserve">
621                          [EUR]                               </t>
    </r>
  </si>
  <si>
    <r>
      <t>Zdravotné poistenie</t>
    </r>
    <r>
      <rPr>
        <vertAlign val="superscript"/>
        <sz val="9"/>
        <color theme="1"/>
        <rFont val="Times New Roman"/>
        <family val="1"/>
        <charset val="238"/>
      </rPr>
      <t>9</t>
    </r>
    <r>
      <rPr>
        <sz val="9"/>
        <color theme="1"/>
        <rFont val="Times New Roman"/>
        <family val="1"/>
        <charset val="238"/>
      </rPr>
      <t xml:space="preserve">
623                              [EUR]                                   </t>
    </r>
  </si>
  <si>
    <r>
      <rPr>
        <vertAlign val="superscript"/>
        <sz val="10"/>
        <color theme="1"/>
        <rFont val="Times New Roman"/>
        <family val="1"/>
        <charset val="238"/>
      </rPr>
      <t xml:space="preserve">10 </t>
    </r>
    <r>
      <rPr>
        <sz val="10"/>
        <color theme="1"/>
        <rFont val="Times New Roman"/>
        <family val="1"/>
        <charset val="238"/>
      </rPr>
      <t>Uvedie sa celý názov/názvy hlavnej aktivity projektu v zmysle Predmetu podpory NFP, ktorý tvorí prílohu č. 2 Zmluvy o poskytnutí NFP.</t>
    </r>
  </si>
  <si>
    <r>
      <t>Hlavná aktivita X projektu</t>
    </r>
    <r>
      <rPr>
        <b/>
        <vertAlign val="superscript"/>
        <sz val="9"/>
        <rFont val="Times New Roman"/>
        <family val="1"/>
        <charset val="238"/>
      </rPr>
      <t>10</t>
    </r>
    <r>
      <rPr>
        <b/>
        <sz val="9"/>
        <rFont val="Times New Roman"/>
        <family val="1"/>
        <charset val="238"/>
      </rPr>
      <t>:</t>
    </r>
  </si>
  <si>
    <r>
      <t>Hlavná aktivita Y projektu</t>
    </r>
    <r>
      <rPr>
        <b/>
        <vertAlign val="superscript"/>
        <sz val="9"/>
        <rFont val="Times New Roman"/>
        <family val="1"/>
        <charset val="238"/>
      </rPr>
      <t>10</t>
    </r>
    <r>
      <rPr>
        <b/>
        <sz val="9"/>
        <rFont val="Times New Roman"/>
        <family val="1"/>
        <charset val="238"/>
      </rPr>
      <t>:</t>
    </r>
  </si>
  <si>
    <r>
      <t>Je Prijímateľ/Partner Prijímateľa garančne poistený</t>
    </r>
    <r>
      <rPr>
        <b/>
        <vertAlign val="superscript"/>
        <sz val="11"/>
        <color theme="1"/>
        <rFont val="Times New Roman"/>
        <family val="1"/>
        <charset val="238"/>
      </rPr>
      <t>3</t>
    </r>
    <r>
      <rPr>
        <b/>
        <sz val="11"/>
        <color theme="1"/>
        <rFont val="Times New Roman"/>
        <family val="1"/>
        <charset val="238"/>
      </rPr>
      <t xml:space="preserve">? </t>
    </r>
  </si>
  <si>
    <r>
      <t>Je Prijímateľ/Partner Prijímateľa poistený na financovanie podpory v rámci poistenia v nezamestnanosti</t>
    </r>
    <r>
      <rPr>
        <b/>
        <vertAlign val="superscript"/>
        <sz val="11"/>
        <color theme="1"/>
        <rFont val="Times New Roman"/>
        <family val="1"/>
        <charset val="238"/>
      </rPr>
      <t>4</t>
    </r>
    <r>
      <rPr>
        <b/>
        <sz val="11"/>
        <color theme="1"/>
        <rFont val="Times New Roman"/>
        <family val="1"/>
        <charset val="238"/>
      </rPr>
      <t xml:space="preserve">? </t>
    </r>
  </si>
  <si>
    <r>
      <rPr>
        <vertAlign val="superscript"/>
        <sz val="10"/>
        <color theme="1"/>
        <rFont val="Times New Roman"/>
        <family val="1"/>
        <charset val="238"/>
      </rPr>
      <t xml:space="preserve">4 </t>
    </r>
    <r>
      <rPr>
        <sz val="10"/>
        <color theme="1"/>
        <rFont val="Times New Roman"/>
        <family val="1"/>
        <charset val="238"/>
      </rPr>
      <t xml:space="preserve">Poistenie na financovanie podpory v rámci poistenia v nezamestnanosti je relevantné iba v prípade určitých typov Prijímateľov. </t>
    </r>
  </si>
  <si>
    <r>
      <t>Garančný fond</t>
    </r>
    <r>
      <rPr>
        <vertAlign val="superscript"/>
        <sz val="9"/>
        <color theme="1"/>
        <rFont val="Times New Roman"/>
        <family val="1"/>
        <charset val="238"/>
      </rPr>
      <t>3</t>
    </r>
    <r>
      <rPr>
        <sz val="9"/>
        <color theme="1"/>
        <rFont val="Times New Roman"/>
        <family val="1"/>
        <charset val="238"/>
      </rPr>
      <t xml:space="preserve">
[EUR]</t>
    </r>
  </si>
  <si>
    <r>
      <t>Poistné na financovanie podpory</t>
    </r>
    <r>
      <rPr>
        <vertAlign val="superscript"/>
        <sz val="9"/>
        <color theme="1"/>
        <rFont val="Times New Roman"/>
        <family val="1"/>
        <charset val="238"/>
      </rPr>
      <t>4</t>
    </r>
    <r>
      <rPr>
        <sz val="9"/>
        <color theme="1"/>
        <rFont val="Times New Roman"/>
        <family val="1"/>
        <charset val="238"/>
      </rPr>
      <t xml:space="preserve"> [EUR]</t>
    </r>
  </si>
  <si>
    <r>
      <t>Poistenie v nezamestnanosti</t>
    </r>
    <r>
      <rPr>
        <vertAlign val="superscript"/>
        <sz val="9"/>
        <color theme="1"/>
        <rFont val="Times New Roman"/>
        <family val="1"/>
        <charset val="238"/>
      </rPr>
      <t>4</t>
    </r>
    <r>
      <rPr>
        <sz val="9"/>
        <color theme="1"/>
        <rFont val="Times New Roman"/>
        <family val="1"/>
        <charset val="238"/>
      </rPr>
      <t xml:space="preserve">
[EUR]</t>
    </r>
  </si>
  <si>
    <r>
      <t>Poist. v nezamestnanosti</t>
    </r>
    <r>
      <rPr>
        <vertAlign val="superscript"/>
        <sz val="9"/>
        <color theme="1"/>
        <rFont val="Times New Roman"/>
        <family val="1"/>
        <charset val="238"/>
      </rPr>
      <t xml:space="preserve">4 </t>
    </r>
    <r>
      <rPr>
        <sz val="9"/>
        <color theme="1"/>
        <rFont val="Times New Roman"/>
        <family val="1"/>
        <charset val="238"/>
      </rPr>
      <t xml:space="preserve">
[EUR]</t>
    </r>
  </si>
  <si>
    <r>
      <t>Poist. v nezamestnanosti</t>
    </r>
    <r>
      <rPr>
        <vertAlign val="superscript"/>
        <sz val="9"/>
        <color theme="1"/>
        <rFont val="Times New Roman"/>
        <family val="1"/>
        <charset val="238"/>
      </rPr>
      <t>4</t>
    </r>
    <r>
      <rPr>
        <sz val="9"/>
        <color theme="1"/>
        <rFont val="Times New Roman"/>
        <family val="1"/>
        <charset val="238"/>
      </rPr>
      <t xml:space="preserve">
[EUR]</t>
    </r>
  </si>
  <si>
    <r>
      <rPr>
        <vertAlign val="superscript"/>
        <sz val="10"/>
        <color theme="1"/>
        <rFont val="Times New Roman"/>
        <family val="1"/>
        <charset val="238"/>
      </rPr>
      <t>6</t>
    </r>
    <r>
      <rPr>
        <sz val="10"/>
        <color theme="1"/>
        <rFont val="Times New Roman"/>
        <family val="1"/>
        <charset val="238"/>
      </rPr>
      <t xml:space="preserve"> Uvedú sa oprávnené zložky mzdy v zmysle platového dekrétu.</t>
    </r>
  </si>
  <si>
    <r>
      <t>Ostatné oprávnené zložky mzdy</t>
    </r>
    <r>
      <rPr>
        <vertAlign val="superscript"/>
        <sz val="9"/>
        <color theme="1"/>
        <rFont val="Times New Roman"/>
        <family val="1"/>
        <charset val="238"/>
      </rPr>
      <t>6</t>
    </r>
    <r>
      <rPr>
        <sz val="9"/>
        <color theme="1"/>
        <rFont val="Times New Roman"/>
        <family val="1"/>
        <charset val="238"/>
      </rPr>
      <t xml:space="preserve"> (napr. hodnostné, riadenie, príplatok za sťažené prostredie)</t>
    </r>
    <r>
      <rPr>
        <vertAlign val="superscript"/>
        <sz val="9"/>
        <color theme="1"/>
        <rFont val="Times New Roman"/>
        <family val="1"/>
        <charset val="238"/>
      </rPr>
      <t xml:space="preserve"> </t>
    </r>
    <r>
      <rPr>
        <sz val="9"/>
        <color theme="1"/>
        <rFont val="Times New Roman"/>
        <family val="1"/>
        <charset val="238"/>
      </rPr>
      <t xml:space="preserve"> [EUR]</t>
    </r>
  </si>
  <si>
    <r>
      <t xml:space="preserve"> Neoprávnené zložky mzdy</t>
    </r>
    <r>
      <rPr>
        <b/>
        <vertAlign val="superscript"/>
        <sz val="9"/>
        <color theme="1"/>
        <rFont val="Times New Roman"/>
        <family val="1"/>
        <charset val="238"/>
      </rPr>
      <t>7</t>
    </r>
    <r>
      <rPr>
        <sz val="9"/>
        <color theme="1"/>
        <rFont val="Times New Roman"/>
        <family val="1"/>
        <charset val="238"/>
      </rPr>
      <t xml:space="preserve">
(napr. odmeny, sociálny fond, príplatok za zmennosť, nadčasy, pohotovosť, atď. v zmysle platového dekrétu resp. výplatnej pásky)  [EUR)</t>
    </r>
  </si>
  <si>
    <t xml:space="preserve">  Neoprávnené výdavky vstupujúce do vymeriavacieho základu pre výpočet odvodov zdravotného poistenia (napr. DDS, príspevok na ošatenie v rámci HAZZ, príspevok SF - doprava, atď.)             [EUR]</t>
  </si>
  <si>
    <r>
      <rPr>
        <vertAlign val="superscript"/>
        <sz val="10"/>
        <color theme="1"/>
        <rFont val="Times New Roman"/>
        <family val="1"/>
        <charset val="238"/>
      </rPr>
      <t>7</t>
    </r>
    <r>
      <rPr>
        <sz val="10"/>
        <color theme="1"/>
        <rFont val="Times New Roman"/>
        <family val="1"/>
        <charset val="238"/>
      </rPr>
      <t xml:space="preserve"> Vzťahuje sa výlučne na zamestnancov s nižšou ako 100 %-nou mierou zapojenia do realizácie príslušného projektu. </t>
    </r>
  </si>
  <si>
    <r>
      <t>P až Z</t>
    </r>
    <r>
      <rPr>
        <b/>
        <vertAlign val="superscript"/>
        <sz val="9"/>
        <rFont val="Times New Roman"/>
        <family val="1"/>
        <charset val="238"/>
      </rPr>
      <t>8</t>
    </r>
    <r>
      <rPr>
        <sz val="9"/>
        <rFont val="Times New Roman"/>
        <family val="1"/>
        <charset val="238"/>
      </rPr>
      <t xml:space="preserve">
Odvody zamestnávateľa z vymeriavacieho zákl</t>
    </r>
    <r>
      <rPr>
        <sz val="9"/>
        <color theme="1"/>
        <rFont val="Times New Roman"/>
        <family val="1"/>
        <charset val="238"/>
      </rPr>
      <t>adu v zmysle výplatnej pásky</t>
    </r>
  </si>
  <si>
    <r>
      <rPr>
        <vertAlign val="superscript"/>
        <sz val="10"/>
        <color theme="1"/>
        <rFont val="Times New Roman"/>
        <family val="1"/>
        <charset val="238"/>
      </rPr>
      <t>8</t>
    </r>
    <r>
      <rPr>
        <sz val="10"/>
        <color theme="1"/>
        <rFont val="Times New Roman"/>
        <family val="1"/>
        <charset val="238"/>
      </rPr>
      <t xml:space="preserve"> Odvody je potrebné aktualizovať v zmysle platných maximálnych vymeriavacích základov na príslušný rok (výpočet nezohľadňuje maximálny vymeriavací základ). Pri zdravotnom a úrazovom poistení sa maximálny vymeriavací základ neuplatňuje.
V prípade zamestnanca, ktorý je napr. poberateľom starobného alebo invalidného dôchodku, je potrebné prispôsobiť výšku jednotlivých typov odvodov v zmysle povinnej zákonne stanovenej výšky odvodov pre tento typ zamestnancov.</t>
    </r>
  </si>
  <si>
    <r>
      <rPr>
        <vertAlign val="superscript"/>
        <sz val="10"/>
        <color theme="1"/>
        <rFont val="Times New Roman"/>
        <family val="1"/>
        <charset val="238"/>
      </rPr>
      <t>3</t>
    </r>
    <r>
      <rPr>
        <sz val="10"/>
        <color theme="1"/>
        <rFont val="Times New Roman"/>
        <family val="1"/>
        <charset val="238"/>
      </rPr>
      <t xml:space="preserve"> Garančný fond/garančné poistenie je relevantné iba v prípade určitých typov Prijímateľov (napr. súkromný sektor), ktorí majú zo zákona povinnosť ho odvádzať. Ostatní Prijímatelia uvádzajú hodnotu "0,00" EUR. </t>
    </r>
  </si>
  <si>
    <r>
      <rPr>
        <vertAlign val="superscript"/>
        <sz val="10"/>
        <rFont val="Times New Roman"/>
        <family val="1"/>
        <charset val="238"/>
      </rPr>
      <t>4</t>
    </r>
    <r>
      <rPr>
        <sz val="10"/>
        <rFont val="Times New Roman"/>
        <family val="1"/>
        <charset val="238"/>
      </rPr>
      <t xml:space="preserve"> Poistenie na financovanie podpory v rámci poistenia v nezamestnanosti je relevantné iba v prípade určitých typov Prijímateľov. </t>
    </r>
  </si>
  <si>
    <r>
      <t>Je Prijímateľ/Partner Prijímateľa garančne poistený</t>
    </r>
    <r>
      <rPr>
        <b/>
        <vertAlign val="superscript"/>
        <sz val="10"/>
        <color theme="1"/>
        <rFont val="Times New Roman"/>
        <family val="1"/>
        <charset val="238"/>
      </rPr>
      <t>3</t>
    </r>
    <r>
      <rPr>
        <b/>
        <sz val="10"/>
        <color theme="1"/>
        <rFont val="Times New Roman"/>
        <family val="1"/>
        <charset val="238"/>
      </rPr>
      <t>?</t>
    </r>
  </si>
  <si>
    <r>
      <t>Je Prijímateľ/Partner Prijímateľa poistený na financovanie podpory v rámci poistenia v nezamestnanosti</t>
    </r>
    <r>
      <rPr>
        <b/>
        <vertAlign val="superscript"/>
        <sz val="10"/>
        <color theme="1"/>
        <rFont val="Times New Roman"/>
        <family val="1"/>
        <charset val="238"/>
      </rPr>
      <t>4</t>
    </r>
    <r>
      <rPr>
        <b/>
        <sz val="10"/>
        <color theme="1"/>
        <rFont val="Times New Roman"/>
        <family val="1"/>
        <charset val="238"/>
      </rPr>
      <t xml:space="preserve">? </t>
    </r>
  </si>
  <si>
    <r>
      <t>Počet hodín za DPN, PN a OČR</t>
    </r>
    <r>
      <rPr>
        <vertAlign val="superscript"/>
        <sz val="9"/>
        <rFont val="Times New Roman"/>
        <family val="1"/>
        <charset val="238"/>
      </rPr>
      <t>5</t>
    </r>
    <r>
      <rPr>
        <sz val="9"/>
        <rFont val="Times New Roman"/>
        <family val="1"/>
        <charset val="238"/>
      </rPr>
      <t xml:space="preserve">
[hodiny]</t>
    </r>
  </si>
  <si>
    <r>
      <rPr>
        <vertAlign val="superscript"/>
        <sz val="10"/>
        <rFont val="Times New Roman"/>
        <family val="1"/>
        <charset val="238"/>
      </rPr>
      <t>5</t>
    </r>
    <r>
      <rPr>
        <sz val="10"/>
        <rFont val="Times New Roman"/>
        <family val="1"/>
        <charset val="238"/>
      </rPr>
      <t xml:space="preserve"> Význam skratiek: DPN = dočasná pracovná neschopnosť, počas ktorej poberá zamestnanec náhradu príjmu od zamestnávateľa. PN = nemocenské dávky hradené zo strany zamestnávateľa počas dočasnej pracovnej neschopnosti. OČR = ošetrovanie člena rodiny, počas ktorých poberá zamestnanec ošetrovné hradené zo strany zamestnávateľa.</t>
    </r>
  </si>
  <si>
    <r>
      <rPr>
        <vertAlign val="superscript"/>
        <sz val="10"/>
        <rFont val="Times New Roman"/>
        <family val="1"/>
        <charset val="238"/>
      </rPr>
      <t>7</t>
    </r>
    <r>
      <rPr>
        <sz val="10"/>
        <rFont val="Times New Roman"/>
        <family val="1"/>
        <charset val="238"/>
      </rPr>
      <t xml:space="preserve"> Uvedú sa oprávnené príplatky v zmysle platového dekrétu.</t>
    </r>
  </si>
  <si>
    <r>
      <t>Ostatné oprávnené príplatky</t>
    </r>
    <r>
      <rPr>
        <vertAlign val="superscript"/>
        <sz val="9"/>
        <color theme="1"/>
        <rFont val="Times New Roman"/>
        <family val="1"/>
        <charset val="238"/>
      </rPr>
      <t xml:space="preserve">7   </t>
    </r>
    <r>
      <rPr>
        <sz val="9"/>
        <color theme="1"/>
        <rFont val="Times New Roman"/>
        <family val="1"/>
        <charset val="238"/>
      </rPr>
      <t>[EUR]</t>
    </r>
  </si>
  <si>
    <r>
      <rPr>
        <vertAlign val="superscript"/>
        <sz val="10"/>
        <rFont val="Times New Roman"/>
        <family val="1"/>
        <charset val="238"/>
      </rPr>
      <t xml:space="preserve">8 </t>
    </r>
    <r>
      <rPr>
        <sz val="10"/>
        <rFont val="Times New Roman"/>
        <family val="1"/>
        <charset val="238"/>
      </rPr>
      <t>Odmena ako zložka mzdy je oprávnený výdavok výlučne v prípade, ak je poskytnutá zamestnancovi, ktorý pracuje iba na projekte/-och spolufinancovanom/-ých z EŠIF a ŠR SR, t. j. nevykonáva iné pracovné činnosti financované z iných zdrojov Prijímateľa/Partnera Prijímateľa (bez ohľadu na dĺžku pracovného času zamestnanca zamestnaného u konkrétneho Prijímateľa/Partnera Príjímateľa). Zároveň platí, že výška mzdy, vrátane odmeny, musí byť v súlade s predchádzajúcou mzdovou politikou zamestnávateľa/Prijímateľa/Partnera Prijímateľa, t. j. nie je možné akceptovať jej navýšenie iba z dôvodu zapojenia zamestnanca do projektu financovaného z prostriedkov EŠIF a ŠR SR.</t>
    </r>
  </si>
  <si>
    <r>
      <t xml:space="preserve"> Oprávnené odmeny</t>
    </r>
    <r>
      <rPr>
        <vertAlign val="superscript"/>
        <sz val="9"/>
        <color theme="1"/>
        <rFont val="Times New Roman"/>
        <family val="1"/>
        <charset val="238"/>
      </rPr>
      <t xml:space="preserve">8    </t>
    </r>
    <r>
      <rPr>
        <sz val="9"/>
        <color theme="1"/>
        <rFont val="Times New Roman"/>
        <family val="1"/>
        <charset val="238"/>
      </rPr>
      <t xml:space="preserve"> [EUR]</t>
    </r>
  </si>
  <si>
    <r>
      <rPr>
        <vertAlign val="superscript"/>
        <sz val="10"/>
        <rFont val="Times New Roman"/>
        <family val="1"/>
        <charset val="238"/>
      </rPr>
      <t>9</t>
    </r>
    <r>
      <rPr>
        <sz val="10"/>
        <rFont val="Times New Roman"/>
        <family val="1"/>
        <charset val="238"/>
      </rPr>
      <t xml:space="preserve"> Neoprávnené zložky mzdy: odmeny (resp. prémie alebo rôzne variabilné zložky naviazané napr. na hospodárske výsledky Prijímateľa/Partnera Prijímateľa)</t>
    </r>
    <r>
      <rPr>
        <vertAlign val="superscript"/>
        <sz val="10"/>
        <rFont val="Times New Roman"/>
        <family val="1"/>
        <charset val="238"/>
      </rPr>
      <t>*</t>
    </r>
    <r>
      <rPr>
        <sz val="10"/>
        <rFont val="Times New Roman"/>
        <family val="1"/>
        <charset val="238"/>
      </rPr>
      <t>, odstupné, odchodné, preplatenie dovolenky pri odchode, dovolenka nad rámec alikvotnej časti za odpracované dni na projekte. Všetký príplatky mimo platového dekrétu.</t>
    </r>
  </si>
  <si>
    <r>
      <t>Neoprávnené zložky mzdy</t>
    </r>
    <r>
      <rPr>
        <b/>
        <vertAlign val="superscript"/>
        <sz val="9"/>
        <color theme="1"/>
        <rFont val="Times New Roman"/>
        <family val="1"/>
        <charset val="238"/>
      </rPr>
      <t xml:space="preserve">9 </t>
    </r>
    <r>
      <rPr>
        <sz val="9"/>
        <color theme="1"/>
        <rFont val="Times New Roman"/>
        <family val="1"/>
        <charset val="238"/>
      </rPr>
      <t>vstupujúce do hrubej mzdy
(odmeny, sociálny fond, príplatok za pohotovosť, zmennosť, ošatné, atď. v zmysle platového dekrétu resp. výplatnej pásky) [EUR]</t>
    </r>
  </si>
  <si>
    <r>
      <t>R až AB</t>
    </r>
    <r>
      <rPr>
        <b/>
        <vertAlign val="superscript"/>
        <sz val="9"/>
        <color theme="1"/>
        <rFont val="Times New Roman"/>
        <family val="1"/>
        <charset val="238"/>
      </rPr>
      <t>10</t>
    </r>
    <r>
      <rPr>
        <sz val="9"/>
        <color theme="1"/>
        <rFont val="Times New Roman"/>
        <family val="1"/>
        <charset val="238"/>
      </rPr>
      <t xml:space="preserve">
Odvody zamestnávateľa z vymeriavacieho základu v zmysle výplatnej pásky</t>
    </r>
  </si>
  <si>
    <r>
      <rPr>
        <vertAlign val="superscript"/>
        <sz val="10"/>
        <rFont val="Times New Roman"/>
        <family val="1"/>
        <charset val="238"/>
      </rPr>
      <t>10</t>
    </r>
    <r>
      <rPr>
        <sz val="10"/>
        <rFont val="Times New Roman"/>
        <family val="1"/>
        <charset val="238"/>
      </rPr>
      <t xml:space="preserve"> Odvody je potrebné aktualizovať v zmysle platných maximálnych vymeriavacích základov na príslušný rok (výpočet nezohľadňuje maximálny vymeriavací základ). Pri zdravotnom a úrazovom poistení sa maximálny vymeriavací základ neuplatňuje.
V prípade zamestnanca, ktorý je napr. poberateľom starobného alebo invalidného dôchodku, je potrebné prispôsobiť výšku jednotlivých typov odvodov v zmysle povinnej zákonne stanovenej výšky odvodov pre tento typ zamestnancov.</t>
    </r>
  </si>
  <si>
    <r>
      <t>Zdravotné poistenie</t>
    </r>
    <r>
      <rPr>
        <vertAlign val="superscript"/>
        <sz val="9"/>
        <color theme="1"/>
        <rFont val="Times New Roman"/>
        <family val="1"/>
        <charset val="238"/>
      </rPr>
      <t>11</t>
    </r>
    <r>
      <rPr>
        <sz val="9"/>
        <color theme="1"/>
        <rFont val="Times New Roman"/>
        <family val="1"/>
        <charset val="238"/>
      </rPr>
      <t xml:space="preserve">
621      [EUR]                       </t>
    </r>
  </si>
  <si>
    <r>
      <t>Zdravotné poistenie</t>
    </r>
    <r>
      <rPr>
        <vertAlign val="superscript"/>
        <sz val="9"/>
        <color theme="1"/>
        <rFont val="Times New Roman"/>
        <family val="1"/>
        <charset val="238"/>
      </rPr>
      <t>11</t>
    </r>
    <r>
      <rPr>
        <sz val="9"/>
        <color theme="1"/>
        <rFont val="Times New Roman"/>
        <family val="1"/>
        <charset val="238"/>
      </rPr>
      <t xml:space="preserve">
623        [EUR]                    </t>
    </r>
  </si>
  <si>
    <r>
      <t>Zdravotné poistenie</t>
    </r>
    <r>
      <rPr>
        <vertAlign val="superscript"/>
        <sz val="9"/>
        <color theme="1"/>
        <rFont val="Times New Roman"/>
        <family val="1"/>
        <charset val="238"/>
      </rPr>
      <t>11</t>
    </r>
    <r>
      <rPr>
        <sz val="9"/>
        <color theme="1"/>
        <rFont val="Times New Roman"/>
        <family val="1"/>
        <charset val="238"/>
      </rPr>
      <t xml:space="preserve">
621                       [EUR]                               </t>
    </r>
  </si>
  <si>
    <r>
      <t>Zdravotné poistenie</t>
    </r>
    <r>
      <rPr>
        <vertAlign val="superscript"/>
        <sz val="9"/>
        <color theme="1"/>
        <rFont val="Times New Roman"/>
        <family val="1"/>
        <charset val="238"/>
      </rPr>
      <t>11</t>
    </r>
    <r>
      <rPr>
        <sz val="9"/>
        <color theme="1"/>
        <rFont val="Times New Roman"/>
        <family val="1"/>
        <charset val="238"/>
      </rPr>
      <t xml:space="preserve">
623                              [EUR]                                   </t>
    </r>
  </si>
  <si>
    <r>
      <rPr>
        <vertAlign val="superscript"/>
        <sz val="10"/>
        <rFont val="Times New Roman"/>
        <family val="1"/>
        <charset val="238"/>
      </rPr>
      <t xml:space="preserve">3 </t>
    </r>
    <r>
      <rPr>
        <sz val="10"/>
        <rFont val="Times New Roman"/>
        <family val="1"/>
        <charset val="238"/>
      </rPr>
      <t xml:space="preserve">Garančný fond/garančné poistenie je relevantné iba v prípade určitých typov Prijímateľov/Partnerov Prijímateľov (napr. súkromný sektor), ktorí majú zo zákona povinnosť ho odvádzať. Ostatní Prijímatelia/Partneri Prijímateľov uvádzajú hodnotu "0,00" EUR. </t>
    </r>
  </si>
  <si>
    <r>
      <rPr>
        <vertAlign val="superscript"/>
        <sz val="10"/>
        <rFont val="Times New Roman"/>
        <family val="1"/>
        <charset val="238"/>
      </rPr>
      <t>11</t>
    </r>
    <r>
      <rPr>
        <sz val="10"/>
        <rFont val="Times New Roman"/>
        <family val="1"/>
        <charset val="238"/>
      </rPr>
      <t xml:space="preserve"> Zdravotné poistenie - stlpce "R" ,"S" a "AM", "AN".  Prijímateľ v závislosti od poskytovateľa zdravotného poistenia vyberie iba jednu zdravotnú poisťovňu (621 - Všeobecná zdravotná poisťovňa alebo 623 - Ostatné zdravotné poisťovne). Príklad: Ak Prijímateľ vyberie zdravotnú poisťovňu 621, potom pre poisťovňu 623 uvedie hodnota "0,00" EUR.</t>
    </r>
  </si>
  <si>
    <r>
      <rPr>
        <vertAlign val="superscript"/>
        <sz val="9"/>
        <color theme="1"/>
        <rFont val="Times New Roman"/>
        <family val="1"/>
        <charset val="238"/>
      </rPr>
      <t>9</t>
    </r>
    <r>
      <rPr>
        <sz val="9"/>
        <color theme="1"/>
        <rFont val="Times New Roman"/>
        <family val="1"/>
        <charset val="238"/>
      </rPr>
      <t xml:space="preserve"> </t>
    </r>
    <r>
      <rPr>
        <sz val="10"/>
        <color theme="1"/>
        <rFont val="Times New Roman"/>
        <family val="1"/>
        <charset val="238"/>
      </rPr>
      <t>Zdravotné poistenie - stlpce "P" ,"Q" a "AH", "AI", vyberie sa iba jedna zdravotná poisťovňa (621 - Všeobecná zdravotná poisťovňa alebo 623 - Ostatné zdravotné poisťovne) v závislosti od poskytovateľa zdravotného poistenia. (Príklad: Ak Prijímateľ vyberie zdravotnú poisťovňu 621, potom pre poisťovňu 623 sa uvedie hodnota "0,00" EUR.</t>
    </r>
  </si>
  <si>
    <t>Nárokované ostatné príplatky</t>
  </si>
  <si>
    <t xml:space="preserve">AC až AR                                                                                                                                                                                                                                                                                                                                                                                                                                                                                                                                                                                                                                                                                                                                                   Nárokovaná mzda a odvody zamestnávateľa na základe skutočne odpracovaných hodín na aktivite projektu v danom mesiaci </t>
  </si>
  <si>
    <t xml:space="preserve">AF až AY                                                                                                                                                                                                                                                                                                                                                                                                                                                                                                                                                                                                                                                                                                                                                                                               Nárokovaná mzda a odvody zamestnávateľa v damon mesiaci </t>
  </si>
  <si>
    <r>
      <t>systém sumarizačných hárkov: uplatnený / neuplatnený</t>
    </r>
    <r>
      <rPr>
        <vertAlign val="superscript"/>
        <sz val="12"/>
        <rFont val="Times New Roman"/>
        <family val="1"/>
        <charset val="238"/>
      </rPr>
      <t>1</t>
    </r>
  </si>
  <si>
    <t>Výpočet oprávnených mzdových výdavkov zamestnancov za mesiac XX/20XX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</si>
</sst>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57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Arial Narrow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4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vertAlign val="superscript"/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u/>
      <sz val="1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8"/>
      <color rgb="FFFF0000"/>
      <name val="Arial"/>
      <family val="2"/>
      <charset val="238"/>
    </font>
    <font>
      <sz val="14"/>
      <color rgb="FFFF0000"/>
      <name val="Arial"/>
      <family val="2"/>
      <charset val="238"/>
    </font>
    <font>
      <vertAlign val="superscript"/>
      <sz val="9"/>
      <name val="Times New Roman"/>
      <family val="1"/>
      <charset val="238"/>
    </font>
    <font>
      <sz val="10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2"/>
      <color rgb="FF0000FF"/>
      <name val="Arial Narrow"/>
      <family val="2"/>
      <charset val="238"/>
    </font>
    <font>
      <sz val="10"/>
      <color rgb="FF0000FF"/>
      <name val="Times New Roman"/>
      <family val="1"/>
      <charset val="238"/>
    </font>
    <font>
      <b/>
      <sz val="9"/>
      <color rgb="FF0000FF"/>
      <name val="Times New Roman"/>
      <family val="1"/>
      <charset val="238"/>
    </font>
    <font>
      <sz val="10"/>
      <color rgb="FF0000FF"/>
      <name val="Arial"/>
      <family val="2"/>
      <charset val="238"/>
    </font>
    <font>
      <b/>
      <sz val="11"/>
      <color rgb="FF0000FF"/>
      <name val="Times New Roman"/>
      <family val="1"/>
      <charset val="238"/>
    </font>
    <font>
      <b/>
      <sz val="12"/>
      <color theme="2" tint="-0.749992370372631"/>
      <name val="Arial Narrow"/>
      <family val="2"/>
      <charset val="238"/>
    </font>
    <font>
      <sz val="10"/>
      <color theme="2" tint="-0.749992370372631"/>
      <name val="Times New Roman"/>
      <family val="1"/>
      <charset val="238"/>
    </font>
    <font>
      <b/>
      <sz val="11"/>
      <color theme="2" tint="-0.749992370372631"/>
      <name val="Times New Roman"/>
      <family val="1"/>
      <charset val="238"/>
    </font>
    <font>
      <sz val="9"/>
      <color theme="2" tint="-0.749992370372631"/>
      <name val="Times New Roman"/>
      <family val="1"/>
      <charset val="238"/>
    </font>
    <font>
      <b/>
      <sz val="9"/>
      <color theme="2" tint="-0.749992370372631"/>
      <name val="Times New Roman"/>
      <family val="1"/>
      <charset val="238"/>
    </font>
    <font>
      <sz val="10"/>
      <color theme="2" tint="-0.749992370372631"/>
      <name val="Arial"/>
      <family val="2"/>
      <charset val="238"/>
    </font>
    <font>
      <sz val="8"/>
      <name val="Times New Roman"/>
      <family val="1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Times New Roman"/>
      <family val="1"/>
      <charset val="238"/>
    </font>
    <font>
      <vertAlign val="superscript"/>
      <sz val="10"/>
      <color rgb="FFFF0000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strike/>
      <sz val="9"/>
      <color theme="1"/>
      <name val="Times New Roman"/>
      <family val="1"/>
      <charset val="238"/>
    </font>
    <font>
      <sz val="10"/>
      <color theme="1"/>
      <name val="Arial"/>
      <family val="2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vertAlign val="superscript"/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vertAlign val="superscript"/>
      <sz val="9"/>
      <color theme="1"/>
      <name val="Times New Roman"/>
      <family val="1"/>
      <charset val="238"/>
    </font>
    <font>
      <b/>
      <vertAlign val="superscript"/>
      <sz val="9"/>
      <color theme="1"/>
      <name val="Times New Roman"/>
      <family val="1"/>
      <charset val="238"/>
    </font>
    <font>
      <vertAlign val="superscript"/>
      <sz val="10"/>
      <color theme="1"/>
      <name val="Times New Roman"/>
      <family val="1"/>
      <charset val="238"/>
    </font>
    <font>
      <u/>
      <sz val="10"/>
      <color theme="1"/>
      <name val="Times New Roman"/>
      <family val="1"/>
      <charset val="238"/>
    </font>
    <font>
      <b/>
      <vertAlign val="superscript"/>
      <sz val="10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vertAlign val="superscript"/>
      <sz val="12"/>
      <name val="Times New Roman"/>
      <family val="1"/>
      <charset val="238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6E3B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4" fontId="6" fillId="0" borderId="0" applyFont="0" applyFill="0" applyBorder="0" applyAlignment="0" applyProtection="0"/>
    <xf numFmtId="9" fontId="25" fillId="0" borderId="0" applyFont="0" applyFill="0" applyBorder="0" applyAlignment="0" applyProtection="0"/>
  </cellStyleXfs>
  <cellXfs count="419">
    <xf numFmtId="0" fontId="0" fillId="0" borderId="0" xfId="0"/>
    <xf numFmtId="0" fontId="3" fillId="0" borderId="0" xfId="1" applyFont="1" applyBorder="1" applyAlignment="1">
      <alignment horizontal="left" vertical="center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Border="1" applyAlignment="1">
      <alignment vertical="center"/>
    </xf>
    <xf numFmtId="0" fontId="4" fillId="0" borderId="0" xfId="0" applyNumberFormat="1" applyFont="1" applyFill="1" applyBorder="1" applyAlignment="1">
      <alignment vertical="center" wrapText="1"/>
    </xf>
    <xf numFmtId="0" fontId="1" fillId="0" borderId="0" xfId="0" applyFont="1"/>
    <xf numFmtId="44" fontId="0" fillId="0" borderId="0" xfId="2" applyFont="1"/>
    <xf numFmtId="49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0" fontId="11" fillId="0" borderId="0" xfId="1" applyFont="1" applyBorder="1" applyAlignment="1">
      <alignment horizontal="center" vertical="center" wrapText="1"/>
    </xf>
    <xf numFmtId="0" fontId="12" fillId="0" borderId="0" xfId="1" applyFont="1" applyBorder="1" applyAlignment="1">
      <alignment vertical="center"/>
    </xf>
    <xf numFmtId="0" fontId="11" fillId="0" borderId="0" xfId="0" applyFont="1"/>
    <xf numFmtId="0" fontId="11" fillId="0" borderId="0" xfId="0" applyFont="1" applyBorder="1" applyAlignment="1">
      <alignment vertical="center" wrapText="1"/>
    </xf>
    <xf numFmtId="4" fontId="11" fillId="0" borderId="0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4" fontId="13" fillId="4" borderId="1" xfId="0" applyNumberFormat="1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4" fontId="15" fillId="0" borderId="0" xfId="0" applyNumberFormat="1" applyFont="1" applyFill="1" applyBorder="1" applyAlignment="1">
      <alignment horizontal="center" vertical="center"/>
    </xf>
    <xf numFmtId="4" fontId="13" fillId="0" borderId="0" xfId="0" applyNumberFormat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left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4" fontId="13" fillId="0" borderId="0" xfId="0" applyNumberFormat="1" applyFont="1" applyFill="1" applyBorder="1" applyAlignment="1">
      <alignment vertical="center"/>
    </xf>
    <xf numFmtId="4" fontId="18" fillId="0" borderId="0" xfId="0" applyNumberFormat="1" applyFont="1" applyFill="1" applyBorder="1" applyAlignment="1">
      <alignment vertical="center"/>
    </xf>
    <xf numFmtId="4" fontId="19" fillId="0" borderId="0" xfId="0" applyNumberFormat="1" applyFont="1" applyFill="1" applyBorder="1" applyAlignment="1">
      <alignment vertical="center"/>
    </xf>
    <xf numFmtId="0" fontId="20" fillId="0" borderId="0" xfId="0" applyFont="1" applyFill="1" applyBorder="1" applyAlignment="1">
      <alignment vertical="center" wrapText="1"/>
    </xf>
    <xf numFmtId="44" fontId="0" fillId="0" borderId="0" xfId="0" applyNumberFormat="1"/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Fill="1" applyAlignment="1">
      <alignment vertical="center"/>
    </xf>
    <xf numFmtId="49" fontId="1" fillId="0" borderId="0" xfId="0" applyNumberFormat="1" applyFont="1" applyAlignment="1">
      <alignment horizontal="center" vertical="center"/>
    </xf>
    <xf numFmtId="44" fontId="0" fillId="0" borderId="0" xfId="2" applyFont="1" applyAlignment="1">
      <alignment vertical="center"/>
    </xf>
    <xf numFmtId="0" fontId="0" fillId="0" borderId="0" xfId="0" applyFill="1"/>
    <xf numFmtId="44" fontId="0" fillId="0" borderId="0" xfId="2" applyFont="1" applyFill="1"/>
    <xf numFmtId="0" fontId="4" fillId="3" borderId="0" xfId="0" applyFont="1" applyFill="1"/>
    <xf numFmtId="0" fontId="0" fillId="3" borderId="0" xfId="0" applyFill="1"/>
    <xf numFmtId="0" fontId="26" fillId="0" borderId="0" xfId="1" applyFont="1" applyBorder="1" applyAlignment="1">
      <alignment horizontal="left" vertical="center"/>
    </xf>
    <xf numFmtId="0" fontId="27" fillId="0" borderId="0" xfId="1" applyFont="1" applyBorder="1" applyAlignment="1">
      <alignment horizontal="center" vertical="center" wrapText="1"/>
    </xf>
    <xf numFmtId="0" fontId="27" fillId="0" borderId="0" xfId="0" applyFont="1" applyBorder="1" applyAlignment="1">
      <alignment vertical="center" wrapText="1"/>
    </xf>
    <xf numFmtId="4" fontId="28" fillId="0" borderId="0" xfId="0" applyNumberFormat="1" applyFont="1" applyFill="1" applyBorder="1" applyAlignment="1">
      <alignment horizontal="center" vertical="center"/>
    </xf>
    <xf numFmtId="4" fontId="29" fillId="0" borderId="0" xfId="0" applyNumberFormat="1" applyFont="1" applyBorder="1" applyAlignment="1">
      <alignment horizontal="center" vertical="center"/>
    </xf>
    <xf numFmtId="4" fontId="29" fillId="0" borderId="0" xfId="0" applyNumberFormat="1" applyFont="1" applyFill="1" applyBorder="1" applyAlignment="1">
      <alignment horizontal="center" vertical="center"/>
    </xf>
    <xf numFmtId="0" fontId="29" fillId="0" borderId="0" xfId="0" applyFont="1" applyFill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1" applyFont="1" applyFill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44" fontId="11" fillId="0" borderId="0" xfId="0" applyNumberFormat="1" applyFont="1" applyBorder="1" applyAlignment="1">
      <alignment vertical="center" wrapText="1"/>
    </xf>
    <xf numFmtId="0" fontId="31" fillId="0" borderId="0" xfId="1" applyFont="1" applyBorder="1" applyAlignment="1">
      <alignment horizontal="left" vertical="center"/>
    </xf>
    <xf numFmtId="0" fontId="32" fillId="0" borderId="0" xfId="1" applyFont="1" applyBorder="1" applyAlignment="1">
      <alignment horizontal="center" vertical="center" wrapText="1"/>
    </xf>
    <xf numFmtId="0" fontId="33" fillId="0" borderId="0" xfId="1" applyFont="1" applyFill="1" applyBorder="1" applyAlignment="1">
      <alignment horizontal="left" vertical="center" wrapText="1"/>
    </xf>
    <xf numFmtId="0" fontId="32" fillId="0" borderId="0" xfId="0" applyFont="1" applyBorder="1" applyAlignment="1">
      <alignment vertical="center" wrapText="1"/>
    </xf>
    <xf numFmtId="4" fontId="35" fillId="0" borderId="0" xfId="0" applyNumberFormat="1" applyFont="1" applyFill="1" applyBorder="1" applyAlignment="1">
      <alignment horizontal="center" vertical="center"/>
    </xf>
    <xf numFmtId="4" fontId="36" fillId="0" borderId="0" xfId="0" applyNumberFormat="1" applyFont="1" applyBorder="1" applyAlignment="1">
      <alignment horizontal="center" vertical="center"/>
    </xf>
    <xf numFmtId="4" fontId="36" fillId="0" borderId="0" xfId="0" applyNumberFormat="1" applyFont="1" applyFill="1" applyBorder="1" applyAlignment="1">
      <alignment horizontal="center" vertical="center"/>
    </xf>
    <xf numFmtId="0" fontId="36" fillId="0" borderId="0" xfId="0" applyFont="1" applyFill="1" applyAlignment="1">
      <alignment vertical="center"/>
    </xf>
    <xf numFmtId="0" fontId="3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2" fontId="13" fillId="0" borderId="0" xfId="0" applyNumberFormat="1" applyFont="1" applyFill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2" fillId="0" borderId="0" xfId="0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4" fontId="13" fillId="0" borderId="1" xfId="0" applyNumberFormat="1" applyFont="1" applyFill="1" applyBorder="1" applyAlignment="1">
      <alignment horizontal="right"/>
    </xf>
    <xf numFmtId="4" fontId="13" fillId="0" borderId="1" xfId="0" applyNumberFormat="1" applyFont="1" applyBorder="1" applyAlignment="1">
      <alignment horizontal="right"/>
    </xf>
    <xf numFmtId="4" fontId="13" fillId="4" borderId="1" xfId="0" applyNumberFormat="1" applyFont="1" applyFill="1" applyBorder="1" applyAlignment="1">
      <alignment horizontal="right"/>
    </xf>
    <xf numFmtId="4" fontId="13" fillId="3" borderId="1" xfId="0" applyNumberFormat="1" applyFont="1" applyFill="1" applyBorder="1" applyAlignment="1">
      <alignment horizontal="right"/>
    </xf>
    <xf numFmtId="4" fontId="22" fillId="0" borderId="1" xfId="0" applyNumberFormat="1" applyFont="1" applyFill="1" applyBorder="1" applyAlignment="1">
      <alignment horizontal="right"/>
    </xf>
    <xf numFmtId="49" fontId="13" fillId="0" borderId="1" xfId="0" applyNumberFormat="1" applyFont="1" applyFill="1" applyBorder="1" applyAlignment="1">
      <alignment vertical="center"/>
    </xf>
    <xf numFmtId="4" fontId="13" fillId="0" borderId="1" xfId="0" applyNumberFormat="1" applyFont="1" applyFill="1" applyBorder="1" applyAlignment="1">
      <alignment vertical="center"/>
    </xf>
    <xf numFmtId="4" fontId="13" fillId="0" borderId="1" xfId="0" applyNumberFormat="1" applyFont="1" applyBorder="1" applyAlignment="1">
      <alignment vertical="center"/>
    </xf>
    <xf numFmtId="4" fontId="13" fillId="3" borderId="1" xfId="0" applyNumberFormat="1" applyFont="1" applyFill="1" applyBorder="1" applyAlignment="1">
      <alignment vertical="center"/>
    </xf>
    <xf numFmtId="0" fontId="38" fillId="0" borderId="0" xfId="0" applyNumberFormat="1" applyFont="1" applyFill="1" applyBorder="1" applyAlignment="1">
      <alignment vertical="center" wrapText="1"/>
    </xf>
    <xf numFmtId="0" fontId="23" fillId="0" borderId="0" xfId="0" applyFont="1" applyFill="1" applyBorder="1" applyAlignment="1">
      <alignment vertical="center"/>
    </xf>
    <xf numFmtId="4" fontId="15" fillId="5" borderId="2" xfId="0" applyNumberFormat="1" applyFont="1" applyFill="1" applyBorder="1" applyAlignment="1">
      <alignment horizontal="right"/>
    </xf>
    <xf numFmtId="0" fontId="20" fillId="0" borderId="0" xfId="0" applyFont="1" applyFill="1" applyBorder="1" applyAlignment="1">
      <alignment horizontal="center" vertical="center" wrapText="1"/>
    </xf>
    <xf numFmtId="4" fontId="13" fillId="0" borderId="16" xfId="0" applyNumberFormat="1" applyFont="1" applyFill="1" applyBorder="1" applyAlignment="1">
      <alignment horizontal="right"/>
    </xf>
    <xf numFmtId="4" fontId="13" fillId="3" borderId="16" xfId="0" applyNumberFormat="1" applyFont="1" applyFill="1" applyBorder="1" applyAlignment="1">
      <alignment horizontal="right"/>
    </xf>
    <xf numFmtId="4" fontId="13" fillId="0" borderId="30" xfId="0" applyNumberFormat="1" applyFont="1" applyFill="1" applyBorder="1" applyAlignment="1">
      <alignment horizontal="right"/>
    </xf>
    <xf numFmtId="4" fontId="13" fillId="0" borderId="27" xfId="0" applyNumberFormat="1" applyFont="1" applyFill="1" applyBorder="1" applyAlignment="1">
      <alignment horizontal="right"/>
    </xf>
    <xf numFmtId="4" fontId="13" fillId="8" borderId="42" xfId="0" applyNumberFormat="1" applyFont="1" applyFill="1" applyBorder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24" fillId="0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49" fontId="13" fillId="0" borderId="16" xfId="0" applyNumberFormat="1" applyFont="1" applyFill="1" applyBorder="1" applyAlignment="1">
      <alignment horizontal="center" vertical="center"/>
    </xf>
    <xf numFmtId="4" fontId="15" fillId="5" borderId="1" xfId="0" applyNumberFormat="1" applyFont="1" applyFill="1" applyBorder="1" applyAlignment="1">
      <alignment horizontal="right"/>
    </xf>
    <xf numFmtId="0" fontId="15" fillId="8" borderId="23" xfId="0" applyFont="1" applyFill="1" applyBorder="1" applyAlignment="1">
      <alignment vertical="center"/>
    </xf>
    <xf numFmtId="4" fontId="13" fillId="0" borderId="20" xfId="0" applyNumberFormat="1" applyFont="1" applyFill="1" applyBorder="1" applyAlignment="1">
      <alignment vertical="center"/>
    </xf>
    <xf numFmtId="4" fontId="13" fillId="0" borderId="30" xfId="0" applyNumberFormat="1" applyFont="1" applyFill="1" applyBorder="1" applyAlignment="1">
      <alignment vertical="center"/>
    </xf>
    <xf numFmtId="4" fontId="13" fillId="4" borderId="20" xfId="0" applyNumberFormat="1" applyFont="1" applyFill="1" applyBorder="1" applyAlignment="1">
      <alignment vertical="center"/>
    </xf>
    <xf numFmtId="0" fontId="15" fillId="8" borderId="0" xfId="0" applyFont="1" applyFill="1" applyBorder="1" applyAlignment="1">
      <alignment vertical="center"/>
    </xf>
    <xf numFmtId="4" fontId="15" fillId="5" borderId="1" xfId="0" applyNumberFormat="1" applyFont="1" applyFill="1" applyBorder="1" applyAlignment="1">
      <alignment vertical="center"/>
    </xf>
    <xf numFmtId="4" fontId="13" fillId="0" borderId="2" xfId="0" applyNumberFormat="1" applyFont="1" applyFill="1" applyBorder="1" applyAlignment="1">
      <alignment vertical="center"/>
    </xf>
    <xf numFmtId="4" fontId="13" fillId="0" borderId="35" xfId="0" applyNumberFormat="1" applyFont="1" applyFill="1" applyBorder="1" applyAlignment="1">
      <alignment vertical="center"/>
    </xf>
    <xf numFmtId="10" fontId="13" fillId="0" borderId="1" xfId="3" applyNumberFormat="1" applyFont="1" applyFill="1" applyBorder="1" applyAlignment="1">
      <alignment vertical="center"/>
    </xf>
    <xf numFmtId="49" fontId="13" fillId="0" borderId="16" xfId="0" applyNumberFormat="1" applyFont="1" applyFill="1" applyBorder="1" applyAlignment="1">
      <alignment vertical="center"/>
    </xf>
    <xf numFmtId="4" fontId="13" fillId="0" borderId="27" xfId="0" applyNumberFormat="1" applyFont="1" applyFill="1" applyBorder="1" applyAlignment="1">
      <alignment vertical="center"/>
    </xf>
    <xf numFmtId="10" fontId="13" fillId="0" borderId="16" xfId="3" applyNumberFormat="1" applyFont="1" applyFill="1" applyBorder="1" applyAlignment="1">
      <alignment vertical="center"/>
    </xf>
    <xf numFmtId="49" fontId="13" fillId="0" borderId="2" xfId="0" applyNumberFormat="1" applyFont="1" applyFill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13" fillId="7" borderId="1" xfId="0" applyFont="1" applyFill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0" fontId="13" fillId="7" borderId="1" xfId="0" applyFont="1" applyFill="1" applyBorder="1" applyAlignment="1">
      <alignment vertical="center" wrapText="1"/>
    </xf>
    <xf numFmtId="4" fontId="15" fillId="5" borderId="2" xfId="0" applyNumberFormat="1" applyFont="1" applyFill="1" applyBorder="1" applyAlignment="1">
      <alignment vertical="center"/>
    </xf>
    <xf numFmtId="4" fontId="15" fillId="5" borderId="35" xfId="0" applyNumberFormat="1" applyFont="1" applyFill="1" applyBorder="1" applyAlignment="1">
      <alignment vertical="center"/>
    </xf>
    <xf numFmtId="0" fontId="13" fillId="0" borderId="2" xfId="0" applyFont="1" applyFill="1" applyBorder="1" applyAlignment="1">
      <alignment vertical="center"/>
    </xf>
    <xf numFmtId="0" fontId="13" fillId="7" borderId="2" xfId="0" applyFont="1" applyFill="1" applyBorder="1" applyAlignment="1">
      <alignment vertical="center"/>
    </xf>
    <xf numFmtId="10" fontId="13" fillId="0" borderId="2" xfId="3" applyNumberFormat="1" applyFont="1" applyFill="1" applyBorder="1" applyAlignment="1">
      <alignment vertical="center"/>
    </xf>
    <xf numFmtId="4" fontId="13" fillId="3" borderId="2" xfId="0" applyNumberFormat="1" applyFont="1" applyFill="1" applyBorder="1" applyAlignment="1">
      <alignment vertical="center"/>
    </xf>
    <xf numFmtId="4" fontId="13" fillId="4" borderId="35" xfId="0" applyNumberFormat="1" applyFont="1" applyFill="1" applyBorder="1" applyAlignment="1">
      <alignment vertical="center"/>
    </xf>
    <xf numFmtId="4" fontId="13" fillId="4" borderId="2" xfId="0" applyNumberFormat="1" applyFont="1" applyFill="1" applyBorder="1" applyAlignment="1">
      <alignment vertical="center"/>
    </xf>
    <xf numFmtId="0" fontId="15" fillId="2" borderId="1" xfId="0" applyFont="1" applyFill="1" applyBorder="1" applyAlignment="1">
      <alignment vertical="center"/>
    </xf>
    <xf numFmtId="4" fontId="15" fillId="2" borderId="1" xfId="0" applyNumberFormat="1" applyFont="1" applyFill="1" applyBorder="1" applyAlignment="1">
      <alignment vertical="center"/>
    </xf>
    <xf numFmtId="4" fontId="13" fillId="4" borderId="30" xfId="0" applyNumberFormat="1" applyFont="1" applyFill="1" applyBorder="1" applyAlignment="1">
      <alignment vertical="center"/>
    </xf>
    <xf numFmtId="4" fontId="15" fillId="5" borderId="30" xfId="0" applyNumberFormat="1" applyFont="1" applyFill="1" applyBorder="1" applyAlignment="1">
      <alignment vertical="center"/>
    </xf>
    <xf numFmtId="4" fontId="13" fillId="4" borderId="32" xfId="0" applyNumberFormat="1" applyFont="1" applyFill="1" applyBorder="1" applyAlignment="1">
      <alignment vertical="center"/>
    </xf>
    <xf numFmtId="4" fontId="15" fillId="5" borderId="32" xfId="0" applyNumberFormat="1" applyFont="1" applyFill="1" applyBorder="1" applyAlignment="1">
      <alignment vertical="center"/>
    </xf>
    <xf numFmtId="4" fontId="15" fillId="2" borderId="30" xfId="0" applyNumberFormat="1" applyFont="1" applyFill="1" applyBorder="1" applyAlignment="1">
      <alignment vertical="center"/>
    </xf>
    <xf numFmtId="4" fontId="13" fillId="0" borderId="31" xfId="0" applyNumberFormat="1" applyFont="1" applyFill="1" applyBorder="1" applyAlignment="1">
      <alignment vertical="center"/>
    </xf>
    <xf numFmtId="4" fontId="13" fillId="8" borderId="23" xfId="0" applyNumberFormat="1" applyFont="1" applyFill="1" applyBorder="1" applyAlignment="1">
      <alignment vertical="center"/>
    </xf>
    <xf numFmtId="4" fontId="13" fillId="3" borderId="31" xfId="0" applyNumberFormat="1" applyFont="1" applyFill="1" applyBorder="1" applyAlignment="1">
      <alignment vertical="center"/>
    </xf>
    <xf numFmtId="4" fontId="13" fillId="3" borderId="40" xfId="0" applyNumberFormat="1" applyFont="1" applyFill="1" applyBorder="1" applyAlignment="1">
      <alignment vertical="center"/>
    </xf>
    <xf numFmtId="0" fontId="35" fillId="8" borderId="0" xfId="0" applyFont="1" applyFill="1" applyBorder="1" applyAlignment="1">
      <alignment vertical="center"/>
    </xf>
    <xf numFmtId="4" fontId="15" fillId="2" borderId="16" xfId="0" applyNumberFormat="1" applyFont="1" applyFill="1" applyBorder="1" applyAlignment="1">
      <alignment vertical="center"/>
    </xf>
    <xf numFmtId="4" fontId="13" fillId="0" borderId="32" xfId="0" applyNumberFormat="1" applyFont="1" applyFill="1" applyBorder="1" applyAlignment="1">
      <alignment vertical="center"/>
    </xf>
    <xf numFmtId="4" fontId="13" fillId="3" borderId="42" xfId="0" applyNumberFormat="1" applyFont="1" applyFill="1" applyBorder="1" applyAlignment="1">
      <alignment vertical="center"/>
    </xf>
    <xf numFmtId="4" fontId="15" fillId="5" borderId="39" xfId="0" applyNumberFormat="1" applyFont="1" applyFill="1" applyBorder="1" applyAlignment="1">
      <alignment vertical="center"/>
    </xf>
    <xf numFmtId="4" fontId="15" fillId="8" borderId="42" xfId="0" applyNumberFormat="1" applyFont="1" applyFill="1" applyBorder="1" applyAlignment="1">
      <alignment vertical="center"/>
    </xf>
    <xf numFmtId="4" fontId="13" fillId="3" borderId="38" xfId="0" applyNumberFormat="1" applyFont="1" applyFill="1" applyBorder="1" applyAlignment="1">
      <alignment vertical="center"/>
    </xf>
    <xf numFmtId="4" fontId="13" fillId="3" borderId="39" xfId="0" applyNumberFormat="1" applyFont="1" applyFill="1" applyBorder="1" applyAlignment="1">
      <alignment vertical="center"/>
    </xf>
    <xf numFmtId="4" fontId="15" fillId="5" borderId="42" xfId="0" applyNumberFormat="1" applyFont="1" applyFill="1" applyBorder="1" applyAlignment="1">
      <alignment vertical="center"/>
    </xf>
    <xf numFmtId="4" fontId="13" fillId="8" borderId="38" xfId="0" applyNumberFormat="1" applyFont="1" applyFill="1" applyBorder="1" applyAlignment="1">
      <alignment vertical="center"/>
    </xf>
    <xf numFmtId="4" fontId="15" fillId="2" borderId="43" xfId="0" applyNumberFormat="1" applyFont="1" applyFill="1" applyBorder="1" applyAlignment="1">
      <alignment vertical="center"/>
    </xf>
    <xf numFmtId="0" fontId="13" fillId="0" borderId="1" xfId="0" applyFont="1" applyBorder="1" applyAlignment="1">
      <alignment horizontal="left" vertical="center"/>
    </xf>
    <xf numFmtId="0" fontId="13" fillId="7" borderId="1" xfId="0" applyFont="1" applyFill="1" applyBorder="1" applyAlignment="1">
      <alignment horizontal="left" vertical="center"/>
    </xf>
    <xf numFmtId="4" fontId="34" fillId="3" borderId="1" xfId="0" applyNumberFormat="1" applyFont="1" applyFill="1" applyBorder="1" applyAlignment="1">
      <alignment horizontal="right"/>
    </xf>
    <xf numFmtId="0" fontId="13" fillId="0" borderId="1" xfId="0" applyFont="1" applyFill="1" applyBorder="1" applyAlignment="1">
      <alignment horizontal="left" vertical="center"/>
    </xf>
    <xf numFmtId="0" fontId="13" fillId="7" borderId="1" xfId="0" applyFont="1" applyFill="1" applyBorder="1" applyAlignment="1">
      <alignment horizontal="left" vertical="center" wrapText="1"/>
    </xf>
    <xf numFmtId="4" fontId="15" fillId="2" borderId="1" xfId="0" applyNumberFormat="1" applyFont="1" applyFill="1" applyBorder="1" applyAlignment="1">
      <alignment horizontal="right"/>
    </xf>
    <xf numFmtId="4" fontId="15" fillId="5" borderId="30" xfId="0" applyNumberFormat="1" applyFont="1" applyFill="1" applyBorder="1" applyAlignment="1">
      <alignment horizontal="right"/>
    </xf>
    <xf numFmtId="4" fontId="15" fillId="2" borderId="30" xfId="0" applyNumberFormat="1" applyFont="1" applyFill="1" applyBorder="1" applyAlignment="1">
      <alignment horizontal="right"/>
    </xf>
    <xf numFmtId="4" fontId="15" fillId="5" borderId="42" xfId="0" applyNumberFormat="1" applyFont="1" applyFill="1" applyBorder="1" applyAlignment="1">
      <alignment horizontal="right"/>
    </xf>
    <xf numFmtId="4" fontId="15" fillId="14" borderId="42" xfId="0" applyNumberFormat="1" applyFont="1" applyFill="1" applyBorder="1" applyAlignment="1">
      <alignment horizontal="right"/>
    </xf>
    <xf numFmtId="0" fontId="0" fillId="8" borderId="42" xfId="0" applyFill="1" applyBorder="1" applyAlignment="1">
      <alignment horizontal="right"/>
    </xf>
    <xf numFmtId="0" fontId="37" fillId="8" borderId="38" xfId="0" applyFont="1" applyFill="1" applyBorder="1" applyAlignment="1">
      <alignment horizontal="center" vertical="center" wrapText="1"/>
    </xf>
    <xf numFmtId="16" fontId="0" fillId="0" borderId="0" xfId="0" applyNumberFormat="1" applyAlignment="1">
      <alignment horizontal="center"/>
    </xf>
    <xf numFmtId="44" fontId="0" fillId="0" borderId="0" xfId="2" applyFont="1" applyFill="1" applyAlignment="1">
      <alignment vertical="center"/>
    </xf>
    <xf numFmtId="10" fontId="15" fillId="5" borderId="2" xfId="0" applyNumberFormat="1" applyFont="1" applyFill="1" applyBorder="1" applyAlignment="1">
      <alignment vertical="center"/>
    </xf>
    <xf numFmtId="0" fontId="13" fillId="0" borderId="16" xfId="0" applyFont="1" applyBorder="1" applyAlignment="1">
      <alignment vertical="center"/>
    </xf>
    <xf numFmtId="0" fontId="13" fillId="7" borderId="16" xfId="0" applyFont="1" applyFill="1" applyBorder="1" applyAlignment="1">
      <alignment vertical="center"/>
    </xf>
    <xf numFmtId="4" fontId="13" fillId="0" borderId="16" xfId="0" applyNumberFormat="1" applyFont="1" applyFill="1" applyBorder="1" applyAlignment="1">
      <alignment vertical="center"/>
    </xf>
    <xf numFmtId="4" fontId="13" fillId="0" borderId="28" xfId="0" applyNumberFormat="1" applyFont="1" applyFill="1" applyBorder="1" applyAlignment="1">
      <alignment vertical="center"/>
    </xf>
    <xf numFmtId="4" fontId="13" fillId="3" borderId="16" xfId="0" applyNumberFormat="1" applyFont="1" applyFill="1" applyBorder="1" applyAlignment="1">
      <alignment vertical="center"/>
    </xf>
    <xf numFmtId="4" fontId="13" fillId="0" borderId="23" xfId="0" applyNumberFormat="1" applyFont="1" applyFill="1" applyBorder="1" applyAlignment="1">
      <alignment vertical="center"/>
    </xf>
    <xf numFmtId="4" fontId="15" fillId="8" borderId="30" xfId="0" applyNumberFormat="1" applyFont="1" applyFill="1" applyBorder="1" applyAlignment="1">
      <alignment vertical="center"/>
    </xf>
    <xf numFmtId="4" fontId="15" fillId="8" borderId="31" xfId="0" applyNumberFormat="1" applyFont="1" applyFill="1" applyBorder="1" applyAlignment="1">
      <alignment vertical="center"/>
    </xf>
    <xf numFmtId="0" fontId="15" fillId="8" borderId="38" xfId="0" applyFont="1" applyFill="1" applyBorder="1" applyAlignment="1">
      <alignment vertical="center"/>
    </xf>
    <xf numFmtId="4" fontId="13" fillId="8" borderId="40" xfId="0" applyNumberFormat="1" applyFont="1" applyFill="1" applyBorder="1" applyAlignment="1">
      <alignment vertical="center"/>
    </xf>
    <xf numFmtId="0" fontId="13" fillId="0" borderId="16" xfId="0" applyFont="1" applyBorder="1" applyAlignment="1">
      <alignment horizontal="left" vertical="center"/>
    </xf>
    <xf numFmtId="0" fontId="13" fillId="7" borderId="16" xfId="0" applyFont="1" applyFill="1" applyBorder="1" applyAlignment="1">
      <alignment horizontal="left" vertical="center"/>
    </xf>
    <xf numFmtId="4" fontId="13" fillId="0" borderId="16" xfId="0" applyNumberFormat="1" applyFont="1" applyBorder="1" applyAlignment="1">
      <alignment horizontal="right"/>
    </xf>
    <xf numFmtId="4" fontId="13" fillId="4" borderId="16" xfId="0" applyNumberFormat="1" applyFont="1" applyFill="1" applyBorder="1" applyAlignment="1">
      <alignment horizontal="right"/>
    </xf>
    <xf numFmtId="4" fontId="34" fillId="3" borderId="16" xfId="0" applyNumberFormat="1" applyFont="1" applyFill="1" applyBorder="1" applyAlignment="1">
      <alignment horizontal="right"/>
    </xf>
    <xf numFmtId="0" fontId="35" fillId="8" borderId="23" xfId="0" applyFont="1" applyFill="1" applyBorder="1" applyAlignment="1">
      <alignment vertical="center"/>
    </xf>
    <xf numFmtId="4" fontId="15" fillId="5" borderId="32" xfId="0" applyNumberFormat="1" applyFont="1" applyFill="1" applyBorder="1" applyAlignment="1">
      <alignment horizontal="right"/>
    </xf>
    <xf numFmtId="4" fontId="15" fillId="8" borderId="31" xfId="0" applyNumberFormat="1" applyFont="1" applyFill="1" applyBorder="1" applyAlignment="1">
      <alignment horizontal="right"/>
    </xf>
    <xf numFmtId="0" fontId="0" fillId="8" borderId="31" xfId="0" applyFill="1" applyBorder="1" applyAlignment="1">
      <alignment horizontal="right"/>
    </xf>
    <xf numFmtId="0" fontId="15" fillId="8" borderId="30" xfId="0" applyFont="1" applyFill="1" applyBorder="1" applyAlignment="1">
      <alignment vertical="center"/>
    </xf>
    <xf numFmtId="0" fontId="15" fillId="8" borderId="31" xfId="0" applyFont="1" applyFill="1" applyBorder="1" applyAlignment="1">
      <alignment vertical="center"/>
    </xf>
    <xf numFmtId="0" fontId="0" fillId="8" borderId="20" xfId="0" applyFill="1" applyBorder="1" applyAlignment="1">
      <alignment horizontal="right"/>
    </xf>
    <xf numFmtId="4" fontId="34" fillId="4" borderId="1" xfId="0" applyNumberFormat="1" applyFont="1" applyFill="1" applyBorder="1" applyAlignment="1">
      <alignment vertical="center"/>
    </xf>
    <xf numFmtId="4" fontId="13" fillId="4" borderId="28" xfId="0" applyNumberFormat="1" applyFont="1" applyFill="1" applyBorder="1" applyAlignment="1">
      <alignment vertical="center"/>
    </xf>
    <xf numFmtId="4" fontId="13" fillId="4" borderId="16" xfId="0" applyNumberFormat="1" applyFont="1" applyFill="1" applyBorder="1" applyAlignment="1">
      <alignment vertical="center"/>
    </xf>
    <xf numFmtId="4" fontId="13" fillId="4" borderId="27" xfId="0" applyNumberFormat="1" applyFont="1" applyFill="1" applyBorder="1" applyAlignment="1">
      <alignment vertical="center"/>
    </xf>
    <xf numFmtId="4" fontId="34" fillId="4" borderId="16" xfId="0" applyNumberFormat="1" applyFont="1" applyFill="1" applyBorder="1" applyAlignment="1">
      <alignment vertical="center"/>
    </xf>
    <xf numFmtId="4" fontId="15" fillId="2" borderId="43" xfId="0" applyNumberFormat="1" applyFont="1" applyFill="1" applyBorder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4" fontId="18" fillId="13" borderId="41" xfId="0" applyNumberFormat="1" applyFont="1" applyFill="1" applyBorder="1" applyAlignment="1">
      <alignment vertical="center" wrapText="1"/>
    </xf>
    <xf numFmtId="0" fontId="23" fillId="0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45" fillId="0" borderId="0" xfId="0" applyFont="1" applyBorder="1" applyAlignment="1">
      <alignment vertical="center" wrapText="1"/>
    </xf>
    <xf numFmtId="0" fontId="46" fillId="0" borderId="0" xfId="0" applyFont="1"/>
    <xf numFmtId="0" fontId="44" fillId="0" borderId="0" xfId="0" applyFont="1" applyBorder="1" applyAlignment="1">
      <alignment horizontal="right" vertical="center"/>
    </xf>
    <xf numFmtId="2" fontId="45" fillId="0" borderId="1" xfId="0" applyNumberFormat="1" applyFont="1" applyFill="1" applyBorder="1" applyAlignment="1">
      <alignment horizontal="left" vertical="center"/>
    </xf>
    <xf numFmtId="0" fontId="46" fillId="0" borderId="0" xfId="0" applyFont="1" applyBorder="1" applyAlignment="1">
      <alignment vertical="center" wrapText="1"/>
    </xf>
    <xf numFmtId="0" fontId="43" fillId="0" borderId="0" xfId="0" applyFont="1" applyAlignment="1">
      <alignment vertical="center"/>
    </xf>
    <xf numFmtId="0" fontId="48" fillId="0" borderId="0" xfId="0" applyFont="1" applyBorder="1" applyAlignment="1">
      <alignment horizontal="right" vertical="center"/>
    </xf>
    <xf numFmtId="4" fontId="45" fillId="0" borderId="2" xfId="0" applyNumberFormat="1" applyFont="1" applyBorder="1" applyAlignment="1">
      <alignment horizontal="left" vertical="center"/>
    </xf>
    <xf numFmtId="4" fontId="19" fillId="10" borderId="35" xfId="0" applyNumberFormat="1" applyFont="1" applyFill="1" applyBorder="1" applyAlignment="1">
      <alignment horizontal="center" vertical="center" wrapText="1"/>
    </xf>
    <xf numFmtId="4" fontId="19" fillId="10" borderId="2" xfId="0" applyNumberFormat="1" applyFont="1" applyFill="1" applyBorder="1" applyAlignment="1">
      <alignment horizontal="center" vertical="center"/>
    </xf>
    <xf numFmtId="4" fontId="19" fillId="10" borderId="32" xfId="0" applyNumberFormat="1" applyFont="1" applyFill="1" applyBorder="1" applyAlignment="1">
      <alignment horizontal="center" vertical="center"/>
    </xf>
    <xf numFmtId="0" fontId="19" fillId="10" borderId="20" xfId="0" applyFont="1" applyFill="1" applyBorder="1" applyAlignment="1">
      <alignment horizontal="center" vertical="center" wrapText="1"/>
    </xf>
    <xf numFmtId="0" fontId="19" fillId="10" borderId="1" xfId="0" applyFont="1" applyFill="1" applyBorder="1" applyAlignment="1">
      <alignment horizontal="center" vertical="center" wrapText="1"/>
    </xf>
    <xf numFmtId="4" fontId="19" fillId="10" borderId="1" xfId="0" applyNumberFormat="1" applyFont="1" applyFill="1" applyBorder="1" applyAlignment="1">
      <alignment horizontal="center" vertical="center" wrapText="1"/>
    </xf>
    <xf numFmtId="49" fontId="19" fillId="10" borderId="1" xfId="0" applyNumberFormat="1" applyFont="1" applyFill="1" applyBorder="1" applyAlignment="1">
      <alignment horizontal="center" vertical="center" wrapText="1"/>
    </xf>
    <xf numFmtId="49" fontId="19" fillId="10" borderId="30" xfId="0" applyNumberFormat="1" applyFont="1" applyFill="1" applyBorder="1" applyAlignment="1">
      <alignment horizontal="center" vertical="center" wrapText="1"/>
    </xf>
    <xf numFmtId="10" fontId="19" fillId="11" borderId="22" xfId="0" applyNumberFormat="1" applyFont="1" applyFill="1" applyBorder="1" applyAlignment="1">
      <alignment horizontal="center" vertical="center" wrapText="1"/>
    </xf>
    <xf numFmtId="10" fontId="19" fillId="11" borderId="8" xfId="0" applyNumberFormat="1" applyFont="1" applyFill="1" applyBorder="1" applyAlignment="1">
      <alignment horizontal="center" vertical="center" wrapText="1"/>
    </xf>
    <xf numFmtId="10" fontId="19" fillId="11" borderId="34" xfId="0" applyNumberFormat="1" applyFont="1" applyFill="1" applyBorder="1" applyAlignment="1">
      <alignment horizontal="center" vertical="center" wrapText="1"/>
    </xf>
    <xf numFmtId="4" fontId="19" fillId="9" borderId="28" xfId="0" applyNumberFormat="1" applyFont="1" applyFill="1" applyBorder="1" applyAlignment="1">
      <alignment horizontal="center" vertical="center"/>
    </xf>
    <xf numFmtId="4" fontId="19" fillId="9" borderId="16" xfId="0" applyNumberFormat="1" applyFont="1" applyFill="1" applyBorder="1" applyAlignment="1">
      <alignment horizontal="center" vertical="center"/>
    </xf>
    <xf numFmtId="4" fontId="19" fillId="9" borderId="16" xfId="0" applyNumberFormat="1" applyFont="1" applyFill="1" applyBorder="1" applyAlignment="1">
      <alignment horizontal="center" vertical="center" wrapText="1"/>
    </xf>
    <xf numFmtId="4" fontId="19" fillId="9" borderId="27" xfId="0" applyNumberFormat="1" applyFont="1" applyFill="1" applyBorder="1" applyAlignment="1">
      <alignment horizontal="center" vertical="center"/>
    </xf>
    <xf numFmtId="4" fontId="19" fillId="9" borderId="1" xfId="0" applyNumberFormat="1" applyFont="1" applyFill="1" applyBorder="1" applyAlignment="1">
      <alignment horizontal="center" vertical="center"/>
    </xf>
    <xf numFmtId="4" fontId="19" fillId="9" borderId="31" xfId="0" applyNumberFormat="1" applyFont="1" applyFill="1" applyBorder="1" applyAlignment="1">
      <alignment horizontal="center" vertical="center"/>
    </xf>
    <xf numFmtId="4" fontId="19" fillId="9" borderId="37" xfId="0" applyNumberFormat="1" applyFont="1" applyFill="1" applyBorder="1" applyAlignment="1">
      <alignment horizontal="center" vertical="center"/>
    </xf>
    <xf numFmtId="0" fontId="19" fillId="9" borderId="1" xfId="0" applyFont="1" applyFill="1" applyBorder="1" applyAlignment="1">
      <alignment horizontal="center" vertical="center" wrapText="1"/>
    </xf>
    <xf numFmtId="4" fontId="19" fillId="9" borderId="1" xfId="0" applyNumberFormat="1" applyFont="1" applyFill="1" applyBorder="1" applyAlignment="1">
      <alignment horizontal="center" vertical="center" wrapText="1"/>
    </xf>
    <xf numFmtId="49" fontId="19" fillId="9" borderId="1" xfId="0" applyNumberFormat="1" applyFont="1" applyFill="1" applyBorder="1" applyAlignment="1">
      <alignment horizontal="center" vertical="center" wrapText="1"/>
    </xf>
    <xf numFmtId="49" fontId="19" fillId="9" borderId="6" xfId="0" applyNumberFormat="1" applyFont="1" applyFill="1" applyBorder="1" applyAlignment="1">
      <alignment horizontal="center" vertical="center" wrapText="1"/>
    </xf>
    <xf numFmtId="10" fontId="19" fillId="9" borderId="8" xfId="0" applyNumberFormat="1" applyFont="1" applyFill="1" applyBorder="1" applyAlignment="1">
      <alignment horizontal="center" vertical="center" wrapText="1"/>
    </xf>
    <xf numFmtId="10" fontId="19" fillId="9" borderId="9" xfId="0" applyNumberFormat="1" applyFont="1" applyFill="1" applyBorder="1" applyAlignment="1">
      <alignment horizontal="center" vertical="center" wrapText="1"/>
    </xf>
    <xf numFmtId="0" fontId="45" fillId="0" borderId="0" xfId="0" applyFont="1"/>
    <xf numFmtId="0" fontId="44" fillId="0" borderId="0" xfId="0" applyFont="1" applyAlignment="1">
      <alignment horizontal="right"/>
    </xf>
    <xf numFmtId="0" fontId="46" fillId="0" borderId="1" xfId="0" applyFont="1" applyBorder="1"/>
    <xf numFmtId="2" fontId="46" fillId="0" borderId="1" xfId="0" applyNumberFormat="1" applyFont="1" applyFill="1" applyBorder="1" applyAlignment="1">
      <alignment horizontal="left" vertical="center"/>
    </xf>
    <xf numFmtId="4" fontId="46" fillId="0" borderId="2" xfId="0" applyNumberFormat="1" applyFont="1" applyBorder="1" applyAlignment="1">
      <alignment horizontal="left" vertical="center"/>
    </xf>
    <xf numFmtId="4" fontId="19" fillId="0" borderId="16" xfId="0" applyNumberFormat="1" applyFont="1" applyBorder="1" applyAlignment="1">
      <alignment horizontal="right"/>
    </xf>
    <xf numFmtId="4" fontId="19" fillId="0" borderId="1" xfId="0" applyNumberFormat="1" applyFont="1" applyBorder="1" applyAlignment="1">
      <alignment horizontal="right"/>
    </xf>
    <xf numFmtId="4" fontId="19" fillId="3" borderId="1" xfId="0" applyNumberFormat="1" applyFont="1" applyFill="1" applyBorder="1" applyAlignment="1">
      <alignment horizontal="right"/>
    </xf>
    <xf numFmtId="4" fontId="19" fillId="10" borderId="1" xfId="0" applyNumberFormat="1" applyFont="1" applyFill="1" applyBorder="1" applyAlignment="1">
      <alignment horizontal="center" vertical="center"/>
    </xf>
    <xf numFmtId="49" fontId="43" fillId="0" borderId="0" xfId="0" applyNumberFormat="1" applyFont="1" applyAlignment="1">
      <alignment horizontal="center"/>
    </xf>
    <xf numFmtId="0" fontId="43" fillId="0" borderId="0" xfId="0" applyNumberFormat="1" applyFont="1" applyAlignment="1">
      <alignment horizontal="center"/>
    </xf>
    <xf numFmtId="44" fontId="43" fillId="0" borderId="0" xfId="2" applyFont="1" applyFill="1" applyAlignment="1">
      <alignment vertical="center"/>
    </xf>
    <xf numFmtId="4" fontId="19" fillId="4" borderId="1" xfId="0" applyNumberFormat="1" applyFont="1" applyFill="1" applyBorder="1" applyAlignment="1">
      <alignment vertical="center"/>
    </xf>
    <xf numFmtId="4" fontId="54" fillId="5" borderId="2" xfId="0" applyNumberFormat="1" applyFont="1" applyFill="1" applyBorder="1" applyAlignment="1">
      <alignment vertical="center"/>
    </xf>
    <xf numFmtId="4" fontId="54" fillId="8" borderId="31" xfId="0" applyNumberFormat="1" applyFont="1" applyFill="1" applyBorder="1" applyAlignment="1">
      <alignment vertical="center"/>
    </xf>
    <xf numFmtId="4" fontId="19" fillId="4" borderId="16" xfId="0" applyNumberFormat="1" applyFont="1" applyFill="1" applyBorder="1" applyAlignment="1">
      <alignment vertical="center"/>
    </xf>
    <xf numFmtId="4" fontId="19" fillId="8" borderId="40" xfId="0" applyNumberFormat="1" applyFont="1" applyFill="1" applyBorder="1" applyAlignment="1">
      <alignment vertical="center"/>
    </xf>
    <xf numFmtId="4" fontId="19" fillId="4" borderId="2" xfId="0" applyNumberFormat="1" applyFont="1" applyFill="1" applyBorder="1" applyAlignment="1">
      <alignment vertical="center"/>
    </xf>
    <xf numFmtId="4" fontId="54" fillId="2" borderId="1" xfId="0" applyNumberFormat="1" applyFont="1" applyFill="1" applyBorder="1" applyAlignment="1">
      <alignment vertical="center"/>
    </xf>
    <xf numFmtId="4" fontId="19" fillId="0" borderId="16" xfId="0" applyNumberFormat="1" applyFont="1" applyFill="1" applyBorder="1" applyAlignment="1">
      <alignment vertical="center"/>
    </xf>
    <xf numFmtId="4" fontId="19" fillId="0" borderId="16" xfId="0" applyNumberFormat="1" applyFont="1" applyBorder="1" applyAlignment="1">
      <alignment vertical="center"/>
    </xf>
    <xf numFmtId="4" fontId="19" fillId="0" borderId="27" xfId="0" applyNumberFormat="1" applyFont="1" applyBorder="1" applyAlignment="1">
      <alignment vertical="center"/>
    </xf>
    <xf numFmtId="4" fontId="19" fillId="0" borderId="1" xfId="0" applyNumberFormat="1" applyFont="1" applyFill="1" applyBorder="1" applyAlignment="1">
      <alignment vertical="center"/>
    </xf>
    <xf numFmtId="4" fontId="19" fillId="0" borderId="1" xfId="0" applyNumberFormat="1" applyFont="1" applyBorder="1" applyAlignment="1">
      <alignment vertical="center"/>
    </xf>
    <xf numFmtId="4" fontId="19" fillId="0" borderId="30" xfId="0" applyNumberFormat="1" applyFont="1" applyBorder="1" applyAlignment="1">
      <alignment vertical="center"/>
    </xf>
    <xf numFmtId="4" fontId="19" fillId="0" borderId="2" xfId="0" applyNumberFormat="1" applyFont="1" applyFill="1" applyBorder="1" applyAlignment="1">
      <alignment vertical="center"/>
    </xf>
    <xf numFmtId="4" fontId="19" fillId="0" borderId="2" xfId="0" applyNumberFormat="1" applyFont="1" applyBorder="1" applyAlignment="1">
      <alignment vertical="center"/>
    </xf>
    <xf numFmtId="4" fontId="19" fillId="0" borderId="32" xfId="0" applyNumberFormat="1" applyFont="1" applyBorder="1" applyAlignment="1">
      <alignment vertical="center"/>
    </xf>
    <xf numFmtId="0" fontId="2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2" fontId="45" fillId="0" borderId="2" xfId="0" applyNumberFormat="1" applyFont="1" applyFill="1" applyBorder="1" applyAlignment="1">
      <alignment horizontal="left" vertical="center"/>
    </xf>
    <xf numFmtId="2" fontId="46" fillId="0" borderId="2" xfId="0" applyNumberFormat="1" applyFont="1" applyFill="1" applyBorder="1" applyAlignment="1">
      <alignment horizontal="left" vertical="center"/>
    </xf>
    <xf numFmtId="4" fontId="19" fillId="13" borderId="38" xfId="0" applyNumberFormat="1" applyFont="1" applyFill="1" applyBorder="1" applyAlignment="1">
      <alignment vertical="center" wrapText="1"/>
    </xf>
    <xf numFmtId="0" fontId="46" fillId="0" borderId="0" xfId="0" applyNumberFormat="1" applyFont="1" applyFill="1" applyBorder="1" applyAlignment="1">
      <alignment horizontal="left" vertical="center" wrapText="1"/>
    </xf>
    <xf numFmtId="0" fontId="11" fillId="0" borderId="0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6" fillId="0" borderId="0" xfId="0" applyNumberFormat="1" applyFont="1" applyFill="1" applyBorder="1" applyAlignment="1">
      <alignment horizontal="left" vertical="center" wrapText="1"/>
    </xf>
    <xf numFmtId="0" fontId="15" fillId="8" borderId="31" xfId="0" applyFont="1" applyFill="1" applyBorder="1" applyAlignment="1">
      <alignment vertical="center"/>
    </xf>
    <xf numFmtId="0" fontId="0" fillId="0" borderId="31" xfId="0" applyBorder="1" applyAlignment="1">
      <alignment vertical="center"/>
    </xf>
    <xf numFmtId="0" fontId="19" fillId="0" borderId="0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" fontId="13" fillId="10" borderId="4" xfId="0" applyNumberFormat="1" applyFont="1" applyFill="1" applyBorder="1" applyAlignment="1">
      <alignment horizontal="center" vertical="center"/>
    </xf>
    <xf numFmtId="4" fontId="13" fillId="1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9" fillId="10" borderId="1" xfId="0" applyFont="1" applyFill="1" applyBorder="1" applyAlignment="1">
      <alignment horizontal="center" vertical="center" wrapText="1"/>
    </xf>
    <xf numFmtId="0" fontId="19" fillId="10" borderId="8" xfId="0" applyFont="1" applyFill="1" applyBorder="1" applyAlignment="1">
      <alignment horizontal="center" vertical="center" wrapText="1"/>
    </xf>
    <xf numFmtId="0" fontId="19" fillId="7" borderId="20" xfId="0" applyFont="1" applyFill="1" applyBorder="1" applyAlignment="1">
      <alignment horizontal="center" vertical="center" wrapText="1"/>
    </xf>
    <xf numFmtId="0" fontId="19" fillId="7" borderId="22" xfId="0" applyFont="1" applyFill="1" applyBorder="1" applyAlignment="1">
      <alignment horizontal="center" vertical="center" wrapText="1"/>
    </xf>
    <xf numFmtId="0" fontId="13" fillId="2" borderId="25" xfId="0" applyFont="1" applyFill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4" fontId="19" fillId="10" borderId="4" xfId="0" applyNumberFormat="1" applyFont="1" applyFill="1" applyBorder="1" applyAlignment="1">
      <alignment horizontal="center" vertical="center"/>
    </xf>
    <xf numFmtId="4" fontId="19" fillId="10" borderId="1" xfId="0" applyNumberFormat="1" applyFont="1" applyFill="1" applyBorder="1" applyAlignment="1">
      <alignment horizontal="center" vertical="center"/>
    </xf>
    <xf numFmtId="4" fontId="19" fillId="10" borderId="25" xfId="0" applyNumberFormat="1" applyFont="1" applyFill="1" applyBorder="1" applyAlignment="1">
      <alignment horizontal="center" vertical="center" wrapText="1"/>
    </xf>
    <xf numFmtId="4" fontId="19" fillId="10" borderId="27" xfId="0" applyNumberFormat="1" applyFont="1" applyFill="1" applyBorder="1" applyAlignment="1">
      <alignment horizontal="center" vertical="center"/>
    </xf>
    <xf numFmtId="4" fontId="13" fillId="7" borderId="4" xfId="0" applyNumberFormat="1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4" fontId="13" fillId="7" borderId="12" xfId="0" applyNumberFormat="1" applyFont="1" applyFill="1" applyBorder="1" applyAlignment="1">
      <alignment horizontal="center" vertical="center"/>
    </xf>
    <xf numFmtId="4" fontId="13" fillId="7" borderId="20" xfId="0" applyNumberFormat="1" applyFont="1" applyFill="1" applyBorder="1" applyAlignment="1">
      <alignment horizontal="center" vertical="center"/>
    </xf>
    <xf numFmtId="4" fontId="13" fillId="10" borderId="4" xfId="0" applyNumberFormat="1" applyFont="1" applyFill="1" applyBorder="1" applyAlignment="1">
      <alignment horizontal="center" vertical="center" wrapText="1"/>
    </xf>
    <xf numFmtId="4" fontId="13" fillId="10" borderId="1" xfId="0" applyNumberFormat="1" applyFont="1" applyFill="1" applyBorder="1" applyAlignment="1">
      <alignment horizontal="center" vertical="center" wrapText="1"/>
    </xf>
    <xf numFmtId="4" fontId="19" fillId="12" borderId="4" xfId="0" applyNumberFormat="1" applyFont="1" applyFill="1" applyBorder="1" applyAlignment="1">
      <alignment horizontal="center" vertical="center" wrapText="1"/>
    </xf>
    <xf numFmtId="4" fontId="19" fillId="12" borderId="1" xfId="0" applyNumberFormat="1" applyFont="1" applyFill="1" applyBorder="1" applyAlignment="1">
      <alignment horizontal="center" vertical="center" wrapText="1"/>
    </xf>
    <xf numFmtId="4" fontId="19" fillId="9" borderId="13" xfId="0" applyNumberFormat="1" applyFont="1" applyFill="1" applyBorder="1" applyAlignment="1">
      <alignment horizontal="center" vertical="center" wrapText="1"/>
    </xf>
    <xf numFmtId="4" fontId="19" fillId="9" borderId="11" xfId="0" applyNumberFormat="1" applyFont="1" applyFill="1" applyBorder="1" applyAlignment="1">
      <alignment horizontal="center" vertical="center" wrapText="1"/>
    </xf>
    <xf numFmtId="4" fontId="19" fillId="9" borderId="14" xfId="0" applyNumberFormat="1" applyFont="1" applyFill="1" applyBorder="1" applyAlignment="1">
      <alignment horizontal="center" vertical="center" wrapText="1"/>
    </xf>
    <xf numFmtId="0" fontId="19" fillId="9" borderId="2" xfId="0" applyFont="1" applyFill="1" applyBorder="1" applyAlignment="1">
      <alignment horizontal="center" vertical="center" wrapText="1"/>
    </xf>
    <xf numFmtId="0" fontId="19" fillId="9" borderId="21" xfId="0" applyFont="1" applyFill="1" applyBorder="1" applyAlignment="1">
      <alignment horizontal="center" vertical="center" wrapText="1"/>
    </xf>
    <xf numFmtId="0" fontId="19" fillId="9" borderId="35" xfId="0" applyFont="1" applyFill="1" applyBorder="1" applyAlignment="1">
      <alignment horizontal="center" vertical="center" wrapText="1"/>
    </xf>
    <xf numFmtId="0" fontId="19" fillId="9" borderId="19" xfId="0" applyFont="1" applyFill="1" applyBorder="1" applyAlignment="1">
      <alignment horizontal="center" vertical="center" wrapText="1"/>
    </xf>
    <xf numFmtId="4" fontId="13" fillId="10" borderId="12" xfId="0" applyNumberFormat="1" applyFont="1" applyFill="1" applyBorder="1" applyAlignment="1">
      <alignment horizontal="center" vertical="center" wrapText="1"/>
    </xf>
    <xf numFmtId="4" fontId="13" fillId="10" borderId="13" xfId="0" applyNumberFormat="1" applyFont="1" applyFill="1" applyBorder="1" applyAlignment="1">
      <alignment horizontal="center" vertical="center" wrapText="1"/>
    </xf>
    <xf numFmtId="0" fontId="19" fillId="12" borderId="1" xfId="0" applyFont="1" applyFill="1" applyBorder="1" applyAlignment="1">
      <alignment horizontal="center" vertical="center" wrapText="1"/>
    </xf>
    <xf numFmtId="0" fontId="19" fillId="12" borderId="8" xfId="0" applyFont="1" applyFill="1" applyBorder="1" applyAlignment="1">
      <alignment horizontal="center" vertical="center" wrapText="1"/>
    </xf>
    <xf numFmtId="4" fontId="19" fillId="9" borderId="2" xfId="0" applyNumberFormat="1" applyFont="1" applyFill="1" applyBorder="1" applyAlignment="1">
      <alignment horizontal="center" vertical="center" wrapText="1"/>
    </xf>
    <xf numFmtId="4" fontId="19" fillId="9" borderId="2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9" fillId="10" borderId="35" xfId="0" applyFont="1" applyFill="1" applyBorder="1" applyAlignment="1">
      <alignment horizontal="center" vertical="center" wrapText="1"/>
    </xf>
    <xf numFmtId="0" fontId="19" fillId="10" borderId="19" xfId="0" applyFont="1" applyFill="1" applyBorder="1" applyAlignment="1">
      <alignment horizontal="center" vertical="center" wrapText="1"/>
    </xf>
    <xf numFmtId="4" fontId="19" fillId="10" borderId="26" xfId="0" applyNumberFormat="1" applyFont="1" applyFill="1" applyBorder="1" applyAlignment="1">
      <alignment horizontal="center" vertical="center"/>
    </xf>
    <xf numFmtId="4" fontId="19" fillId="10" borderId="28" xfId="0" applyNumberFormat="1" applyFont="1" applyFill="1" applyBorder="1" applyAlignment="1">
      <alignment horizontal="center" vertical="center"/>
    </xf>
    <xf numFmtId="4" fontId="19" fillId="10" borderId="4" xfId="0" applyNumberFormat="1" applyFont="1" applyFill="1" applyBorder="1" applyAlignment="1">
      <alignment horizontal="center" vertical="center" wrapText="1"/>
    </xf>
    <xf numFmtId="4" fontId="19" fillId="10" borderId="13" xfId="0" applyNumberFormat="1" applyFont="1" applyFill="1" applyBorder="1" applyAlignment="1">
      <alignment horizontal="center" vertical="center" wrapText="1"/>
    </xf>
    <xf numFmtId="4" fontId="19" fillId="10" borderId="1" xfId="0" applyNumberFormat="1" applyFont="1" applyFill="1" applyBorder="1" applyAlignment="1">
      <alignment horizontal="center" vertical="center" wrapText="1"/>
    </xf>
    <xf numFmtId="4" fontId="19" fillId="10" borderId="30" xfId="0" applyNumberFormat="1" applyFont="1" applyFill="1" applyBorder="1" applyAlignment="1">
      <alignment horizontal="center" vertical="center" wrapText="1"/>
    </xf>
    <xf numFmtId="0" fontId="19" fillId="10" borderId="30" xfId="0" applyFont="1" applyFill="1" applyBorder="1" applyAlignment="1">
      <alignment horizontal="center" vertical="center" wrapText="1"/>
    </xf>
    <xf numFmtId="0" fontId="19" fillId="10" borderId="34" xfId="0" applyFont="1" applyFill="1" applyBorder="1" applyAlignment="1">
      <alignment horizontal="center" vertical="center" wrapText="1"/>
    </xf>
    <xf numFmtId="0" fontId="44" fillId="0" borderId="0" xfId="1" applyFont="1" applyBorder="1" applyAlignment="1">
      <alignment horizontal="right" vertical="center"/>
    </xf>
    <xf numFmtId="0" fontId="44" fillId="0" borderId="24" xfId="1" applyFont="1" applyBorder="1" applyAlignment="1">
      <alignment horizontal="right" vertical="center"/>
    </xf>
    <xf numFmtId="0" fontId="44" fillId="0" borderId="30" xfId="1" applyFont="1" applyFill="1" applyBorder="1" applyAlignment="1">
      <alignment horizontal="left" vertical="center" wrapText="1"/>
    </xf>
    <xf numFmtId="0" fontId="44" fillId="0" borderId="31" xfId="1" applyFont="1" applyFill="1" applyBorder="1" applyAlignment="1">
      <alignment horizontal="left" vertical="center" wrapText="1"/>
    </xf>
    <xf numFmtId="0" fontId="44" fillId="0" borderId="20" xfId="1" applyFont="1" applyFill="1" applyBorder="1" applyAlignment="1">
      <alignment horizontal="left" vertical="center" wrapText="1"/>
    </xf>
    <xf numFmtId="0" fontId="7" fillId="0" borderId="0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0" fontId="44" fillId="0" borderId="0" xfId="0" applyFont="1" applyBorder="1" applyAlignment="1">
      <alignment horizontal="right" vertical="center"/>
    </xf>
    <xf numFmtId="0" fontId="43" fillId="0" borderId="0" xfId="0" applyFont="1" applyAlignment="1">
      <alignment vertical="center"/>
    </xf>
    <xf numFmtId="0" fontId="43" fillId="0" borderId="24" xfId="0" applyFont="1" applyBorder="1" applyAlignment="1">
      <alignment vertical="center"/>
    </xf>
    <xf numFmtId="0" fontId="13" fillId="2" borderId="17" xfId="0" applyFont="1" applyFill="1" applyBorder="1" applyAlignment="1">
      <alignment horizontal="center" vertical="center"/>
    </xf>
    <xf numFmtId="0" fontId="13" fillId="2" borderId="16" xfId="0" applyFont="1" applyFill="1" applyBorder="1" applyAlignment="1">
      <alignment horizontal="center" vertical="center"/>
    </xf>
    <xf numFmtId="0" fontId="19" fillId="10" borderId="2" xfId="0" applyFont="1" applyFill="1" applyBorder="1" applyAlignment="1">
      <alignment horizontal="center" vertical="center" wrapText="1"/>
    </xf>
    <xf numFmtId="0" fontId="19" fillId="10" borderId="21" xfId="0" applyFont="1" applyFill="1" applyBorder="1" applyAlignment="1">
      <alignment horizontal="center" vertical="center" wrapText="1"/>
    </xf>
    <xf numFmtId="0" fontId="44" fillId="0" borderId="0" xfId="1" applyFont="1" applyFill="1" applyBorder="1" applyAlignment="1">
      <alignment horizontal="right" vertical="center"/>
    </xf>
    <xf numFmtId="0" fontId="43" fillId="0" borderId="0" xfId="0" applyFont="1" applyBorder="1" applyAlignment="1">
      <alignment vertical="center"/>
    </xf>
    <xf numFmtId="0" fontId="13" fillId="2" borderId="18" xfId="0" applyFont="1" applyFill="1" applyBorder="1" applyAlignment="1">
      <alignment horizontal="center" vertical="center"/>
    </xf>
    <xf numFmtId="0" fontId="13" fillId="2" borderId="15" xfId="0" applyFont="1" applyFill="1" applyBorder="1" applyAlignment="1">
      <alignment horizontal="center" vertical="center"/>
    </xf>
    <xf numFmtId="0" fontId="13" fillId="6" borderId="10" xfId="0" applyFont="1" applyFill="1" applyBorder="1" applyAlignment="1">
      <alignment horizontal="center" vertical="center" wrapText="1"/>
    </xf>
    <xf numFmtId="0" fontId="13" fillId="6" borderId="29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24" xfId="0" applyBorder="1" applyAlignment="1">
      <alignment vertical="center"/>
    </xf>
    <xf numFmtId="0" fontId="15" fillId="8" borderId="0" xfId="0" applyFont="1" applyFill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15" fillId="8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19" fillId="7" borderId="1" xfId="0" applyFont="1" applyFill="1" applyBorder="1" applyAlignment="1">
      <alignment horizontal="center" vertical="center" wrapText="1"/>
    </xf>
    <xf numFmtId="0" fontId="19" fillId="7" borderId="8" xfId="0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>
      <alignment horizontal="left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8" fillId="6" borderId="21" xfId="0" applyFont="1" applyFill="1" applyBorder="1" applyAlignment="1">
      <alignment horizontal="center" vertical="center" wrapText="1"/>
    </xf>
    <xf numFmtId="0" fontId="13" fillId="6" borderId="32" xfId="0" applyFont="1" applyFill="1" applyBorder="1" applyAlignment="1">
      <alignment horizontal="center" vertical="center" wrapText="1"/>
    </xf>
    <xf numFmtId="0" fontId="13" fillId="6" borderId="33" xfId="0" applyFont="1" applyFill="1" applyBorder="1" applyAlignment="1">
      <alignment horizontal="center" vertical="center" wrapText="1"/>
    </xf>
    <xf numFmtId="0" fontId="15" fillId="5" borderId="2" xfId="0" applyFont="1" applyFill="1" applyBorder="1" applyAlignment="1">
      <alignment vertical="center"/>
    </xf>
    <xf numFmtId="0" fontId="0" fillId="0" borderId="2" xfId="0" applyBorder="1" applyAlignment="1">
      <alignment vertical="center"/>
    </xf>
    <xf numFmtId="0" fontId="48" fillId="0" borderId="0" xfId="0" applyNumberFormat="1" applyFont="1" applyFill="1" applyBorder="1" applyAlignment="1">
      <alignment horizontal="left" vertical="center" wrapText="1"/>
    </xf>
    <xf numFmtId="0" fontId="55" fillId="0" borderId="0" xfId="0" applyFont="1" applyFill="1" applyBorder="1" applyAlignment="1">
      <alignment vertical="center"/>
    </xf>
    <xf numFmtId="0" fontId="23" fillId="0" borderId="0" xfId="0" applyFont="1" applyAlignment="1">
      <alignment vertical="center"/>
    </xf>
    <xf numFmtId="4" fontId="19" fillId="13" borderId="44" xfId="0" applyNumberFormat="1" applyFont="1" applyFill="1" applyBorder="1" applyAlignment="1">
      <alignment horizontal="center" vertical="center" wrapText="1"/>
    </xf>
    <xf numFmtId="4" fontId="19" fillId="13" borderId="36" xfId="0" applyNumberFormat="1" applyFont="1" applyFill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19" fillId="6" borderId="1" xfId="0" applyFont="1" applyFill="1" applyBorder="1" applyAlignment="1">
      <alignment horizontal="center" vertical="center" wrapText="1"/>
    </xf>
    <xf numFmtId="0" fontId="19" fillId="6" borderId="8" xfId="0" applyFont="1" applyFill="1" applyBorder="1" applyAlignment="1">
      <alignment horizontal="center" vertical="center" wrapText="1"/>
    </xf>
    <xf numFmtId="0" fontId="19" fillId="6" borderId="30" xfId="0" applyFont="1" applyFill="1" applyBorder="1" applyAlignment="1">
      <alignment horizontal="center" vertical="center" wrapText="1"/>
    </xf>
    <xf numFmtId="0" fontId="43" fillId="0" borderId="34" xfId="0" applyFont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13" fillId="7" borderId="8" xfId="0" applyFont="1" applyFill="1" applyBorder="1" applyAlignment="1">
      <alignment horizontal="center" vertical="center" wrapText="1"/>
    </xf>
    <xf numFmtId="0" fontId="19" fillId="9" borderId="1" xfId="0" applyFont="1" applyFill="1" applyBorder="1" applyAlignment="1">
      <alignment horizontal="center" vertical="center" wrapText="1"/>
    </xf>
    <xf numFmtId="0" fontId="19" fillId="9" borderId="8" xfId="0" applyFont="1" applyFill="1" applyBorder="1" applyAlignment="1">
      <alignment horizontal="center" vertical="center" wrapText="1"/>
    </xf>
    <xf numFmtId="4" fontId="19" fillId="9" borderId="1" xfId="0" applyNumberFormat="1" applyFont="1" applyFill="1" applyBorder="1" applyAlignment="1">
      <alignment horizontal="center" vertical="center" wrapText="1"/>
    </xf>
    <xf numFmtId="4" fontId="19" fillId="9" borderId="8" xfId="0" applyNumberFormat="1" applyFont="1" applyFill="1" applyBorder="1" applyAlignment="1">
      <alignment horizontal="center" vertical="center" wrapText="1"/>
    </xf>
    <xf numFmtId="0" fontId="34" fillId="12" borderId="1" xfId="0" applyFont="1" applyFill="1" applyBorder="1" applyAlignment="1">
      <alignment horizontal="center" vertical="center" wrapText="1"/>
    </xf>
    <xf numFmtId="0" fontId="34" fillId="12" borderId="8" xfId="0" applyFont="1" applyFill="1" applyBorder="1" applyAlignment="1">
      <alignment horizontal="center" vertical="center" wrapText="1"/>
    </xf>
    <xf numFmtId="0" fontId="1" fillId="7" borderId="8" xfId="0" applyFont="1" applyFill="1" applyBorder="1" applyAlignment="1">
      <alignment horizontal="center" vertical="center" wrapText="1"/>
    </xf>
    <xf numFmtId="0" fontId="43" fillId="0" borderId="4" xfId="0" applyFont="1" applyBorder="1" applyAlignment="1">
      <alignment horizontal="center" vertical="center"/>
    </xf>
    <xf numFmtId="0" fontId="43" fillId="0" borderId="1" xfId="0" applyFont="1" applyBorder="1" applyAlignment="1">
      <alignment horizontal="center" vertical="center"/>
    </xf>
    <xf numFmtId="0" fontId="15" fillId="5" borderId="32" xfId="0" applyFont="1" applyFill="1" applyBorder="1" applyAlignment="1">
      <alignment horizontal="left" vertical="center"/>
    </xf>
    <xf numFmtId="0" fontId="0" fillId="0" borderId="40" xfId="0" applyBorder="1" applyAlignment="1">
      <alignment vertical="center"/>
    </xf>
    <xf numFmtId="0" fontId="0" fillId="0" borderId="35" xfId="0" applyBorder="1" applyAlignment="1">
      <alignment vertical="center"/>
    </xf>
    <xf numFmtId="4" fontId="13" fillId="7" borderId="17" xfId="0" applyNumberFormat="1" applyFont="1" applyFill="1" applyBorder="1" applyAlignment="1">
      <alignment horizontal="center" vertical="center"/>
    </xf>
    <xf numFmtId="0" fontId="0" fillId="7" borderId="16" xfId="0" applyFill="1" applyBorder="1" applyAlignment="1">
      <alignment horizontal="center" vertical="center"/>
    </xf>
    <xf numFmtId="0" fontId="15" fillId="2" borderId="30" xfId="0" applyFont="1" applyFill="1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15" fillId="5" borderId="30" xfId="0" applyFont="1" applyFill="1" applyBorder="1" applyAlignment="1">
      <alignment horizontal="left" vertical="center"/>
    </xf>
    <xf numFmtId="0" fontId="0" fillId="0" borderId="20" xfId="0" applyBorder="1" applyAlignment="1">
      <alignment vertical="center"/>
    </xf>
    <xf numFmtId="0" fontId="48" fillId="0" borderId="0" xfId="1" applyFont="1" applyFill="1" applyBorder="1" applyAlignment="1">
      <alignment horizontal="right" vertical="center"/>
    </xf>
    <xf numFmtId="0" fontId="54" fillId="8" borderId="23" xfId="0" applyFont="1" applyFill="1" applyBorder="1" applyAlignment="1">
      <alignment horizontal="left" vertical="center"/>
    </xf>
    <xf numFmtId="0" fontId="43" fillId="0" borderId="23" xfId="0" applyFont="1" applyBorder="1" applyAlignment="1">
      <alignment vertical="center"/>
    </xf>
    <xf numFmtId="0" fontId="12" fillId="0" borderId="0" xfId="1" applyFont="1" applyBorder="1" applyAlignment="1">
      <alignment horizontal="right" vertical="center"/>
    </xf>
    <xf numFmtId="0" fontId="12" fillId="0" borderId="24" xfId="1" applyFont="1" applyBorder="1" applyAlignment="1">
      <alignment horizontal="right" vertical="center"/>
    </xf>
    <xf numFmtId="0" fontId="9" fillId="0" borderId="30" xfId="1" applyFont="1" applyFill="1" applyBorder="1" applyAlignment="1">
      <alignment horizontal="left" vertical="center" wrapText="1"/>
    </xf>
    <xf numFmtId="0" fontId="9" fillId="0" borderId="31" xfId="1" applyFont="1" applyFill="1" applyBorder="1" applyAlignment="1">
      <alignment horizontal="left" vertical="center" wrapText="1"/>
    </xf>
    <xf numFmtId="0" fontId="9" fillId="0" borderId="20" xfId="1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48" fillId="0" borderId="0" xfId="0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19" fillId="6" borderId="4" xfId="0" applyFont="1" applyFill="1" applyBorder="1" applyAlignment="1">
      <alignment horizontal="center" vertical="center" wrapText="1"/>
    </xf>
    <xf numFmtId="0" fontId="43" fillId="0" borderId="13" xfId="0" applyFont="1" applyBorder="1" applyAlignment="1">
      <alignment horizontal="center" vertical="center" wrapText="1"/>
    </xf>
    <xf numFmtId="0" fontId="43" fillId="0" borderId="30" xfId="0" applyFont="1" applyBorder="1" applyAlignment="1">
      <alignment horizontal="center" vertical="center" wrapText="1"/>
    </xf>
    <xf numFmtId="0" fontId="46" fillId="13" borderId="41" xfId="0" applyFont="1" applyFill="1" applyBorder="1" applyAlignment="1">
      <alignment horizontal="center" vertical="center"/>
    </xf>
    <xf numFmtId="0" fontId="46" fillId="0" borderId="42" xfId="0" applyFont="1" applyBorder="1" applyAlignment="1">
      <alignment horizontal="center" vertical="center"/>
    </xf>
    <xf numFmtId="0" fontId="19" fillId="13" borderId="42" xfId="0" applyFont="1" applyFill="1" applyBorder="1" applyAlignment="1">
      <alignment horizontal="center" vertical="center" wrapText="1"/>
    </xf>
    <xf numFmtId="0" fontId="46" fillId="13" borderId="43" xfId="0" applyFont="1" applyFill="1" applyBorder="1" applyAlignment="1">
      <alignment horizontal="center" vertical="center" wrapText="1"/>
    </xf>
    <xf numFmtId="4" fontId="19" fillId="9" borderId="4" xfId="0" applyNumberFormat="1" applyFont="1" applyFill="1" applyBorder="1" applyAlignment="1">
      <alignment horizontal="center" vertical="center" wrapText="1"/>
    </xf>
    <xf numFmtId="0" fontId="13" fillId="6" borderId="5" xfId="0" applyFont="1" applyFill="1" applyBorder="1" applyAlignment="1">
      <alignment horizontal="center" vertical="center" wrapText="1"/>
    </xf>
    <xf numFmtId="0" fontId="13" fillId="6" borderId="7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6" borderId="8" xfId="0" applyFont="1" applyFill="1" applyBorder="1" applyAlignment="1">
      <alignment horizontal="center" vertical="center" wrapText="1"/>
    </xf>
    <xf numFmtId="0" fontId="13" fillId="10" borderId="1" xfId="0" applyFont="1" applyFill="1" applyBorder="1" applyAlignment="1">
      <alignment horizontal="center" vertical="center" wrapText="1"/>
    </xf>
    <xf numFmtId="0" fontId="13" fillId="10" borderId="8" xfId="0" applyFont="1" applyFill="1" applyBorder="1" applyAlignment="1">
      <alignment horizontal="center" vertical="center" wrapText="1"/>
    </xf>
    <xf numFmtId="4" fontId="13" fillId="7" borderId="1" xfId="0" applyNumberFormat="1" applyFont="1" applyFill="1" applyBorder="1" applyAlignment="1">
      <alignment horizontal="center" vertical="center"/>
    </xf>
    <xf numFmtId="4" fontId="18" fillId="10" borderId="1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54" fillId="8" borderId="30" xfId="0" applyFont="1" applyFill="1" applyBorder="1" applyAlignment="1">
      <alignment horizontal="left" vertical="center"/>
    </xf>
    <xf numFmtId="0" fontId="54" fillId="8" borderId="31" xfId="0" applyFont="1" applyFill="1" applyBorder="1" applyAlignment="1">
      <alignment horizontal="left" vertical="center"/>
    </xf>
    <xf numFmtId="0" fontId="43" fillId="8" borderId="31" xfId="0" applyFont="1" applyFill="1" applyBorder="1" applyAlignment="1">
      <alignment vertical="center"/>
    </xf>
    <xf numFmtId="0" fontId="41" fillId="0" borderId="0" xfId="0" applyFont="1" applyFill="1" applyBorder="1" applyAlignment="1">
      <alignment vertical="center"/>
    </xf>
    <xf numFmtId="0" fontId="16" fillId="0" borderId="0" xfId="0" applyNumberFormat="1" applyFont="1" applyFill="1" applyBorder="1" applyAlignment="1">
      <alignment horizontal="left" vertical="center" wrapText="1"/>
    </xf>
  </cellXfs>
  <cellStyles count="4">
    <cellStyle name="Mena" xfId="2" builtinId="4"/>
    <cellStyle name="Normálna" xfId="0" builtinId="0"/>
    <cellStyle name="Normálne 2" xfId="1"/>
    <cellStyle name="Percentá" xfId="3" builtinId="5"/>
  </cellStyles>
  <dxfs count="0"/>
  <tableStyles count="0" defaultTableStyle="TableStyleMedium9" defaultPivotStyle="PivotStyleLight16"/>
  <colors>
    <mruColors>
      <color rgb="FFD6E3BC"/>
      <color rgb="FF0066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76200</xdr:colOff>
      <xdr:row>1</xdr:row>
      <xdr:rowOff>78798</xdr:rowOff>
    </xdr:from>
    <xdr:ext cx="6800550" cy="867840"/>
    <xdr:pic>
      <xdr:nvPicPr>
        <xdr:cNvPr id="2" name="Obrázok 1" descr="C:\Users\rusinko2725490\Desktop\Spracované dokumenty\Nove logotypy\subor logotypov.png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01425" y="240723"/>
          <a:ext cx="6800550" cy="86784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9525</xdr:colOff>
      <xdr:row>1</xdr:row>
      <xdr:rowOff>69273</xdr:rowOff>
    </xdr:from>
    <xdr:ext cx="6800550" cy="867840"/>
    <xdr:pic>
      <xdr:nvPicPr>
        <xdr:cNvPr id="2" name="Obrázok 1" descr="C:\Users\rusinko2725490\Desktop\Spracované dokumenty\Nove logotypy\subor logotypov.png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20725" y="231198"/>
          <a:ext cx="6800550" cy="86784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>
    <pageSetUpPr fitToPage="1"/>
  </sheetPr>
  <dimension ref="A3:BW549"/>
  <sheetViews>
    <sheetView topLeftCell="A26" zoomScaleNormal="100" workbookViewId="0">
      <selection activeCell="A54" sqref="A54:AR54"/>
    </sheetView>
  </sheetViews>
  <sheetFormatPr defaultColWidth="9.140625" defaultRowHeight="12.75" x14ac:dyDescent="0.2"/>
  <cols>
    <col min="1" max="1" width="27.28515625" style="5" customWidth="1"/>
    <col min="2" max="2" width="11" style="5" customWidth="1"/>
    <col min="3" max="3" width="61.28515625" style="5" customWidth="1"/>
    <col min="4" max="4" width="11.140625" style="55" customWidth="1"/>
    <col min="5" max="5" width="12.28515625" style="55" customWidth="1"/>
    <col min="6" max="6" width="18.5703125" style="55" customWidth="1"/>
    <col min="7" max="7" width="15" style="55" customWidth="1"/>
    <col min="8" max="8" width="12.7109375" style="55" customWidth="1"/>
    <col min="9" max="10" width="11.5703125" style="55" customWidth="1"/>
    <col min="11" max="12" width="18.5703125" style="55" customWidth="1"/>
    <col min="13" max="13" width="18.5703125" style="96" customWidth="1"/>
    <col min="14" max="14" width="14.85546875" style="55" customWidth="1"/>
    <col min="15" max="15" width="14.7109375" style="55" customWidth="1"/>
    <col min="16" max="17" width="9.42578125" style="53" customWidth="1"/>
    <col min="18" max="18" width="10.85546875" style="53" customWidth="1"/>
    <col min="19" max="20" width="9.42578125" style="53" customWidth="1"/>
    <col min="21" max="21" width="10" style="53" customWidth="1"/>
    <col min="22" max="22" width="9.5703125" style="53" customWidth="1"/>
    <col min="23" max="23" width="11" style="53" customWidth="1"/>
    <col min="24" max="24" width="10.42578125" style="53" customWidth="1"/>
    <col min="25" max="25" width="11.5703125" style="53" customWidth="1"/>
    <col min="26" max="26" width="11.85546875" style="53" customWidth="1"/>
    <col min="27" max="27" width="15.140625" style="65" customWidth="1"/>
    <col min="28" max="28" width="21.7109375" style="65" customWidth="1"/>
    <col min="29" max="29" width="19.7109375" style="66" customWidth="1"/>
    <col min="30" max="30" width="18.85546875" style="66" customWidth="1"/>
    <col min="31" max="31" width="18.5703125" style="66" customWidth="1"/>
    <col min="32" max="32" width="18.140625" style="66" customWidth="1"/>
    <col min="33" max="33" width="17.140625" style="66" customWidth="1"/>
    <col min="34" max="34" width="18.28515625" style="66" customWidth="1"/>
    <col min="35" max="35" width="19.42578125" style="66" customWidth="1"/>
    <col min="36" max="36" width="18.42578125" style="66" customWidth="1"/>
    <col min="37" max="37" width="19.42578125" style="66" customWidth="1"/>
    <col min="38" max="38" width="19.7109375" style="66" customWidth="1"/>
    <col min="39" max="40" width="19.7109375" style="190" customWidth="1"/>
    <col min="41" max="41" width="21.140625" style="66" customWidth="1"/>
    <col min="42" max="42" width="20.85546875" style="66" customWidth="1"/>
    <col min="43" max="43" width="18.42578125" style="66" customWidth="1"/>
    <col min="44" max="44" width="18.140625" style="66" customWidth="1"/>
    <col min="45" max="45" width="17.140625" style="66" customWidth="1"/>
    <col min="46" max="74" width="9.140625" style="5"/>
    <col min="75" max="75" width="9.140625" style="37"/>
    <col min="76" max="16384" width="9.140625" style="5"/>
  </cols>
  <sheetData>
    <row r="3" spans="1:75" ht="45" customHeight="1" x14ac:dyDescent="0.2">
      <c r="A3" s="303"/>
      <c r="B3" s="303"/>
      <c r="C3" s="303"/>
      <c r="D3" s="303"/>
      <c r="E3" s="303"/>
      <c r="F3" s="303"/>
      <c r="G3" s="303"/>
      <c r="H3" s="303"/>
      <c r="I3" s="303"/>
      <c r="J3" s="303"/>
      <c r="K3" s="303"/>
      <c r="L3" s="303"/>
      <c r="M3" s="303"/>
      <c r="N3" s="303"/>
      <c r="O3" s="303"/>
      <c r="P3" s="303"/>
      <c r="Q3" s="303"/>
      <c r="R3" s="303"/>
      <c r="S3" s="303"/>
      <c r="T3" s="303"/>
      <c r="U3" s="303"/>
      <c r="V3" s="303"/>
      <c r="W3" s="303"/>
      <c r="X3" s="303"/>
      <c r="Y3" s="303"/>
      <c r="Z3" s="303"/>
      <c r="AA3" s="303"/>
      <c r="AB3" s="303"/>
      <c r="AC3" s="303"/>
      <c r="AD3" s="303"/>
      <c r="AE3" s="303"/>
      <c r="AF3" s="303"/>
      <c r="AG3" s="303"/>
      <c r="AH3" s="303"/>
      <c r="AI3" s="303"/>
      <c r="AJ3" s="303"/>
      <c r="AK3" s="303"/>
      <c r="AL3" s="303"/>
      <c r="AM3" s="303"/>
      <c r="AN3" s="303"/>
      <c r="AO3" s="303"/>
      <c r="AP3" s="303"/>
      <c r="AQ3" s="303"/>
      <c r="AR3" s="303"/>
      <c r="AS3" s="303"/>
    </row>
    <row r="5" spans="1:75" ht="15.75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57"/>
      <c r="AB5" s="57"/>
      <c r="AC5" s="1"/>
      <c r="AD5" s="1"/>
      <c r="AE5" s="1"/>
      <c r="AF5" s="1"/>
      <c r="AG5" s="1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1"/>
      <c r="AT5" s="4"/>
      <c r="AU5" s="4"/>
      <c r="AV5" s="4"/>
      <c r="AW5" s="4"/>
      <c r="AX5" s="4"/>
      <c r="AY5" s="4"/>
      <c r="AZ5" s="4"/>
      <c r="BA5" s="4"/>
      <c r="BB5" s="4"/>
      <c r="BC5" s="4"/>
    </row>
    <row r="6" spans="1:75" s="7" customFormat="1" ht="18.75" customHeight="1" x14ac:dyDescent="0.2">
      <c r="A6" s="319" t="s">
        <v>216</v>
      </c>
      <c r="B6" s="319"/>
      <c r="C6" s="319"/>
      <c r="D6" s="319"/>
      <c r="E6" s="319"/>
      <c r="F6" s="319"/>
      <c r="G6" s="319"/>
      <c r="H6" s="319"/>
      <c r="I6" s="319"/>
      <c r="J6" s="319"/>
      <c r="K6" s="319"/>
      <c r="L6" s="319"/>
      <c r="M6" s="319"/>
      <c r="N6" s="319"/>
      <c r="O6" s="319"/>
      <c r="P6" s="319"/>
      <c r="Q6" s="319"/>
      <c r="R6" s="319"/>
      <c r="S6" s="319"/>
      <c r="T6" s="319"/>
      <c r="U6" s="319"/>
      <c r="V6" s="319"/>
      <c r="W6" s="319"/>
      <c r="X6" s="319"/>
      <c r="Y6" s="319"/>
      <c r="Z6" s="319"/>
      <c r="AA6" s="319"/>
      <c r="AB6" s="319"/>
      <c r="AC6" s="319"/>
      <c r="AD6" s="319"/>
      <c r="AE6" s="319"/>
      <c r="AF6" s="319"/>
      <c r="AG6" s="319"/>
      <c r="AH6" s="319"/>
      <c r="AI6" s="319"/>
      <c r="AJ6" s="319"/>
      <c r="AK6" s="319"/>
      <c r="AL6" s="319"/>
      <c r="AM6" s="319"/>
      <c r="AN6" s="319"/>
      <c r="AO6" s="319"/>
      <c r="AP6" s="319"/>
      <c r="AQ6" s="319"/>
      <c r="AR6" s="319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W6" s="38"/>
    </row>
    <row r="7" spans="1:75" s="7" customFormat="1" ht="15" customHeight="1" x14ac:dyDescent="0.2">
      <c r="A7" s="320" t="s">
        <v>43</v>
      </c>
      <c r="B7" s="320"/>
      <c r="C7" s="320"/>
      <c r="D7" s="320"/>
      <c r="E7" s="320"/>
      <c r="F7" s="320"/>
      <c r="G7" s="320"/>
      <c r="H7" s="320"/>
      <c r="I7" s="320"/>
      <c r="J7" s="320"/>
      <c r="K7" s="320"/>
      <c r="L7" s="320"/>
      <c r="M7" s="320"/>
      <c r="N7" s="320"/>
      <c r="O7" s="320"/>
      <c r="P7" s="320"/>
      <c r="Q7" s="320"/>
      <c r="R7" s="320"/>
      <c r="S7" s="320"/>
      <c r="T7" s="320"/>
      <c r="U7" s="320"/>
      <c r="V7" s="320"/>
      <c r="W7" s="320"/>
      <c r="X7" s="320"/>
      <c r="Y7" s="320"/>
      <c r="Z7" s="320"/>
      <c r="AA7" s="320"/>
      <c r="AB7" s="320"/>
      <c r="AC7" s="320"/>
      <c r="AD7" s="320"/>
      <c r="AE7" s="320"/>
      <c r="AF7" s="320"/>
      <c r="AG7" s="320"/>
      <c r="AH7" s="320"/>
      <c r="AI7" s="320"/>
      <c r="AJ7" s="320"/>
      <c r="AK7" s="320"/>
      <c r="AL7" s="320"/>
      <c r="AM7" s="320"/>
      <c r="AN7" s="320"/>
      <c r="AO7" s="320"/>
      <c r="AP7" s="320"/>
      <c r="AQ7" s="320"/>
      <c r="AR7" s="320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W7" s="38"/>
    </row>
    <row r="8" spans="1:75" s="7" customFormat="1" ht="15.75" customHeight="1" x14ac:dyDescent="0.2">
      <c r="A8" s="321" t="s">
        <v>215</v>
      </c>
      <c r="B8" s="321"/>
      <c r="C8" s="321"/>
      <c r="D8" s="321"/>
      <c r="E8" s="321"/>
      <c r="F8" s="321"/>
      <c r="G8" s="321"/>
      <c r="H8" s="321"/>
      <c r="I8" s="321"/>
      <c r="J8" s="321"/>
      <c r="K8" s="321"/>
      <c r="L8" s="321"/>
      <c r="M8" s="321"/>
      <c r="N8" s="321"/>
      <c r="O8" s="321"/>
      <c r="P8" s="321"/>
      <c r="Q8" s="321"/>
      <c r="R8" s="321"/>
      <c r="S8" s="321"/>
      <c r="T8" s="321"/>
      <c r="U8" s="321"/>
      <c r="V8" s="321"/>
      <c r="W8" s="321"/>
      <c r="X8" s="321"/>
      <c r="Y8" s="321"/>
      <c r="Z8" s="321"/>
      <c r="AA8" s="321"/>
      <c r="AB8" s="321"/>
      <c r="AC8" s="321"/>
      <c r="AD8" s="321"/>
      <c r="AE8" s="321"/>
      <c r="AF8" s="321"/>
      <c r="AG8" s="321"/>
      <c r="AH8" s="321"/>
      <c r="AI8" s="321"/>
      <c r="AJ8" s="321"/>
      <c r="AK8" s="321"/>
      <c r="AL8" s="321"/>
      <c r="AM8" s="321"/>
      <c r="AN8" s="321"/>
      <c r="AO8" s="321"/>
      <c r="AP8" s="321"/>
      <c r="AQ8" s="321"/>
      <c r="AR8" s="321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W8" s="38"/>
    </row>
    <row r="9" spans="1:75" s="7" customFormat="1" ht="15" x14ac:dyDescent="0.2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58"/>
      <c r="AB9" s="58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6"/>
      <c r="AU9" s="6"/>
      <c r="AV9" s="6"/>
      <c r="AW9" s="6"/>
      <c r="AX9" s="6"/>
      <c r="AY9" s="6"/>
      <c r="AZ9" s="6"/>
      <c r="BA9" s="6"/>
      <c r="BB9" s="6"/>
      <c r="BC9" s="6"/>
      <c r="BW9" s="38"/>
    </row>
    <row r="10" spans="1:75" s="7" customFormat="1" ht="15" x14ac:dyDescent="0.2">
      <c r="A10" s="314" t="s">
        <v>129</v>
      </c>
      <c r="B10" s="314"/>
      <c r="C10" s="315"/>
      <c r="D10" s="316"/>
      <c r="E10" s="317"/>
      <c r="F10" s="317"/>
      <c r="G10" s="317"/>
      <c r="H10" s="317"/>
      <c r="I10" s="317"/>
      <c r="J10" s="317"/>
      <c r="K10" s="317"/>
      <c r="L10" s="317"/>
      <c r="M10" s="317"/>
      <c r="N10" s="318"/>
      <c r="O10" s="29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9"/>
      <c r="AB10" s="59"/>
      <c r="AC10" s="29"/>
      <c r="AD10" s="29"/>
      <c r="AE10" s="29"/>
      <c r="AF10" s="29"/>
      <c r="AG10" s="29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9"/>
      <c r="AT10" s="6"/>
      <c r="AU10" s="6"/>
      <c r="AV10" s="6"/>
      <c r="AW10" s="6"/>
      <c r="AX10" s="6"/>
      <c r="AY10" s="6"/>
      <c r="AZ10" s="6"/>
      <c r="BA10" s="6"/>
      <c r="BB10" s="6"/>
      <c r="BC10" s="6"/>
      <c r="BW10" s="38"/>
    </row>
    <row r="11" spans="1:75" s="7" customFormat="1" ht="15" x14ac:dyDescent="0.2">
      <c r="A11" s="314" t="s">
        <v>4</v>
      </c>
      <c r="B11" s="314"/>
      <c r="C11" s="315"/>
      <c r="D11" s="316"/>
      <c r="E11" s="317"/>
      <c r="F11" s="317"/>
      <c r="G11" s="317"/>
      <c r="H11" s="317"/>
      <c r="I11" s="317"/>
      <c r="J11" s="317"/>
      <c r="K11" s="317"/>
      <c r="L11" s="317"/>
      <c r="M11" s="317"/>
      <c r="N11" s="318"/>
      <c r="O11" s="29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9"/>
      <c r="AB11" s="59"/>
      <c r="AC11" s="29"/>
      <c r="AD11" s="29"/>
      <c r="AE11" s="29"/>
      <c r="AF11" s="29"/>
      <c r="AG11" s="29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9"/>
      <c r="AT11" s="6"/>
      <c r="AU11" s="6"/>
      <c r="AV11" s="6"/>
      <c r="AW11" s="6"/>
      <c r="AX11" s="6"/>
      <c r="AY11" s="6"/>
      <c r="AZ11" s="6"/>
      <c r="BA11" s="6"/>
      <c r="BB11" s="6"/>
      <c r="BC11" s="6"/>
      <c r="BW11" s="38"/>
    </row>
    <row r="12" spans="1:75" s="7" customFormat="1" ht="15" x14ac:dyDescent="0.2">
      <c r="A12" s="314" t="s">
        <v>50</v>
      </c>
      <c r="B12" s="314"/>
      <c r="C12" s="315"/>
      <c r="D12" s="316"/>
      <c r="E12" s="317"/>
      <c r="F12" s="317"/>
      <c r="G12" s="317"/>
      <c r="H12" s="317"/>
      <c r="I12" s="317"/>
      <c r="J12" s="317"/>
      <c r="K12" s="317"/>
      <c r="L12" s="317"/>
      <c r="M12" s="317"/>
      <c r="N12" s="318"/>
      <c r="O12" s="29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9"/>
      <c r="AB12" s="59"/>
      <c r="AC12" s="29"/>
      <c r="AD12" s="29"/>
      <c r="AE12" s="29"/>
      <c r="AF12" s="29"/>
      <c r="AG12" s="29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9"/>
      <c r="AT12" s="6"/>
      <c r="AU12" s="6"/>
      <c r="AV12" s="6"/>
      <c r="AW12" s="6"/>
      <c r="AX12" s="6"/>
      <c r="AY12" s="6"/>
      <c r="AZ12" s="6"/>
      <c r="BA12" s="6"/>
      <c r="BB12" s="6"/>
      <c r="BC12" s="6"/>
      <c r="BW12" s="38"/>
    </row>
    <row r="13" spans="1:75" ht="15" x14ac:dyDescent="0.2">
      <c r="A13" s="196"/>
      <c r="B13" s="197"/>
      <c r="C13" s="198" t="s">
        <v>130</v>
      </c>
      <c r="D13" s="199"/>
      <c r="E13" s="197"/>
      <c r="F13" s="197"/>
      <c r="G13" s="200"/>
      <c r="H13" s="200"/>
      <c r="I13" s="200"/>
      <c r="J13" s="200"/>
      <c r="K13" s="200"/>
      <c r="L13" s="200"/>
      <c r="M13" s="200"/>
      <c r="N13" s="200"/>
      <c r="O13" s="22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60"/>
      <c r="AB13" s="60"/>
      <c r="AC13" s="56"/>
      <c r="AD13" s="56"/>
      <c r="AE13" s="56"/>
      <c r="AF13" s="56"/>
      <c r="AG13" s="22"/>
      <c r="AH13" s="22"/>
      <c r="AI13" s="22"/>
      <c r="AJ13" s="23"/>
      <c r="AK13" s="23"/>
      <c r="AL13" s="23"/>
      <c r="AM13" s="23"/>
      <c r="AN13" s="23"/>
      <c r="AO13" s="23"/>
      <c r="AP13" s="23"/>
      <c r="AQ13" s="23"/>
      <c r="AR13" s="23"/>
      <c r="AS13" s="22"/>
      <c r="AT13" s="4"/>
      <c r="AU13" s="4"/>
      <c r="AV13" s="4"/>
      <c r="AW13" s="4"/>
      <c r="AX13" s="4"/>
      <c r="AY13" s="4"/>
      <c r="AZ13" s="4"/>
      <c r="BA13" s="4"/>
      <c r="BB13" s="4"/>
      <c r="BC13" s="4"/>
    </row>
    <row r="14" spans="1:75" s="73" customFormat="1" ht="15" x14ac:dyDescent="0.2">
      <c r="A14" s="196"/>
      <c r="B14" s="197"/>
      <c r="C14" s="198"/>
      <c r="D14" s="197"/>
      <c r="E14" s="197"/>
      <c r="F14" s="197"/>
      <c r="G14" s="200"/>
      <c r="H14" s="200"/>
      <c r="I14" s="200"/>
      <c r="J14" s="200"/>
      <c r="K14" s="200"/>
      <c r="L14" s="200"/>
      <c r="M14" s="200"/>
      <c r="N14" s="200"/>
      <c r="O14" s="22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60"/>
      <c r="AB14" s="60"/>
      <c r="AC14" s="56"/>
      <c r="AD14" s="56"/>
      <c r="AE14" s="56"/>
      <c r="AF14" s="56"/>
      <c r="AG14" s="22"/>
      <c r="AH14" s="22"/>
      <c r="AI14" s="22"/>
      <c r="AJ14" s="23"/>
      <c r="AK14" s="23"/>
      <c r="AL14" s="23"/>
      <c r="AM14" s="23"/>
      <c r="AN14" s="23"/>
      <c r="AO14" s="23"/>
      <c r="AP14" s="23"/>
      <c r="AQ14" s="23"/>
      <c r="AR14" s="23"/>
      <c r="AS14" s="22"/>
      <c r="AT14" s="4"/>
      <c r="AU14" s="4"/>
      <c r="AV14" s="4"/>
      <c r="AW14" s="4"/>
      <c r="AX14" s="4"/>
      <c r="AY14" s="4"/>
      <c r="AZ14" s="4"/>
      <c r="BA14" s="4"/>
      <c r="BB14" s="4"/>
      <c r="BC14" s="4"/>
      <c r="BW14" s="37"/>
    </row>
    <row r="15" spans="1:75" ht="16.5" x14ac:dyDescent="0.2">
      <c r="A15" s="322" t="s">
        <v>131</v>
      </c>
      <c r="B15" s="323"/>
      <c r="C15" s="324"/>
      <c r="D15" s="199" t="s">
        <v>53</v>
      </c>
      <c r="E15" s="202"/>
      <c r="G15" s="201"/>
      <c r="H15" s="201"/>
      <c r="I15" s="200"/>
      <c r="J15" s="200"/>
      <c r="K15" s="200"/>
      <c r="L15" s="200"/>
      <c r="M15" s="200"/>
      <c r="N15" s="200"/>
      <c r="O15" s="22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60"/>
      <c r="AB15" s="60"/>
      <c r="AC15" s="22"/>
      <c r="AD15" s="22"/>
      <c r="AE15" s="22"/>
      <c r="AF15" s="22"/>
      <c r="AG15" s="22"/>
      <c r="AH15" s="22"/>
      <c r="AI15" s="22"/>
      <c r="AJ15" s="23"/>
      <c r="AK15" s="23"/>
      <c r="AL15" s="23"/>
      <c r="AM15" s="23"/>
      <c r="AN15" s="23"/>
      <c r="AO15" s="23"/>
      <c r="AP15" s="23"/>
      <c r="AQ15" s="23"/>
      <c r="AR15" s="23"/>
      <c r="AS15" s="22"/>
      <c r="AT15" s="4"/>
      <c r="AU15" s="4"/>
      <c r="AV15" s="4"/>
      <c r="AW15" s="4"/>
      <c r="AX15" s="4"/>
      <c r="AY15" s="4"/>
      <c r="AZ15" s="4"/>
      <c r="BA15" s="4"/>
      <c r="BB15" s="4"/>
      <c r="BC15" s="4"/>
    </row>
    <row r="16" spans="1:75" s="68" customFormat="1" ht="15" x14ac:dyDescent="0.2">
      <c r="A16" s="322" t="s">
        <v>96</v>
      </c>
      <c r="B16" s="323"/>
      <c r="C16" s="324"/>
      <c r="D16" s="199" t="s">
        <v>99</v>
      </c>
      <c r="G16" s="200"/>
      <c r="H16" s="200"/>
      <c r="I16" s="200"/>
      <c r="J16" s="200"/>
      <c r="K16" s="200"/>
      <c r="L16" s="200"/>
      <c r="M16" s="200"/>
      <c r="N16" s="200"/>
      <c r="O16" s="22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60"/>
      <c r="AB16" s="60"/>
      <c r="AC16" s="22"/>
      <c r="AD16" s="22"/>
      <c r="AE16" s="22"/>
      <c r="AF16" s="22"/>
      <c r="AG16" s="22"/>
      <c r="AH16" s="22"/>
      <c r="AI16" s="22"/>
      <c r="AJ16" s="23"/>
      <c r="AK16" s="23"/>
      <c r="AL16" s="23"/>
      <c r="AM16" s="23"/>
      <c r="AN16" s="23"/>
      <c r="AO16" s="23"/>
      <c r="AP16" s="23"/>
      <c r="AQ16" s="23"/>
      <c r="AR16" s="23"/>
      <c r="AS16" s="22"/>
      <c r="AT16" s="4"/>
      <c r="AU16" s="4"/>
      <c r="AV16" s="4"/>
      <c r="AW16" s="4"/>
      <c r="AX16" s="4"/>
      <c r="AY16" s="4"/>
      <c r="AZ16" s="4"/>
      <c r="BA16" s="4"/>
      <c r="BB16" s="4"/>
      <c r="BC16" s="4"/>
      <c r="BW16" s="37"/>
    </row>
    <row r="17" spans="1:75" s="68" customFormat="1" ht="15" x14ac:dyDescent="0.2">
      <c r="A17" s="322" t="s">
        <v>80</v>
      </c>
      <c r="B17" s="323"/>
      <c r="C17" s="324"/>
      <c r="D17" s="199" t="s">
        <v>104</v>
      </c>
      <c r="E17" s="195"/>
      <c r="G17" s="200"/>
      <c r="H17" s="200"/>
      <c r="I17" s="200"/>
      <c r="J17" s="200"/>
      <c r="K17" s="200"/>
      <c r="L17" s="200"/>
      <c r="M17" s="200"/>
      <c r="N17" s="200"/>
      <c r="O17" s="22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60"/>
      <c r="AB17" s="60"/>
      <c r="AC17" s="22"/>
      <c r="AD17" s="22"/>
      <c r="AE17" s="22"/>
      <c r="AF17" s="22"/>
      <c r="AG17" s="22"/>
      <c r="AH17" s="22"/>
      <c r="AI17" s="22"/>
      <c r="AJ17" s="23"/>
      <c r="AK17" s="23"/>
      <c r="AL17" s="23"/>
      <c r="AM17" s="23"/>
      <c r="AN17" s="23"/>
      <c r="AO17" s="23"/>
      <c r="AP17" s="23"/>
      <c r="AQ17" s="23"/>
      <c r="AR17" s="23"/>
      <c r="AS17" s="22"/>
      <c r="AT17" s="4"/>
      <c r="AU17" s="4"/>
      <c r="AV17" s="4"/>
      <c r="AW17" s="4"/>
      <c r="AX17" s="4"/>
      <c r="AY17" s="4"/>
      <c r="AZ17" s="4"/>
      <c r="BA17" s="4"/>
      <c r="BB17" s="4"/>
      <c r="BC17" s="4"/>
      <c r="BW17" s="37"/>
    </row>
    <row r="18" spans="1:75" ht="16.5" x14ac:dyDescent="0.2">
      <c r="A18" s="329" t="s">
        <v>176</v>
      </c>
      <c r="B18" s="323"/>
      <c r="C18" s="324"/>
      <c r="D18" s="199" t="s">
        <v>77</v>
      </c>
      <c r="E18" s="195"/>
      <c r="G18" s="200"/>
      <c r="H18" s="200"/>
      <c r="I18" s="200"/>
      <c r="J18" s="200"/>
      <c r="K18" s="200"/>
      <c r="L18" s="200"/>
      <c r="M18" s="200"/>
      <c r="N18" s="200"/>
      <c r="O18" s="22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60"/>
      <c r="AB18" s="60"/>
      <c r="AC18" s="22"/>
      <c r="AD18" s="22"/>
      <c r="AE18" s="22"/>
      <c r="AF18" s="22"/>
      <c r="AG18" s="22"/>
      <c r="AH18" s="22"/>
      <c r="AI18" s="22"/>
      <c r="AJ18" s="23"/>
      <c r="AK18" s="23"/>
      <c r="AL18" s="23"/>
      <c r="AM18" s="23"/>
      <c r="AN18" s="23"/>
      <c r="AO18" s="23"/>
      <c r="AP18" s="23"/>
      <c r="AQ18" s="23"/>
      <c r="AR18" s="23"/>
      <c r="AS18" s="22"/>
      <c r="AT18" s="4"/>
      <c r="AU18" s="4"/>
      <c r="AV18" s="4"/>
      <c r="AW18" s="4"/>
      <c r="AX18" s="4"/>
      <c r="AY18" s="4"/>
      <c r="AZ18" s="4"/>
      <c r="BA18" s="4"/>
      <c r="BB18" s="4"/>
      <c r="BC18" s="4"/>
    </row>
    <row r="19" spans="1:75" s="257" customFormat="1" ht="16.5" x14ac:dyDescent="0.2">
      <c r="A19" s="329" t="s">
        <v>177</v>
      </c>
      <c r="B19" s="335"/>
      <c r="C19" s="336"/>
      <c r="D19" s="258" t="s">
        <v>77</v>
      </c>
      <c r="G19" s="200"/>
      <c r="H19" s="200"/>
      <c r="I19" s="200"/>
      <c r="J19" s="200"/>
      <c r="K19" s="200"/>
      <c r="L19" s="200"/>
      <c r="M19" s="200"/>
      <c r="N19" s="200"/>
      <c r="O19" s="22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60"/>
      <c r="AB19" s="60"/>
      <c r="AC19" s="22"/>
      <c r="AD19" s="22"/>
      <c r="AE19" s="22"/>
      <c r="AF19" s="22"/>
      <c r="AG19" s="22"/>
      <c r="AH19" s="22"/>
      <c r="AI19" s="22"/>
      <c r="AJ19" s="23"/>
      <c r="AK19" s="23"/>
      <c r="AL19" s="23"/>
      <c r="AM19" s="23"/>
      <c r="AN19" s="23"/>
      <c r="AO19" s="23"/>
      <c r="AP19" s="23"/>
      <c r="AQ19" s="23"/>
      <c r="AR19" s="23"/>
      <c r="AS19" s="22"/>
      <c r="AT19" s="4"/>
      <c r="AU19" s="4"/>
      <c r="AV19" s="4"/>
      <c r="AW19" s="4"/>
      <c r="AX19" s="4"/>
      <c r="AY19" s="4"/>
      <c r="AZ19" s="4"/>
      <c r="BA19" s="4"/>
      <c r="BB19" s="4"/>
      <c r="BC19" s="4"/>
      <c r="BW19" s="256"/>
    </row>
    <row r="20" spans="1:75" s="73" customFormat="1" ht="15.75" thickBot="1" x14ac:dyDescent="0.25">
      <c r="A20" s="329" t="s">
        <v>95</v>
      </c>
      <c r="B20" s="330"/>
      <c r="C20" s="324"/>
      <c r="D20" s="203">
        <v>0</v>
      </c>
      <c r="E20" s="195"/>
      <c r="G20" s="200"/>
      <c r="H20" s="200"/>
      <c r="I20" s="200"/>
      <c r="J20" s="200"/>
      <c r="K20" s="200"/>
      <c r="L20" s="200"/>
      <c r="M20" s="200"/>
      <c r="N20" s="200"/>
      <c r="O20" s="22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60"/>
      <c r="AB20" s="60"/>
      <c r="AC20" s="22"/>
      <c r="AD20" s="22"/>
      <c r="AE20" s="22"/>
      <c r="AF20" s="22"/>
      <c r="AG20" s="22"/>
      <c r="AH20" s="22"/>
      <c r="AI20" s="22"/>
      <c r="AJ20" s="23"/>
      <c r="AK20" s="23"/>
      <c r="AL20" s="23"/>
      <c r="AM20" s="23"/>
      <c r="AN20" s="23"/>
      <c r="AO20" s="23"/>
      <c r="AP20" s="23"/>
      <c r="AQ20" s="23"/>
      <c r="AR20" s="23"/>
      <c r="AS20" s="22"/>
      <c r="AT20" s="4"/>
      <c r="AU20" s="4"/>
      <c r="AV20" s="4"/>
      <c r="AW20" s="4"/>
      <c r="AX20" s="4"/>
      <c r="AY20" s="4"/>
      <c r="AZ20" s="4"/>
      <c r="BA20" s="4"/>
      <c r="BB20" s="4"/>
      <c r="BC20" s="4"/>
      <c r="BW20" s="37"/>
    </row>
    <row r="21" spans="1:75" ht="48" customHeight="1" x14ac:dyDescent="0.2">
      <c r="A21" s="331" t="s">
        <v>0</v>
      </c>
      <c r="B21" s="325" t="s">
        <v>1</v>
      </c>
      <c r="C21" s="276" t="s">
        <v>2</v>
      </c>
      <c r="D21" s="278" t="s">
        <v>3</v>
      </c>
      <c r="E21" s="306" t="s">
        <v>40</v>
      </c>
      <c r="F21" s="280" t="s">
        <v>132</v>
      </c>
      <c r="G21" s="308" t="s">
        <v>136</v>
      </c>
      <c r="H21" s="308" t="s">
        <v>137</v>
      </c>
      <c r="I21" s="308"/>
      <c r="J21" s="309"/>
      <c r="K21" s="286" t="s">
        <v>101</v>
      </c>
      <c r="L21" s="284" t="s">
        <v>102</v>
      </c>
      <c r="M21" s="282" t="s">
        <v>105</v>
      </c>
      <c r="N21" s="269" t="s">
        <v>155</v>
      </c>
      <c r="O21" s="269" t="s">
        <v>106</v>
      </c>
      <c r="P21" s="297" t="s">
        <v>189</v>
      </c>
      <c r="Q21" s="286"/>
      <c r="R21" s="286"/>
      <c r="S21" s="286"/>
      <c r="T21" s="286"/>
      <c r="U21" s="286"/>
      <c r="V21" s="286"/>
      <c r="W21" s="286"/>
      <c r="X21" s="286"/>
      <c r="Y21" s="286"/>
      <c r="Z21" s="298"/>
      <c r="AA21" s="288" t="s">
        <v>113</v>
      </c>
      <c r="AB21" s="288" t="s">
        <v>114</v>
      </c>
      <c r="AC21" s="290" t="s">
        <v>213</v>
      </c>
      <c r="AD21" s="291"/>
      <c r="AE21" s="291"/>
      <c r="AF21" s="291"/>
      <c r="AG21" s="291"/>
      <c r="AH21" s="291"/>
      <c r="AI21" s="291"/>
      <c r="AJ21" s="291"/>
      <c r="AK21" s="291"/>
      <c r="AL21" s="291"/>
      <c r="AM21" s="291"/>
      <c r="AN21" s="291"/>
      <c r="AO21" s="291"/>
      <c r="AP21" s="291"/>
      <c r="AQ21" s="291"/>
      <c r="AR21" s="292"/>
      <c r="AS21" s="193"/>
      <c r="AT21" s="9"/>
      <c r="AU21" s="9"/>
      <c r="AV21" s="9"/>
      <c r="AW21" s="9"/>
      <c r="AX21" s="9"/>
      <c r="AY21" s="9"/>
      <c r="AZ21" s="9"/>
      <c r="BA21" s="9"/>
      <c r="BB21" s="9"/>
      <c r="BC21" s="9"/>
    </row>
    <row r="22" spans="1:75" ht="20.25" customHeight="1" x14ac:dyDescent="0.2">
      <c r="A22" s="332"/>
      <c r="B22" s="326"/>
      <c r="C22" s="277"/>
      <c r="D22" s="279"/>
      <c r="E22" s="307"/>
      <c r="F22" s="281"/>
      <c r="G22" s="310"/>
      <c r="H22" s="310"/>
      <c r="I22" s="310"/>
      <c r="J22" s="311"/>
      <c r="K22" s="287"/>
      <c r="L22" s="285"/>
      <c r="M22" s="283"/>
      <c r="N22" s="270"/>
      <c r="O22" s="271"/>
      <c r="P22" s="204" t="s">
        <v>66</v>
      </c>
      <c r="Q22" s="205" t="s">
        <v>67</v>
      </c>
      <c r="R22" s="205" t="s">
        <v>9</v>
      </c>
      <c r="S22" s="205" t="s">
        <v>10</v>
      </c>
      <c r="T22" s="205" t="s">
        <v>11</v>
      </c>
      <c r="U22" s="205" t="s">
        <v>12</v>
      </c>
      <c r="V22" s="205" t="s">
        <v>13</v>
      </c>
      <c r="W22" s="205" t="s">
        <v>14</v>
      </c>
      <c r="X22" s="206" t="s">
        <v>41</v>
      </c>
      <c r="Y22" s="206" t="s">
        <v>51</v>
      </c>
      <c r="Z22" s="206" t="s">
        <v>108</v>
      </c>
      <c r="AA22" s="289"/>
      <c r="AB22" s="289"/>
      <c r="AC22" s="215" t="s">
        <v>119</v>
      </c>
      <c r="AD22" s="216" t="s">
        <v>44</v>
      </c>
      <c r="AE22" s="216" t="s">
        <v>81</v>
      </c>
      <c r="AF22" s="216" t="s">
        <v>45</v>
      </c>
      <c r="AG22" s="217" t="s">
        <v>120</v>
      </c>
      <c r="AH22" s="217" t="s">
        <v>52</v>
      </c>
      <c r="AI22" s="216" t="s">
        <v>70</v>
      </c>
      <c r="AJ22" s="216" t="s">
        <v>71</v>
      </c>
      <c r="AK22" s="216" t="s">
        <v>72</v>
      </c>
      <c r="AL22" s="216" t="s">
        <v>73</v>
      </c>
      <c r="AM22" s="216" t="s">
        <v>74</v>
      </c>
      <c r="AN22" s="218" t="s">
        <v>75</v>
      </c>
      <c r="AO22" s="219" t="s">
        <v>82</v>
      </c>
      <c r="AP22" s="220" t="s">
        <v>83</v>
      </c>
      <c r="AQ22" s="219" t="s">
        <v>84</v>
      </c>
      <c r="AR22" s="221" t="s">
        <v>85</v>
      </c>
      <c r="AS22" s="260" t="s">
        <v>121</v>
      </c>
      <c r="AT22" s="9"/>
      <c r="AU22" s="9"/>
      <c r="AV22" s="9"/>
      <c r="AW22" s="9"/>
      <c r="AX22" s="9"/>
      <c r="AY22" s="9"/>
      <c r="AZ22" s="9"/>
      <c r="BA22" s="9"/>
      <c r="BB22" s="9"/>
      <c r="BC22" s="9"/>
    </row>
    <row r="23" spans="1:75" ht="87" customHeight="1" x14ac:dyDescent="0.2">
      <c r="A23" s="333" t="s">
        <v>112</v>
      </c>
      <c r="B23" s="344" t="s">
        <v>111</v>
      </c>
      <c r="C23" s="346" t="s">
        <v>39</v>
      </c>
      <c r="D23" s="272" t="s">
        <v>87</v>
      </c>
      <c r="E23" s="304" t="s">
        <v>133</v>
      </c>
      <c r="F23" s="327" t="s">
        <v>134</v>
      </c>
      <c r="G23" s="272" t="s">
        <v>65</v>
      </c>
      <c r="H23" s="272" t="s">
        <v>135</v>
      </c>
      <c r="I23" s="272" t="s">
        <v>138</v>
      </c>
      <c r="J23" s="312" t="s">
        <v>185</v>
      </c>
      <c r="K23" s="272" t="s">
        <v>186</v>
      </c>
      <c r="L23" s="274" t="s">
        <v>187</v>
      </c>
      <c r="M23" s="341" t="s">
        <v>149</v>
      </c>
      <c r="N23" s="272" t="s">
        <v>38</v>
      </c>
      <c r="O23" s="272" t="s">
        <v>139</v>
      </c>
      <c r="P23" s="207" t="s">
        <v>169</v>
      </c>
      <c r="Q23" s="208" t="s">
        <v>170</v>
      </c>
      <c r="R23" s="209" t="s">
        <v>15</v>
      </c>
      <c r="S23" s="209" t="s">
        <v>16</v>
      </c>
      <c r="T23" s="209" t="s">
        <v>17</v>
      </c>
      <c r="U23" s="209" t="s">
        <v>180</v>
      </c>
      <c r="V23" s="209" t="s">
        <v>182</v>
      </c>
      <c r="W23" s="209" t="s">
        <v>183</v>
      </c>
      <c r="X23" s="210" t="s">
        <v>18</v>
      </c>
      <c r="Y23" s="210" t="s">
        <v>19</v>
      </c>
      <c r="Z23" s="211" t="s">
        <v>179</v>
      </c>
      <c r="AA23" s="299" t="s">
        <v>88</v>
      </c>
      <c r="AB23" s="299" t="s">
        <v>63</v>
      </c>
      <c r="AC23" s="295" t="s">
        <v>69</v>
      </c>
      <c r="AD23" s="293" t="s">
        <v>48</v>
      </c>
      <c r="AE23" s="293" t="s">
        <v>47</v>
      </c>
      <c r="AF23" s="293" t="s">
        <v>150</v>
      </c>
      <c r="AG23" s="301" t="s">
        <v>64</v>
      </c>
      <c r="AH23" s="222" t="s">
        <v>171</v>
      </c>
      <c r="AI23" s="222" t="s">
        <v>172</v>
      </c>
      <c r="AJ23" s="223" t="s">
        <v>15</v>
      </c>
      <c r="AK23" s="223" t="s">
        <v>16</v>
      </c>
      <c r="AL23" s="223" t="s">
        <v>17</v>
      </c>
      <c r="AM23" s="223" t="s">
        <v>180</v>
      </c>
      <c r="AN23" s="223" t="s">
        <v>181</v>
      </c>
      <c r="AO23" s="223" t="s">
        <v>181</v>
      </c>
      <c r="AP23" s="224" t="s">
        <v>18</v>
      </c>
      <c r="AQ23" s="224" t="s">
        <v>19</v>
      </c>
      <c r="AR23" s="225" t="s">
        <v>179</v>
      </c>
      <c r="AS23" s="353" t="s">
        <v>156</v>
      </c>
      <c r="AT23" s="10"/>
      <c r="AU23" s="10"/>
      <c r="AV23" s="10"/>
      <c r="AW23" s="10"/>
      <c r="AX23" s="10"/>
      <c r="AY23" s="10"/>
      <c r="AZ23" s="10"/>
      <c r="BA23" s="10"/>
      <c r="BB23" s="10"/>
      <c r="BC23" s="10"/>
    </row>
    <row r="24" spans="1:75" ht="95.25" customHeight="1" thickBot="1" x14ac:dyDescent="0.25">
      <c r="A24" s="334"/>
      <c r="B24" s="345"/>
      <c r="C24" s="347"/>
      <c r="D24" s="273"/>
      <c r="E24" s="305"/>
      <c r="F24" s="328"/>
      <c r="G24" s="273"/>
      <c r="H24" s="273"/>
      <c r="I24" s="273"/>
      <c r="J24" s="313"/>
      <c r="K24" s="273"/>
      <c r="L24" s="275"/>
      <c r="M24" s="342"/>
      <c r="N24" s="273"/>
      <c r="O24" s="273"/>
      <c r="P24" s="212">
        <v>0.1</v>
      </c>
      <c r="Q24" s="213">
        <v>0.1</v>
      </c>
      <c r="R24" s="213">
        <v>1.4E-2</v>
      </c>
      <c r="S24" s="213">
        <f>IF($D$16="HaZZ",20%,14%)</f>
        <v>0.2</v>
      </c>
      <c r="T24" s="213">
        <v>0.03</v>
      </c>
      <c r="U24" s="213">
        <f>IF($D$19="áno",0.5%,0%)</f>
        <v>0</v>
      </c>
      <c r="V24" s="213">
        <f>IF($D$19="áno",0.5%,0%)</f>
        <v>0</v>
      </c>
      <c r="W24" s="213">
        <f>IF($D$19="áno",0%,1%)</f>
        <v>0.01</v>
      </c>
      <c r="X24" s="213">
        <v>8.0000000000000002E-3</v>
      </c>
      <c r="Y24" s="213">
        <f>IF($D$17="áno",4.75%,0)</f>
        <v>4.7500000000000001E-2</v>
      </c>
      <c r="Z24" s="214">
        <f>IF($D$18="áno",0.25%,0)</f>
        <v>0</v>
      </c>
      <c r="AA24" s="300"/>
      <c r="AB24" s="300"/>
      <c r="AC24" s="296"/>
      <c r="AD24" s="294"/>
      <c r="AE24" s="294"/>
      <c r="AF24" s="294"/>
      <c r="AG24" s="302"/>
      <c r="AH24" s="226">
        <v>0.1</v>
      </c>
      <c r="AI24" s="226">
        <v>0.1</v>
      </c>
      <c r="AJ24" s="226">
        <v>1.4E-2</v>
      </c>
      <c r="AK24" s="226">
        <f>IF($D$16="HaZZ",20%,14%)</f>
        <v>0.2</v>
      </c>
      <c r="AL24" s="226">
        <v>0.03</v>
      </c>
      <c r="AM24" s="226">
        <f>IF($D$19="áno",0.5%,0%)</f>
        <v>0</v>
      </c>
      <c r="AN24" s="226">
        <f>IF($D$19="áno",0.5%,0%)</f>
        <v>0</v>
      </c>
      <c r="AO24" s="226">
        <f>IF($D$19="áno",0%,1%)</f>
        <v>0.01</v>
      </c>
      <c r="AP24" s="226">
        <v>8.0000000000000002E-3</v>
      </c>
      <c r="AQ24" s="226">
        <f>IF($D$17="áno",4.75%,0)</f>
        <v>4.7500000000000001E-2</v>
      </c>
      <c r="AR24" s="227">
        <f>IF($D$18="áno",0.25%,0)</f>
        <v>0</v>
      </c>
      <c r="AS24" s="354"/>
      <c r="AT24" s="11"/>
      <c r="AU24" s="31"/>
      <c r="AV24" s="35"/>
      <c r="AW24" s="35"/>
      <c r="AX24" s="35"/>
      <c r="AY24" s="35"/>
      <c r="AZ24" s="35"/>
      <c r="BA24" s="11"/>
      <c r="BB24" s="11"/>
      <c r="BC24" s="11"/>
      <c r="BD24" s="4"/>
    </row>
    <row r="25" spans="1:75" ht="14.25" x14ac:dyDescent="0.2">
      <c r="A25" s="337" t="s">
        <v>174</v>
      </c>
      <c r="B25" s="337"/>
      <c r="C25" s="337"/>
      <c r="D25" s="338"/>
      <c r="E25" s="338"/>
      <c r="F25" s="338"/>
      <c r="G25" s="103"/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35"/>
      <c r="AB25" s="135"/>
      <c r="AC25" s="103"/>
      <c r="AD25" s="103"/>
      <c r="AE25" s="103"/>
      <c r="AF25" s="103"/>
      <c r="AG25" s="103"/>
      <c r="AH25" s="103"/>
      <c r="AI25" s="103"/>
      <c r="AJ25" s="103"/>
      <c r="AK25" s="103"/>
      <c r="AL25" s="103"/>
      <c r="AM25" s="103"/>
      <c r="AN25" s="103"/>
      <c r="AO25" s="103"/>
      <c r="AP25" s="103"/>
      <c r="AQ25" s="103"/>
      <c r="AR25" s="103"/>
      <c r="AS25" s="169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4"/>
    </row>
    <row r="26" spans="1:75" x14ac:dyDescent="0.2">
      <c r="A26" s="114" t="s">
        <v>6</v>
      </c>
      <c r="B26" s="79"/>
      <c r="C26" s="113"/>
      <c r="D26" s="80"/>
      <c r="E26" s="80"/>
      <c r="F26" s="107" t="e">
        <f t="shared" ref="F26:F29" si="0">ROUNDDOWN(E26/D26,4)</f>
        <v>#DIV/0!</v>
      </c>
      <c r="G26" s="100">
        <f t="shared" ref="G26:G29" si="1">H26+I26+J26+K26</f>
        <v>0</v>
      </c>
      <c r="H26" s="80"/>
      <c r="I26" s="80"/>
      <c r="J26" s="80"/>
      <c r="K26" s="81"/>
      <c r="L26" s="81"/>
      <c r="M26" s="81"/>
      <c r="N26" s="101">
        <f t="shared" ref="N26:N44" si="2">SUM(P26:Z26)</f>
        <v>0</v>
      </c>
      <c r="O26" s="82">
        <f t="shared" ref="O26:O44" si="3">G26+N26</f>
        <v>0</v>
      </c>
      <c r="P26" s="102">
        <f t="shared" ref="P26:Q30" si="4">ROUNDDOWN(P$24*$G26,2)+ROUNDDOWN(P$24*$L26,2)</f>
        <v>0</v>
      </c>
      <c r="Q26" s="25">
        <v>0</v>
      </c>
      <c r="R26" s="25">
        <f t="shared" ref="R26:Z44" si="5">ROUNDDOWN(R$24*$G26,2)-ROUNDDOWN(R$24*$M26,2)</f>
        <v>0</v>
      </c>
      <c r="S26" s="25">
        <f t="shared" si="5"/>
        <v>0</v>
      </c>
      <c r="T26" s="25">
        <f t="shared" si="5"/>
        <v>0</v>
      </c>
      <c r="U26" s="240">
        <f t="shared" si="5"/>
        <v>0</v>
      </c>
      <c r="V26" s="240">
        <f t="shared" si="5"/>
        <v>0</v>
      </c>
      <c r="W26" s="25">
        <f t="shared" si="5"/>
        <v>0</v>
      </c>
      <c r="X26" s="25">
        <f t="shared" si="5"/>
        <v>0</v>
      </c>
      <c r="Y26" s="25">
        <f t="shared" si="5"/>
        <v>0</v>
      </c>
      <c r="Z26" s="126">
        <f t="shared" si="5"/>
        <v>0</v>
      </c>
      <c r="AA26" s="183">
        <f>IF(C26="",0,IF(VLOOKUP($C26,limity!$A$3:$CC$9,HLOOKUP($D$15,limity!$A$3:$CC$4,2,FALSE),FALSE)=0,G26-K26,IF(G26-K26&gt;VLOOKUP($C26,limity!$A$3:$CC$9,HLOOKUP($D$15,limity!$A$3:$CC$4,2,FALSE),FALSE),VLOOKUP($C26,limity!$A$3:$CC$9,HLOOKUP($D$15,limity!$A$3:$CC$4,2,FALSE),FALSE),G26-K26)))</f>
        <v>0</v>
      </c>
      <c r="AB26" s="25" t="e">
        <f t="shared" ref="AB26:AB44" si="6">ROUNDDOWN(AA26*F26,2)</f>
        <v>#DIV/0!</v>
      </c>
      <c r="AC26" s="131" t="e">
        <f>IF(AB26/E26&gt;VLOOKUP($C26,limity!$A$17:$AO$21,HLOOKUP($D$15,limity!$A$15:$W$21,2,FALSE),FALSE),E26*VLOOKUP($C26,limity!$A$17:$AO$21,HLOOKUP($D$15,limity!$A$15:$W$21,2,FALSE),FALSE),AB26)</f>
        <v>#DIV/0!</v>
      </c>
      <c r="AD26" s="80" t="e">
        <f>AC26*(H26/(H26+I26+J26))</f>
        <v>#DIV/0!</v>
      </c>
      <c r="AE26" s="80" t="e">
        <f>AC26*(I26/(I26+H26+J26))</f>
        <v>#DIV/0!</v>
      </c>
      <c r="AF26" s="80" t="e">
        <f>AC26*(J26/(I26+H26+J26))</f>
        <v>#DIV/0!</v>
      </c>
      <c r="AG26" s="82" t="e">
        <f>SUM(AH26:AR26)</f>
        <v>#DIV/0!</v>
      </c>
      <c r="AH26" s="80" t="e">
        <f t="shared" ref="AH26:AR44" si="7">ROUNDDOWN($AC26*AH$24,2)</f>
        <v>#DIV/0!</v>
      </c>
      <c r="AI26" s="80" t="e">
        <f t="shared" ref="AI26:AR37" si="8">ROUNDDOWN($AC26*AI$24,2)</f>
        <v>#DIV/0!</v>
      </c>
      <c r="AJ26" s="80" t="e">
        <f t="shared" si="8"/>
        <v>#DIV/0!</v>
      </c>
      <c r="AK26" s="80" t="e">
        <f t="shared" si="8"/>
        <v>#DIV/0!</v>
      </c>
      <c r="AL26" s="80" t="e">
        <f t="shared" si="8"/>
        <v>#DIV/0!</v>
      </c>
      <c r="AM26" s="80" t="e">
        <f t="shared" si="8"/>
        <v>#DIV/0!</v>
      </c>
      <c r="AN26" s="80" t="e">
        <f t="shared" si="8"/>
        <v>#DIV/0!</v>
      </c>
      <c r="AO26" s="80" t="e">
        <f t="shared" si="8"/>
        <v>#DIV/0!</v>
      </c>
      <c r="AP26" s="80" t="e">
        <f t="shared" si="8"/>
        <v>#DIV/0!</v>
      </c>
      <c r="AQ26" s="80" t="e">
        <f t="shared" si="8"/>
        <v>#DIV/0!</v>
      </c>
      <c r="AR26" s="101" t="e">
        <f t="shared" si="8"/>
        <v>#DIV/0!</v>
      </c>
      <c r="AS26" s="138" t="e">
        <f>AC26+AG26</f>
        <v>#DIV/0!</v>
      </c>
      <c r="AT26" s="11"/>
      <c r="AU26" s="32"/>
      <c r="AV26" s="33"/>
      <c r="AW26" s="32"/>
      <c r="AX26" s="32"/>
      <c r="AY26" s="32"/>
      <c r="AZ26" s="33"/>
      <c r="BA26" s="34"/>
      <c r="BB26" s="34"/>
      <c r="BC26" s="30"/>
      <c r="BD26" s="4"/>
    </row>
    <row r="27" spans="1:75" ht="12.75" customHeight="1" x14ac:dyDescent="0.2">
      <c r="A27" s="114" t="s">
        <v>7</v>
      </c>
      <c r="B27" s="79"/>
      <c r="C27" s="115"/>
      <c r="D27" s="80"/>
      <c r="E27" s="80"/>
      <c r="F27" s="107" t="e">
        <f t="shared" si="0"/>
        <v>#DIV/0!</v>
      </c>
      <c r="G27" s="100">
        <f t="shared" si="1"/>
        <v>0</v>
      </c>
      <c r="H27" s="80"/>
      <c r="I27" s="80"/>
      <c r="J27" s="80"/>
      <c r="K27" s="81"/>
      <c r="L27" s="81"/>
      <c r="M27" s="81"/>
      <c r="N27" s="101">
        <f t="shared" si="2"/>
        <v>0</v>
      </c>
      <c r="O27" s="82">
        <f>G27+N27</f>
        <v>0</v>
      </c>
      <c r="P27" s="102">
        <f t="shared" si="4"/>
        <v>0</v>
      </c>
      <c r="Q27" s="25">
        <f t="shared" si="4"/>
        <v>0</v>
      </c>
      <c r="R27" s="25">
        <f t="shared" si="5"/>
        <v>0</v>
      </c>
      <c r="S27" s="25">
        <f t="shared" si="5"/>
        <v>0</v>
      </c>
      <c r="T27" s="25">
        <f t="shared" si="5"/>
        <v>0</v>
      </c>
      <c r="U27" s="240">
        <f t="shared" si="5"/>
        <v>0</v>
      </c>
      <c r="V27" s="240">
        <f t="shared" si="5"/>
        <v>0</v>
      </c>
      <c r="W27" s="25">
        <f t="shared" si="5"/>
        <v>0</v>
      </c>
      <c r="X27" s="25">
        <f t="shared" si="5"/>
        <v>0</v>
      </c>
      <c r="Y27" s="25">
        <f t="shared" si="5"/>
        <v>0</v>
      </c>
      <c r="Z27" s="126">
        <f t="shared" si="5"/>
        <v>0</v>
      </c>
      <c r="AA27" s="25">
        <f>IF(C27="",0,IF(VLOOKUP($C27,limity!$A$3:$CC$9,HLOOKUP($D$15,limity!$A$3:$CC$4,2,FALSE),FALSE)=0,G27-K27,IF(G27-K27&gt;VLOOKUP($C27,limity!$A$3:$CC$9,HLOOKUP($D$15,limity!$A$3:$CC$4,2,FALSE),FALSE),VLOOKUP($C27,limity!$A$3:$CC$9,HLOOKUP($D$15,limity!$A$3:$CC$4,2,FALSE),FALSE),G27-K27)))</f>
        <v>0</v>
      </c>
      <c r="AB27" s="25" t="e">
        <f t="shared" si="6"/>
        <v>#DIV/0!</v>
      </c>
      <c r="AC27" s="131" t="e">
        <f>IF(AB27/E27&gt;VLOOKUP($C27,limity!$A$17:$AO$21,HLOOKUP($D$15,limity!$A$15:$W$21,2,FALSE),FALSE),E27*VLOOKUP($C27,limity!$A$17:$AO$21,HLOOKUP($D$15,limity!$A$15:$W$21,2,FALSE),FALSE),AB27)</f>
        <v>#DIV/0!</v>
      </c>
      <c r="AD27" s="80" t="e">
        <f t="shared" ref="AD27:AD44" si="9">AC27*(H27/(H27+I27+J27))</f>
        <v>#DIV/0!</v>
      </c>
      <c r="AE27" s="80" t="e">
        <f t="shared" ref="AE27:AE44" si="10">AC27*(I27/(I27+H27+J27))</f>
        <v>#DIV/0!</v>
      </c>
      <c r="AF27" s="80" t="e">
        <f t="shared" ref="AF27:AF44" si="11">AC27*(J27/(I27+H27+J27))</f>
        <v>#DIV/0!</v>
      </c>
      <c r="AG27" s="82" t="e">
        <f t="shared" ref="AG27:AG44" si="12">SUM(AH27:AR27)</f>
        <v>#DIV/0!</v>
      </c>
      <c r="AH27" s="80" t="e">
        <f t="shared" si="7"/>
        <v>#DIV/0!</v>
      </c>
      <c r="AI27" s="80" t="e">
        <f t="shared" si="8"/>
        <v>#DIV/0!</v>
      </c>
      <c r="AJ27" s="80" t="e">
        <f t="shared" si="8"/>
        <v>#DIV/0!</v>
      </c>
      <c r="AK27" s="80" t="e">
        <f t="shared" si="8"/>
        <v>#DIV/0!</v>
      </c>
      <c r="AL27" s="80" t="e">
        <f t="shared" si="8"/>
        <v>#DIV/0!</v>
      </c>
      <c r="AM27" s="80" t="e">
        <f t="shared" si="8"/>
        <v>#DIV/0!</v>
      </c>
      <c r="AN27" s="80" t="e">
        <f t="shared" si="8"/>
        <v>#DIV/0!</v>
      </c>
      <c r="AO27" s="80" t="e">
        <f t="shared" si="8"/>
        <v>#DIV/0!</v>
      </c>
      <c r="AP27" s="80" t="e">
        <f t="shared" si="8"/>
        <v>#DIV/0!</v>
      </c>
      <c r="AQ27" s="80" t="e">
        <f t="shared" si="8"/>
        <v>#DIV/0!</v>
      </c>
      <c r="AR27" s="101" t="e">
        <f t="shared" si="8"/>
        <v>#DIV/0!</v>
      </c>
      <c r="AS27" s="138" t="e">
        <f t="shared" ref="AS27:AS44" si="13">AC27+AG27</f>
        <v>#DIV/0!</v>
      </c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4"/>
    </row>
    <row r="28" spans="1:75" s="39" customFormat="1" x14ac:dyDescent="0.2">
      <c r="A28" s="114" t="s">
        <v>8</v>
      </c>
      <c r="B28" s="79"/>
      <c r="C28" s="115"/>
      <c r="D28" s="80"/>
      <c r="E28" s="80"/>
      <c r="F28" s="107" t="e">
        <f>ROUNDDOWN(E28/D28,4)</f>
        <v>#DIV/0!</v>
      </c>
      <c r="G28" s="100">
        <f t="shared" si="1"/>
        <v>0</v>
      </c>
      <c r="H28" s="80"/>
      <c r="I28" s="80"/>
      <c r="J28" s="80"/>
      <c r="K28" s="80"/>
      <c r="L28" s="80"/>
      <c r="M28" s="80"/>
      <c r="N28" s="101">
        <f t="shared" si="2"/>
        <v>0</v>
      </c>
      <c r="O28" s="82">
        <f t="shared" si="3"/>
        <v>0</v>
      </c>
      <c r="P28" s="102">
        <f t="shared" si="4"/>
        <v>0</v>
      </c>
      <c r="Q28" s="25">
        <f t="shared" si="4"/>
        <v>0</v>
      </c>
      <c r="R28" s="25">
        <f t="shared" si="5"/>
        <v>0</v>
      </c>
      <c r="S28" s="25">
        <f t="shared" si="5"/>
        <v>0</v>
      </c>
      <c r="T28" s="25">
        <f t="shared" si="5"/>
        <v>0</v>
      </c>
      <c r="U28" s="240">
        <f t="shared" si="5"/>
        <v>0</v>
      </c>
      <c r="V28" s="240">
        <f t="shared" si="5"/>
        <v>0</v>
      </c>
      <c r="W28" s="25">
        <f t="shared" si="5"/>
        <v>0</v>
      </c>
      <c r="X28" s="25">
        <f t="shared" si="5"/>
        <v>0</v>
      </c>
      <c r="Y28" s="25">
        <f t="shared" si="5"/>
        <v>0</v>
      </c>
      <c r="Z28" s="126">
        <f t="shared" si="5"/>
        <v>0</v>
      </c>
      <c r="AA28" s="25">
        <f>IF(C28="",0,IF(VLOOKUP($C28,limity!$A$3:$CC$9,HLOOKUP($D$15,limity!$A$3:$CC$4,2,FALSE),FALSE)=0,G28-K28,IF(G28-K28&gt;VLOOKUP($C28,limity!$A$3:$CC$9,HLOOKUP($D$15,limity!$A$3:$CC$4,2,FALSE),FALSE),VLOOKUP($C28,limity!$A$3:$CC$9,HLOOKUP($D$15,limity!$A$3:$CC$4,2,FALSE),FALSE),G28-K28)))</f>
        <v>0</v>
      </c>
      <c r="AB28" s="25" t="e">
        <f t="shared" si="6"/>
        <v>#DIV/0!</v>
      </c>
      <c r="AC28" s="131" t="e">
        <f>IF(AB28/E28&gt;VLOOKUP($C28,limity!$A$17:$AO$21,HLOOKUP($D$15,limity!$A$15:$W$21,2,FALSE),FALSE),E28*VLOOKUP($C28,limity!$A$17:$AO$21,HLOOKUP($D$15,limity!$A$15:$W$21,2,FALSE),FALSE),AB28)</f>
        <v>#DIV/0!</v>
      </c>
      <c r="AD28" s="80" t="e">
        <f t="shared" si="9"/>
        <v>#DIV/0!</v>
      </c>
      <c r="AE28" s="80" t="e">
        <f t="shared" si="10"/>
        <v>#DIV/0!</v>
      </c>
      <c r="AF28" s="80" t="e">
        <f t="shared" si="11"/>
        <v>#DIV/0!</v>
      </c>
      <c r="AG28" s="82" t="e">
        <f t="shared" si="12"/>
        <v>#DIV/0!</v>
      </c>
      <c r="AH28" s="80" t="e">
        <f t="shared" si="7"/>
        <v>#DIV/0!</v>
      </c>
      <c r="AI28" s="80" t="e">
        <f t="shared" si="8"/>
        <v>#DIV/0!</v>
      </c>
      <c r="AJ28" s="80" t="e">
        <f>ROUNDDOWN($AC28*AJ$24,2)</f>
        <v>#DIV/0!</v>
      </c>
      <c r="AK28" s="80" t="e">
        <f t="shared" si="8"/>
        <v>#DIV/0!</v>
      </c>
      <c r="AL28" s="80" t="e">
        <f t="shared" si="8"/>
        <v>#DIV/0!</v>
      </c>
      <c r="AM28" s="80" t="e">
        <f t="shared" si="8"/>
        <v>#DIV/0!</v>
      </c>
      <c r="AN28" s="80" t="e">
        <f t="shared" si="8"/>
        <v>#DIV/0!</v>
      </c>
      <c r="AO28" s="80" t="e">
        <f t="shared" si="8"/>
        <v>#DIV/0!</v>
      </c>
      <c r="AP28" s="80" t="e">
        <f t="shared" si="8"/>
        <v>#DIV/0!</v>
      </c>
      <c r="AQ28" s="80" t="e">
        <f t="shared" si="8"/>
        <v>#DIV/0!</v>
      </c>
      <c r="AR28" s="101" t="e">
        <f t="shared" si="8"/>
        <v>#DIV/0!</v>
      </c>
      <c r="AS28" s="138" t="e">
        <f t="shared" si="13"/>
        <v>#DIV/0!</v>
      </c>
      <c r="AT28" s="86"/>
      <c r="AU28" s="86"/>
      <c r="AV28" s="86"/>
      <c r="AW28" s="86"/>
      <c r="AX28" s="86"/>
      <c r="AY28" s="86"/>
      <c r="AZ28" s="86"/>
      <c r="BA28" s="86"/>
      <c r="BB28" s="86"/>
      <c r="BC28" s="86"/>
      <c r="BD28" s="84"/>
    </row>
    <row r="29" spans="1:75" s="194" customFormat="1" x14ac:dyDescent="0.2">
      <c r="A29" s="114" t="s">
        <v>91</v>
      </c>
      <c r="B29" s="79"/>
      <c r="C29" s="115"/>
      <c r="D29" s="80"/>
      <c r="E29" s="80"/>
      <c r="F29" s="107" t="e">
        <f t="shared" si="0"/>
        <v>#DIV/0!</v>
      </c>
      <c r="G29" s="100">
        <f t="shared" si="1"/>
        <v>0</v>
      </c>
      <c r="H29" s="80"/>
      <c r="I29" s="80"/>
      <c r="J29" s="80"/>
      <c r="K29" s="80"/>
      <c r="L29" s="80"/>
      <c r="M29" s="80"/>
      <c r="N29" s="101">
        <f t="shared" si="2"/>
        <v>0</v>
      </c>
      <c r="O29" s="82">
        <f>G29+N29</f>
        <v>0</v>
      </c>
      <c r="P29" s="102">
        <f t="shared" si="4"/>
        <v>0</v>
      </c>
      <c r="Q29" s="25">
        <f t="shared" si="4"/>
        <v>0</v>
      </c>
      <c r="R29" s="25">
        <f t="shared" si="5"/>
        <v>0</v>
      </c>
      <c r="S29" s="25">
        <f t="shared" si="5"/>
        <v>0</v>
      </c>
      <c r="T29" s="25">
        <f t="shared" si="5"/>
        <v>0</v>
      </c>
      <c r="U29" s="240">
        <f t="shared" si="5"/>
        <v>0</v>
      </c>
      <c r="V29" s="240">
        <f t="shared" si="5"/>
        <v>0</v>
      </c>
      <c r="W29" s="25">
        <f t="shared" si="5"/>
        <v>0</v>
      </c>
      <c r="X29" s="25">
        <f t="shared" si="5"/>
        <v>0</v>
      </c>
      <c r="Y29" s="25">
        <f t="shared" si="5"/>
        <v>0</v>
      </c>
      <c r="Z29" s="126">
        <f t="shared" si="5"/>
        <v>0</v>
      </c>
      <c r="AA29" s="25">
        <f>IF(C29="",0,IF(VLOOKUP($C29,limity!$A$3:$CC$9,HLOOKUP($D$15,limity!$A$3:$CC$4,2,FALSE),FALSE)=0,G29-K29,IF(G29-K29&gt;VLOOKUP($C29,limity!$A$3:$CC$9,HLOOKUP($D$15,limity!$A$3:$CC$4,2,FALSE),FALSE),VLOOKUP($C29,limity!$A$3:$CC$9,HLOOKUP($D$15,limity!$A$3:$CC$4,2,FALSE),FALSE),G29-K29)))</f>
        <v>0</v>
      </c>
      <c r="AB29" s="25" t="e">
        <f t="shared" si="6"/>
        <v>#DIV/0!</v>
      </c>
      <c r="AC29" s="131" t="e">
        <f>IF(AB29/E29&gt;VLOOKUP($C29,limity!$A$17:$AO$21,HLOOKUP($D$15,limity!$A$15:$W$21,2,FALSE),FALSE),E29*VLOOKUP($C29,limity!$A$17:$AO$21,HLOOKUP($D$15,limity!$A$15:$W$21,2,FALSE),FALSE),AB29)</f>
        <v>#DIV/0!</v>
      </c>
      <c r="AD29" s="80" t="e">
        <f t="shared" si="9"/>
        <v>#DIV/0!</v>
      </c>
      <c r="AE29" s="80" t="e">
        <f t="shared" si="10"/>
        <v>#DIV/0!</v>
      </c>
      <c r="AF29" s="80" t="e">
        <f t="shared" si="11"/>
        <v>#DIV/0!</v>
      </c>
      <c r="AG29" s="82" t="e">
        <f t="shared" si="12"/>
        <v>#DIV/0!</v>
      </c>
      <c r="AH29" s="80" t="e">
        <f t="shared" si="7"/>
        <v>#DIV/0!</v>
      </c>
      <c r="AI29" s="80" t="e">
        <f t="shared" si="8"/>
        <v>#DIV/0!</v>
      </c>
      <c r="AJ29" s="80" t="e">
        <f>ROUNDDOWN($AC29*AJ$24,2)</f>
        <v>#DIV/0!</v>
      </c>
      <c r="AK29" s="80" t="e">
        <f t="shared" si="8"/>
        <v>#DIV/0!</v>
      </c>
      <c r="AL29" s="80" t="e">
        <f t="shared" si="8"/>
        <v>#DIV/0!</v>
      </c>
      <c r="AM29" s="80" t="e">
        <f t="shared" si="8"/>
        <v>#DIV/0!</v>
      </c>
      <c r="AN29" s="80" t="e">
        <f t="shared" si="8"/>
        <v>#DIV/0!</v>
      </c>
      <c r="AO29" s="80" t="e">
        <f t="shared" si="8"/>
        <v>#DIV/0!</v>
      </c>
      <c r="AP29" s="80" t="e">
        <f t="shared" si="8"/>
        <v>#DIV/0!</v>
      </c>
      <c r="AQ29" s="80" t="e">
        <f t="shared" si="8"/>
        <v>#DIV/0!</v>
      </c>
      <c r="AR29" s="101" t="e">
        <f t="shared" si="8"/>
        <v>#DIV/0!</v>
      </c>
      <c r="AS29" s="138" t="e">
        <f t="shared" si="13"/>
        <v>#DIV/0!</v>
      </c>
      <c r="AT29" s="86"/>
      <c r="AU29" s="86"/>
      <c r="AV29" s="86"/>
      <c r="AW29" s="86"/>
      <c r="AX29" s="86"/>
      <c r="AY29" s="86"/>
      <c r="AZ29" s="86"/>
      <c r="BA29" s="86"/>
      <c r="BB29" s="86"/>
      <c r="BC29" s="86"/>
      <c r="BD29" s="84"/>
    </row>
    <row r="30" spans="1:75" s="39" customFormat="1" x14ac:dyDescent="0.2">
      <c r="A30" s="114" t="s">
        <v>92</v>
      </c>
      <c r="B30" s="79"/>
      <c r="C30" s="115"/>
      <c r="D30" s="80"/>
      <c r="E30" s="80"/>
      <c r="F30" s="107" t="e">
        <f>ROUNDDOWN(E30/D30,4)</f>
        <v>#DIV/0!</v>
      </c>
      <c r="G30" s="100">
        <f>H30+I30+J30+K30</f>
        <v>0</v>
      </c>
      <c r="H30" s="80"/>
      <c r="I30" s="80"/>
      <c r="J30" s="80"/>
      <c r="K30" s="80"/>
      <c r="L30" s="80"/>
      <c r="M30" s="80"/>
      <c r="N30" s="101">
        <f t="shared" si="2"/>
        <v>0</v>
      </c>
      <c r="O30" s="82">
        <f t="shared" si="3"/>
        <v>0</v>
      </c>
      <c r="P30" s="102">
        <f t="shared" si="4"/>
        <v>0</v>
      </c>
      <c r="Q30" s="25">
        <f t="shared" si="4"/>
        <v>0</v>
      </c>
      <c r="R30" s="25">
        <f t="shared" si="5"/>
        <v>0</v>
      </c>
      <c r="S30" s="25">
        <f t="shared" si="5"/>
        <v>0</v>
      </c>
      <c r="T30" s="25">
        <f t="shared" si="5"/>
        <v>0</v>
      </c>
      <c r="U30" s="240">
        <f t="shared" si="5"/>
        <v>0</v>
      </c>
      <c r="V30" s="240">
        <f t="shared" si="5"/>
        <v>0</v>
      </c>
      <c r="W30" s="25">
        <f t="shared" si="5"/>
        <v>0</v>
      </c>
      <c r="X30" s="25">
        <f t="shared" si="5"/>
        <v>0</v>
      </c>
      <c r="Y30" s="25">
        <f t="shared" si="5"/>
        <v>0</v>
      </c>
      <c r="Z30" s="126">
        <f t="shared" si="5"/>
        <v>0</v>
      </c>
      <c r="AA30" s="25">
        <f>IF(C30="",0,IF(VLOOKUP($C30,limity!$A$3:$CC$9,HLOOKUP($D$15,limity!$A$3:$CC$4,2,FALSE),FALSE)=0,G30-K30,IF(G30-K30&gt;VLOOKUP($C30,limity!$A$3:$CC$9,HLOOKUP($D$15,limity!$A$3:$CC$4,2,FALSE),FALSE),VLOOKUP($C30,limity!$A$3:$CC$9,HLOOKUP($D$15,limity!$A$3:$CC$4,2,FALSE),FALSE),G30-K30)))</f>
        <v>0</v>
      </c>
      <c r="AB30" s="25" t="e">
        <f t="shared" si="6"/>
        <v>#DIV/0!</v>
      </c>
      <c r="AC30" s="131" t="e">
        <f>IF(AB30/E30&gt;VLOOKUP($C30,limity!$A$17:$AO$21,HLOOKUP($D$15,limity!$A$15:$W$21,2,FALSE),FALSE),E30*VLOOKUP($C30,limity!$A$17:$AO$21,HLOOKUP($D$15,limity!$A$15:$W$21,2,FALSE),FALSE),AB30)</f>
        <v>#DIV/0!</v>
      </c>
      <c r="AD30" s="80" t="e">
        <f t="shared" si="9"/>
        <v>#DIV/0!</v>
      </c>
      <c r="AE30" s="80" t="e">
        <f t="shared" si="10"/>
        <v>#DIV/0!</v>
      </c>
      <c r="AF30" s="80" t="e">
        <f t="shared" si="11"/>
        <v>#DIV/0!</v>
      </c>
      <c r="AG30" s="82" t="e">
        <f t="shared" si="12"/>
        <v>#DIV/0!</v>
      </c>
      <c r="AH30" s="80" t="e">
        <f t="shared" si="7"/>
        <v>#DIV/0!</v>
      </c>
      <c r="AI30" s="80" t="e">
        <f t="shared" si="8"/>
        <v>#DIV/0!</v>
      </c>
      <c r="AJ30" s="80" t="e">
        <f t="shared" si="8"/>
        <v>#DIV/0!</v>
      </c>
      <c r="AK30" s="80" t="e">
        <f t="shared" si="8"/>
        <v>#DIV/0!</v>
      </c>
      <c r="AL30" s="80" t="e">
        <f t="shared" si="8"/>
        <v>#DIV/0!</v>
      </c>
      <c r="AM30" s="80" t="e">
        <f t="shared" si="8"/>
        <v>#DIV/0!</v>
      </c>
      <c r="AN30" s="80" t="e">
        <f t="shared" si="8"/>
        <v>#DIV/0!</v>
      </c>
      <c r="AO30" s="80" t="e">
        <f t="shared" si="8"/>
        <v>#DIV/0!</v>
      </c>
      <c r="AP30" s="80" t="e">
        <f t="shared" si="8"/>
        <v>#DIV/0!</v>
      </c>
      <c r="AQ30" s="80" t="e">
        <f t="shared" si="8"/>
        <v>#DIV/0!</v>
      </c>
      <c r="AR30" s="101" t="e">
        <f t="shared" si="8"/>
        <v>#DIV/0!</v>
      </c>
      <c r="AS30" s="138" t="e">
        <f t="shared" si="13"/>
        <v>#DIV/0!</v>
      </c>
      <c r="AT30" s="84"/>
      <c r="AU30" s="84"/>
      <c r="AV30" s="84"/>
      <c r="AW30" s="84"/>
      <c r="AX30" s="84"/>
      <c r="AY30" s="84"/>
      <c r="AZ30" s="84"/>
      <c r="BA30" s="84"/>
      <c r="BB30" s="84"/>
      <c r="BC30" s="84"/>
      <c r="BD30" s="84"/>
    </row>
    <row r="31" spans="1:75" s="12" customFormat="1" x14ac:dyDescent="0.2">
      <c r="A31" s="348" t="s">
        <v>93</v>
      </c>
      <c r="B31" s="349"/>
      <c r="C31" s="349"/>
      <c r="D31" s="116">
        <f t="shared" ref="D31:AS31" si="14">SUM(D26:D30)</f>
        <v>0</v>
      </c>
      <c r="E31" s="116">
        <f t="shared" si="14"/>
        <v>0</v>
      </c>
      <c r="F31" s="160" t="e">
        <f t="shared" si="14"/>
        <v>#DIV/0!</v>
      </c>
      <c r="G31" s="117">
        <f t="shared" si="14"/>
        <v>0</v>
      </c>
      <c r="H31" s="116">
        <f t="shared" si="14"/>
        <v>0</v>
      </c>
      <c r="I31" s="116">
        <f t="shared" si="14"/>
        <v>0</v>
      </c>
      <c r="J31" s="241">
        <f t="shared" si="14"/>
        <v>0</v>
      </c>
      <c r="K31" s="241">
        <f t="shared" si="14"/>
        <v>0</v>
      </c>
      <c r="L31" s="241">
        <f t="shared" si="14"/>
        <v>0</v>
      </c>
      <c r="M31" s="241">
        <f t="shared" si="14"/>
        <v>0</v>
      </c>
      <c r="N31" s="241">
        <f t="shared" si="14"/>
        <v>0</v>
      </c>
      <c r="O31" s="116">
        <f t="shared" si="14"/>
        <v>0</v>
      </c>
      <c r="P31" s="116">
        <f t="shared" si="14"/>
        <v>0</v>
      </c>
      <c r="Q31" s="116">
        <f t="shared" si="14"/>
        <v>0</v>
      </c>
      <c r="R31" s="116">
        <f t="shared" si="14"/>
        <v>0</v>
      </c>
      <c r="S31" s="116">
        <f t="shared" si="14"/>
        <v>0</v>
      </c>
      <c r="T31" s="116">
        <f t="shared" si="14"/>
        <v>0</v>
      </c>
      <c r="U31" s="241">
        <f t="shared" si="14"/>
        <v>0</v>
      </c>
      <c r="V31" s="241">
        <f t="shared" si="14"/>
        <v>0</v>
      </c>
      <c r="W31" s="116">
        <f t="shared" si="14"/>
        <v>0</v>
      </c>
      <c r="X31" s="116">
        <f t="shared" si="14"/>
        <v>0</v>
      </c>
      <c r="Y31" s="116">
        <f t="shared" si="14"/>
        <v>0</v>
      </c>
      <c r="Z31" s="129">
        <f t="shared" si="14"/>
        <v>0</v>
      </c>
      <c r="AA31" s="116">
        <f t="shared" si="14"/>
        <v>0</v>
      </c>
      <c r="AB31" s="116" t="e">
        <f t="shared" si="14"/>
        <v>#DIV/0!</v>
      </c>
      <c r="AC31" s="117" t="e">
        <f t="shared" si="14"/>
        <v>#DIV/0!</v>
      </c>
      <c r="AD31" s="116" t="e">
        <f t="shared" si="14"/>
        <v>#DIV/0!</v>
      </c>
      <c r="AE31" s="116" t="e">
        <f t="shared" si="14"/>
        <v>#DIV/0!</v>
      </c>
      <c r="AF31" s="116" t="e">
        <f t="shared" si="14"/>
        <v>#DIV/0!</v>
      </c>
      <c r="AG31" s="116" t="e">
        <f t="shared" si="14"/>
        <v>#DIV/0!</v>
      </c>
      <c r="AH31" s="116" t="e">
        <f t="shared" si="14"/>
        <v>#DIV/0!</v>
      </c>
      <c r="AI31" s="116" t="e">
        <f t="shared" si="14"/>
        <v>#DIV/0!</v>
      </c>
      <c r="AJ31" s="116" t="e">
        <f t="shared" si="14"/>
        <v>#DIV/0!</v>
      </c>
      <c r="AK31" s="116" t="e">
        <f t="shared" si="14"/>
        <v>#DIV/0!</v>
      </c>
      <c r="AL31" s="116" t="e">
        <f t="shared" si="14"/>
        <v>#DIV/0!</v>
      </c>
      <c r="AM31" s="116" t="e">
        <f t="shared" si="14"/>
        <v>#DIV/0!</v>
      </c>
      <c r="AN31" s="116" t="e">
        <f t="shared" si="14"/>
        <v>#DIV/0!</v>
      </c>
      <c r="AO31" s="116" t="e">
        <f t="shared" si="14"/>
        <v>#DIV/0!</v>
      </c>
      <c r="AP31" s="116" t="e">
        <f t="shared" si="14"/>
        <v>#DIV/0!</v>
      </c>
      <c r="AQ31" s="116" t="e">
        <f t="shared" si="14"/>
        <v>#DIV/0!</v>
      </c>
      <c r="AR31" s="129" t="e">
        <f t="shared" si="14"/>
        <v>#DIV/0!</v>
      </c>
      <c r="AS31" s="139" t="e">
        <f t="shared" si="14"/>
        <v>#DIV/0!</v>
      </c>
      <c r="AT31" s="4"/>
      <c r="AU31" s="4"/>
      <c r="AV31" s="4"/>
      <c r="AW31" s="4"/>
      <c r="AX31" s="4"/>
      <c r="AY31" s="4"/>
      <c r="AZ31" s="4"/>
      <c r="BA31" s="4"/>
      <c r="BB31" s="4"/>
      <c r="BC31" s="4"/>
      <c r="BW31" s="39"/>
    </row>
    <row r="32" spans="1:75" ht="14.25" x14ac:dyDescent="0.2">
      <c r="A32" s="339" t="s">
        <v>175</v>
      </c>
      <c r="B32" s="339"/>
      <c r="C32" s="339"/>
      <c r="D32" s="340"/>
      <c r="E32" s="340"/>
      <c r="F32" s="340"/>
      <c r="G32" s="167"/>
      <c r="H32" s="168"/>
      <c r="I32" s="168"/>
      <c r="J32" s="242"/>
      <c r="K32" s="242"/>
      <c r="L32" s="242"/>
      <c r="M32" s="242"/>
      <c r="N32" s="242"/>
      <c r="O32" s="168"/>
      <c r="P32" s="168"/>
      <c r="Q32" s="168"/>
      <c r="R32" s="168"/>
      <c r="S32" s="168"/>
      <c r="T32" s="168"/>
      <c r="U32" s="242"/>
      <c r="V32" s="242"/>
      <c r="W32" s="168"/>
      <c r="X32" s="168"/>
      <c r="Y32" s="168"/>
      <c r="Z32" s="168"/>
      <c r="AA32" s="168"/>
      <c r="AB32" s="168"/>
      <c r="AC32" s="168"/>
      <c r="AD32" s="168"/>
      <c r="AE32" s="168"/>
      <c r="AF32" s="168"/>
      <c r="AG32" s="168"/>
      <c r="AH32" s="168"/>
      <c r="AI32" s="168"/>
      <c r="AJ32" s="168"/>
      <c r="AK32" s="168"/>
      <c r="AL32" s="168"/>
      <c r="AM32" s="168"/>
      <c r="AN32" s="168"/>
      <c r="AO32" s="168"/>
      <c r="AP32" s="168"/>
      <c r="AQ32" s="168"/>
      <c r="AR32" s="168"/>
      <c r="AS32" s="140"/>
      <c r="AT32" s="4"/>
      <c r="AU32" s="4"/>
      <c r="AV32" s="4"/>
      <c r="AW32" s="4"/>
      <c r="AX32" s="4"/>
      <c r="AY32" s="4"/>
      <c r="AZ32" s="4"/>
      <c r="BA32" s="4"/>
      <c r="BB32" s="4"/>
      <c r="BC32" s="4"/>
    </row>
    <row r="33" spans="1:75" x14ac:dyDescent="0.2">
      <c r="A33" s="161" t="s">
        <v>6</v>
      </c>
      <c r="B33" s="108"/>
      <c r="C33" s="162"/>
      <c r="D33" s="163"/>
      <c r="E33" s="163"/>
      <c r="F33" s="110" t="e">
        <f>ROUNDDOWN(E33/D33,4)</f>
        <v>#DIV/0!</v>
      </c>
      <c r="G33" s="164">
        <f t="shared" ref="G33:G44" si="15">H33+I33+J33+K33</f>
        <v>0</v>
      </c>
      <c r="H33" s="163"/>
      <c r="I33" s="163"/>
      <c r="J33" s="247"/>
      <c r="K33" s="248"/>
      <c r="L33" s="248"/>
      <c r="M33" s="248"/>
      <c r="N33" s="249">
        <f t="shared" si="2"/>
        <v>0</v>
      </c>
      <c r="O33" s="165">
        <f t="shared" si="3"/>
        <v>0</v>
      </c>
      <c r="P33" s="184">
        <f>ROUNDDOWN(P$24*$G33,2)+ROUNDDOWN(P$24*$L33,2)</f>
        <v>0</v>
      </c>
      <c r="Q33" s="185">
        <f>ROUNDDOWN(Q$24*$G33,2)+ROUNDDOWN(Q$24*$L33,2)</f>
        <v>0</v>
      </c>
      <c r="R33" s="185">
        <f t="shared" si="5"/>
        <v>0</v>
      </c>
      <c r="S33" s="185">
        <f t="shared" si="5"/>
        <v>0</v>
      </c>
      <c r="T33" s="185">
        <f t="shared" si="5"/>
        <v>0</v>
      </c>
      <c r="U33" s="243">
        <f t="shared" si="5"/>
        <v>0</v>
      </c>
      <c r="V33" s="243">
        <f t="shared" si="5"/>
        <v>0</v>
      </c>
      <c r="W33" s="185">
        <f t="shared" si="5"/>
        <v>0</v>
      </c>
      <c r="X33" s="185">
        <f t="shared" si="5"/>
        <v>0</v>
      </c>
      <c r="Y33" s="185">
        <f t="shared" si="5"/>
        <v>0</v>
      </c>
      <c r="Z33" s="186">
        <f t="shared" si="5"/>
        <v>0</v>
      </c>
      <c r="AA33" s="187">
        <f>IF(C33="",0,IF(VLOOKUP($C33,limity!$A$3:$CC$9,HLOOKUP($D$15,limity!$A$3:$CC$4,2,FALSE),FALSE)=0,G33-K33,IF(G33-K33&gt;VLOOKUP($C33,limity!$A$3:$CC$9,HLOOKUP($D$15,limity!$A$3:$CC$4,2,FALSE),FALSE),VLOOKUP($C33,limity!$A$3:$CC$9,HLOOKUP($D$15,limity!$A$3:$CC$4,2,FALSE),FALSE),G33-K33)))</f>
        <v>0</v>
      </c>
      <c r="AB33" s="187" t="e">
        <f t="shared" si="6"/>
        <v>#DIV/0!</v>
      </c>
      <c r="AC33" s="166" t="e">
        <f>IF(AB33/E33&gt;VLOOKUP($C33,limity!$A$17:$AO$21,HLOOKUP($D$15,limity!$A$15:$W$21,2,FALSE),FALSE),E33*VLOOKUP($C33,limity!$A$17:$AO$21,HLOOKUP($D$15,limity!$A$15:$W$21,2,FALSE),FALSE),AB33)</f>
        <v>#DIV/0!</v>
      </c>
      <c r="AD33" s="163" t="e">
        <f t="shared" si="9"/>
        <v>#DIV/0!</v>
      </c>
      <c r="AE33" s="163" t="e">
        <f t="shared" si="10"/>
        <v>#DIV/0!</v>
      </c>
      <c r="AF33" s="163" t="e">
        <f t="shared" si="11"/>
        <v>#DIV/0!</v>
      </c>
      <c r="AG33" s="165" t="e">
        <f t="shared" si="12"/>
        <v>#DIV/0!</v>
      </c>
      <c r="AH33" s="163" t="e">
        <f t="shared" si="7"/>
        <v>#DIV/0!</v>
      </c>
      <c r="AI33" s="163" t="e">
        <f t="shared" si="8"/>
        <v>#DIV/0!</v>
      </c>
      <c r="AJ33" s="163" t="e">
        <f t="shared" si="8"/>
        <v>#DIV/0!</v>
      </c>
      <c r="AK33" s="163" t="e">
        <f t="shared" si="8"/>
        <v>#DIV/0!</v>
      </c>
      <c r="AL33" s="163" t="e">
        <f t="shared" si="8"/>
        <v>#DIV/0!</v>
      </c>
      <c r="AM33" s="163" t="e">
        <f t="shared" si="8"/>
        <v>#DIV/0!</v>
      </c>
      <c r="AN33" s="163" t="e">
        <f t="shared" si="8"/>
        <v>#DIV/0!</v>
      </c>
      <c r="AO33" s="163" t="e">
        <f t="shared" si="8"/>
        <v>#DIV/0!</v>
      </c>
      <c r="AP33" s="163" t="e">
        <f t="shared" si="8"/>
        <v>#DIV/0!</v>
      </c>
      <c r="AQ33" s="163" t="e">
        <f t="shared" si="8"/>
        <v>#DIV/0!</v>
      </c>
      <c r="AR33" s="109" t="e">
        <f t="shared" si="8"/>
        <v>#DIV/0!</v>
      </c>
      <c r="AS33" s="141" t="e">
        <f t="shared" si="13"/>
        <v>#DIV/0!</v>
      </c>
      <c r="AT33" s="4"/>
      <c r="AU33" s="4"/>
      <c r="AV33" s="4"/>
      <c r="AW33" s="4"/>
      <c r="AX33" s="4"/>
      <c r="AY33" s="4"/>
      <c r="AZ33" s="4"/>
      <c r="BA33" s="4"/>
      <c r="BB33" s="4"/>
      <c r="BC33" s="4"/>
    </row>
    <row r="34" spans="1:75" x14ac:dyDescent="0.2">
      <c r="A34" s="114" t="s">
        <v>7</v>
      </c>
      <c r="B34" s="79"/>
      <c r="C34" s="113"/>
      <c r="D34" s="80"/>
      <c r="E34" s="80"/>
      <c r="F34" s="107" t="e">
        <f t="shared" ref="F34:F37" si="16">ROUNDDOWN(E34/D34,4)</f>
        <v>#DIV/0!</v>
      </c>
      <c r="G34" s="100">
        <f t="shared" si="15"/>
        <v>0</v>
      </c>
      <c r="H34" s="80"/>
      <c r="I34" s="80"/>
      <c r="J34" s="250"/>
      <c r="K34" s="251"/>
      <c r="L34" s="251"/>
      <c r="M34" s="251"/>
      <c r="N34" s="252">
        <f t="shared" si="2"/>
        <v>0</v>
      </c>
      <c r="O34" s="82">
        <f t="shared" si="3"/>
        <v>0</v>
      </c>
      <c r="P34" s="102">
        <f t="shared" ref="P34:Q37" si="17">ROUNDDOWN(P$24*$G34,2)+ROUNDDOWN(P$24*$L34,2)</f>
        <v>0</v>
      </c>
      <c r="Q34" s="25">
        <f t="shared" si="17"/>
        <v>0</v>
      </c>
      <c r="R34" s="25">
        <f t="shared" si="5"/>
        <v>0</v>
      </c>
      <c r="S34" s="25">
        <f t="shared" si="5"/>
        <v>0</v>
      </c>
      <c r="T34" s="25">
        <f t="shared" si="5"/>
        <v>0</v>
      </c>
      <c r="U34" s="240">
        <f t="shared" si="5"/>
        <v>0</v>
      </c>
      <c r="V34" s="240">
        <f t="shared" si="5"/>
        <v>0</v>
      </c>
      <c r="W34" s="25">
        <f t="shared" si="5"/>
        <v>0</v>
      </c>
      <c r="X34" s="25">
        <f t="shared" si="5"/>
        <v>0</v>
      </c>
      <c r="Y34" s="25">
        <f t="shared" si="5"/>
        <v>0</v>
      </c>
      <c r="Z34" s="126">
        <f t="shared" si="5"/>
        <v>0</v>
      </c>
      <c r="AA34" s="183">
        <f>IF(C34="",0,IF(VLOOKUP($C34,limity!$A$3:$CC$9,HLOOKUP($D$15,limity!$A$3:$CC$4,2,FALSE),FALSE)=0,G34-K34,IF(G34-K34&gt;VLOOKUP($C34,limity!$A$3:$CC$9,HLOOKUP($D$15,limity!$A$3:$CC$4,2,FALSE),FALSE),VLOOKUP($C34,limity!$A$3:$CC$9,HLOOKUP($D$15,limity!$A$3:$CC$4,2,FALSE),FALSE),G34-K34)))</f>
        <v>0</v>
      </c>
      <c r="AB34" s="183" t="e">
        <f t="shared" si="6"/>
        <v>#DIV/0!</v>
      </c>
      <c r="AC34" s="131" t="e">
        <f>IF(AB34/E34&gt;VLOOKUP($C34,limity!$A$17:$AO$21,HLOOKUP($D$15,limity!$A$15:$W$21,2,FALSE),FALSE),E34*VLOOKUP($C34,limity!$A$17:$AO$21,HLOOKUP($D$15,limity!$A$15:$W$21,2,FALSE),FALSE),AB34)</f>
        <v>#DIV/0!</v>
      </c>
      <c r="AD34" s="80" t="e">
        <f t="shared" si="9"/>
        <v>#DIV/0!</v>
      </c>
      <c r="AE34" s="80" t="e">
        <f t="shared" si="10"/>
        <v>#DIV/0!</v>
      </c>
      <c r="AF34" s="80" t="e">
        <f t="shared" si="11"/>
        <v>#DIV/0!</v>
      </c>
      <c r="AG34" s="82" t="e">
        <f t="shared" si="12"/>
        <v>#DIV/0!</v>
      </c>
      <c r="AH34" s="80" t="e">
        <f t="shared" si="7"/>
        <v>#DIV/0!</v>
      </c>
      <c r="AI34" s="80" t="e">
        <f t="shared" si="8"/>
        <v>#DIV/0!</v>
      </c>
      <c r="AJ34" s="80" t="e">
        <f t="shared" si="8"/>
        <v>#DIV/0!</v>
      </c>
      <c r="AK34" s="80" t="e">
        <f t="shared" si="8"/>
        <v>#DIV/0!</v>
      </c>
      <c r="AL34" s="80" t="e">
        <f t="shared" si="8"/>
        <v>#DIV/0!</v>
      </c>
      <c r="AM34" s="80" t="e">
        <f t="shared" si="8"/>
        <v>#DIV/0!</v>
      </c>
      <c r="AN34" s="80" t="e">
        <f t="shared" si="8"/>
        <v>#DIV/0!</v>
      </c>
      <c r="AO34" s="80" t="e">
        <f t="shared" si="8"/>
        <v>#DIV/0!</v>
      </c>
      <c r="AP34" s="80" t="e">
        <f t="shared" si="8"/>
        <v>#DIV/0!</v>
      </c>
      <c r="AQ34" s="80" t="e">
        <f t="shared" si="8"/>
        <v>#DIV/0!</v>
      </c>
      <c r="AR34" s="101" t="e">
        <f t="shared" si="8"/>
        <v>#DIV/0!</v>
      </c>
      <c r="AS34" s="138" t="e">
        <f t="shared" si="13"/>
        <v>#DIV/0!</v>
      </c>
      <c r="AT34" s="4"/>
      <c r="AU34" s="4"/>
      <c r="AV34" s="4"/>
      <c r="AW34" s="4"/>
      <c r="AX34" s="4"/>
      <c r="AY34" s="4"/>
      <c r="AZ34" s="4"/>
      <c r="BA34" s="4"/>
      <c r="BB34" s="4"/>
      <c r="BC34" s="4"/>
    </row>
    <row r="35" spans="1:75" s="192" customFormat="1" x14ac:dyDescent="0.2">
      <c r="A35" s="114" t="s">
        <v>8</v>
      </c>
      <c r="B35" s="79"/>
      <c r="C35" s="113"/>
      <c r="D35" s="80"/>
      <c r="E35" s="80"/>
      <c r="F35" s="107" t="e">
        <f t="shared" si="16"/>
        <v>#DIV/0!</v>
      </c>
      <c r="G35" s="100">
        <f t="shared" si="15"/>
        <v>0</v>
      </c>
      <c r="H35" s="80"/>
      <c r="I35" s="80"/>
      <c r="J35" s="250"/>
      <c r="K35" s="251"/>
      <c r="L35" s="251"/>
      <c r="M35" s="251"/>
      <c r="N35" s="252">
        <f t="shared" si="2"/>
        <v>0</v>
      </c>
      <c r="O35" s="82">
        <f t="shared" si="3"/>
        <v>0</v>
      </c>
      <c r="P35" s="102">
        <f t="shared" si="17"/>
        <v>0</v>
      </c>
      <c r="Q35" s="25">
        <f t="shared" si="17"/>
        <v>0</v>
      </c>
      <c r="R35" s="25">
        <f t="shared" si="5"/>
        <v>0</v>
      </c>
      <c r="S35" s="25">
        <f t="shared" si="5"/>
        <v>0</v>
      </c>
      <c r="T35" s="25">
        <f t="shared" si="5"/>
        <v>0</v>
      </c>
      <c r="U35" s="240">
        <f t="shared" si="5"/>
        <v>0</v>
      </c>
      <c r="V35" s="240">
        <f t="shared" si="5"/>
        <v>0</v>
      </c>
      <c r="W35" s="25">
        <f t="shared" si="5"/>
        <v>0</v>
      </c>
      <c r="X35" s="25">
        <f t="shared" si="5"/>
        <v>0</v>
      </c>
      <c r="Y35" s="25">
        <f t="shared" si="5"/>
        <v>0</v>
      </c>
      <c r="Z35" s="126">
        <f t="shared" si="5"/>
        <v>0</v>
      </c>
      <c r="AA35" s="183">
        <f>IF(C35="",0,IF(VLOOKUP($C35,limity!$A$3:$CC$9,HLOOKUP($D$15,limity!$A$3:$CC$4,2,FALSE),FALSE)=0,G35-K35,IF(G35-K35&gt;VLOOKUP($C35,limity!$A$3:$CC$9,HLOOKUP($D$15,limity!$A$3:$CC$4,2,FALSE),FALSE),VLOOKUP($C35,limity!$A$3:$CC$9,HLOOKUP($D$15,limity!$A$3:$CC$4,2,FALSE),FALSE),G35-K35)))</f>
        <v>0</v>
      </c>
      <c r="AB35" s="183" t="e">
        <f t="shared" ref="AB35" si="18">ROUNDDOWN(AA35*F35,2)</f>
        <v>#DIV/0!</v>
      </c>
      <c r="AC35" s="131" t="e">
        <f>IF(AB35/E35&gt;VLOOKUP($C35,limity!$A$17:$AO$21,HLOOKUP($D$15,limity!$A$15:$W$21,2,FALSE),FALSE),E35*VLOOKUP($C35,limity!$A$17:$AO$21,HLOOKUP($D$15,limity!$A$15:$W$21,2,FALSE),FALSE),AB35)</f>
        <v>#DIV/0!</v>
      </c>
      <c r="AD35" s="80" t="e">
        <f t="shared" ref="AD35" si="19">AC35*(H35/(H35+I35+J35))</f>
        <v>#DIV/0!</v>
      </c>
      <c r="AE35" s="80" t="e">
        <f t="shared" ref="AE35" si="20">AC35*(I35/(I35+H35+J35))</f>
        <v>#DIV/0!</v>
      </c>
      <c r="AF35" s="80" t="e">
        <f t="shared" ref="AF35" si="21">AC35*(J35/(I35+H35+J35))</f>
        <v>#DIV/0!</v>
      </c>
      <c r="AG35" s="82" t="e">
        <f t="shared" ref="AG35" si="22">SUM(AH35:AR35)</f>
        <v>#DIV/0!</v>
      </c>
      <c r="AH35" s="80" t="e">
        <f t="shared" si="7"/>
        <v>#DIV/0!</v>
      </c>
      <c r="AI35" s="80" t="e">
        <f t="shared" si="8"/>
        <v>#DIV/0!</v>
      </c>
      <c r="AJ35" s="80" t="e">
        <f t="shared" si="8"/>
        <v>#DIV/0!</v>
      </c>
      <c r="AK35" s="80" t="e">
        <f t="shared" si="8"/>
        <v>#DIV/0!</v>
      </c>
      <c r="AL35" s="80" t="e">
        <f t="shared" si="8"/>
        <v>#DIV/0!</v>
      </c>
      <c r="AM35" s="80" t="e">
        <f t="shared" si="8"/>
        <v>#DIV/0!</v>
      </c>
      <c r="AN35" s="80" t="e">
        <f t="shared" si="8"/>
        <v>#DIV/0!</v>
      </c>
      <c r="AO35" s="80" t="e">
        <f t="shared" si="8"/>
        <v>#DIV/0!</v>
      </c>
      <c r="AP35" s="80" t="e">
        <f t="shared" si="8"/>
        <v>#DIV/0!</v>
      </c>
      <c r="AQ35" s="80" t="e">
        <f t="shared" si="8"/>
        <v>#DIV/0!</v>
      </c>
      <c r="AR35" s="101" t="e">
        <f t="shared" si="8"/>
        <v>#DIV/0!</v>
      </c>
      <c r="AS35" s="138" t="e">
        <f t="shared" ref="AS35" si="23">AC35+AG35</f>
        <v>#DIV/0!</v>
      </c>
      <c r="AT35" s="4"/>
      <c r="AU35" s="4"/>
      <c r="AV35" s="4"/>
      <c r="AW35" s="4"/>
      <c r="AX35" s="4"/>
      <c r="AY35" s="4"/>
      <c r="AZ35" s="4"/>
      <c r="BA35" s="4"/>
      <c r="BB35" s="4"/>
      <c r="BC35" s="4"/>
      <c r="BW35" s="191"/>
    </row>
    <row r="36" spans="1:75" x14ac:dyDescent="0.2">
      <c r="A36" s="114" t="s">
        <v>91</v>
      </c>
      <c r="B36" s="79"/>
      <c r="C36" s="113"/>
      <c r="D36" s="80"/>
      <c r="E36" s="80"/>
      <c r="F36" s="107" t="e">
        <f t="shared" si="16"/>
        <v>#DIV/0!</v>
      </c>
      <c r="G36" s="100">
        <f t="shared" si="15"/>
        <v>0</v>
      </c>
      <c r="H36" s="80"/>
      <c r="I36" s="80"/>
      <c r="J36" s="250"/>
      <c r="K36" s="251"/>
      <c r="L36" s="251"/>
      <c r="M36" s="251"/>
      <c r="N36" s="252">
        <f t="shared" si="2"/>
        <v>0</v>
      </c>
      <c r="O36" s="82">
        <f t="shared" si="3"/>
        <v>0</v>
      </c>
      <c r="P36" s="102">
        <f t="shared" si="17"/>
        <v>0</v>
      </c>
      <c r="Q36" s="25">
        <f t="shared" si="17"/>
        <v>0</v>
      </c>
      <c r="R36" s="25">
        <f t="shared" si="5"/>
        <v>0</v>
      </c>
      <c r="S36" s="25">
        <f t="shared" si="5"/>
        <v>0</v>
      </c>
      <c r="T36" s="25">
        <f t="shared" si="5"/>
        <v>0</v>
      </c>
      <c r="U36" s="240">
        <f t="shared" si="5"/>
        <v>0</v>
      </c>
      <c r="V36" s="240">
        <f t="shared" si="5"/>
        <v>0</v>
      </c>
      <c r="W36" s="25">
        <f t="shared" si="5"/>
        <v>0</v>
      </c>
      <c r="X36" s="25">
        <f t="shared" si="5"/>
        <v>0</v>
      </c>
      <c r="Y36" s="25">
        <f t="shared" si="5"/>
        <v>0</v>
      </c>
      <c r="Z36" s="126">
        <f t="shared" si="5"/>
        <v>0</v>
      </c>
      <c r="AA36" s="183">
        <f>IF(C36="",0,IF(VLOOKUP($C36,limity!$A$3:$CC$9,HLOOKUP($D$15,limity!$A$3:$CC$4,2,FALSE),FALSE)=0,G36-K36,IF(G36-K36&gt;VLOOKUP($C36,limity!$A$3:$CC$9,HLOOKUP($D$15,limity!$A$3:$CC$4,2,FALSE),FALSE),VLOOKUP($C36,limity!$A$3:$CC$9,HLOOKUP($D$15,limity!$A$3:$CC$4,2,FALSE),FALSE),G36-K36)))</f>
        <v>0</v>
      </c>
      <c r="AB36" s="183" t="e">
        <f t="shared" si="6"/>
        <v>#DIV/0!</v>
      </c>
      <c r="AC36" s="131" t="e">
        <f>IF(AB36/E36&gt;VLOOKUP($C36,limity!$A$17:$AO$21,HLOOKUP($D$15,limity!$A$15:$W$21,2,FALSE),FALSE),E36*VLOOKUP($C36,limity!$A$17:$AO$21,HLOOKUP($D$15,limity!$A$15:$W$21,2,FALSE),FALSE),AB36)</f>
        <v>#DIV/0!</v>
      </c>
      <c r="AD36" s="80" t="e">
        <f t="shared" si="9"/>
        <v>#DIV/0!</v>
      </c>
      <c r="AE36" s="80" t="e">
        <f t="shared" si="10"/>
        <v>#DIV/0!</v>
      </c>
      <c r="AF36" s="80" t="e">
        <f t="shared" si="11"/>
        <v>#DIV/0!</v>
      </c>
      <c r="AG36" s="82" t="e">
        <f t="shared" si="12"/>
        <v>#DIV/0!</v>
      </c>
      <c r="AH36" s="80" t="e">
        <f t="shared" si="7"/>
        <v>#DIV/0!</v>
      </c>
      <c r="AI36" s="80" t="e">
        <f t="shared" si="8"/>
        <v>#DIV/0!</v>
      </c>
      <c r="AJ36" s="80" t="e">
        <f t="shared" si="8"/>
        <v>#DIV/0!</v>
      </c>
      <c r="AK36" s="80" t="e">
        <f t="shared" si="8"/>
        <v>#DIV/0!</v>
      </c>
      <c r="AL36" s="80" t="e">
        <f t="shared" si="8"/>
        <v>#DIV/0!</v>
      </c>
      <c r="AM36" s="80" t="e">
        <f t="shared" si="8"/>
        <v>#DIV/0!</v>
      </c>
      <c r="AN36" s="80" t="e">
        <f t="shared" si="8"/>
        <v>#DIV/0!</v>
      </c>
      <c r="AO36" s="80" t="e">
        <f t="shared" si="8"/>
        <v>#DIV/0!</v>
      </c>
      <c r="AP36" s="80" t="e">
        <f t="shared" si="8"/>
        <v>#DIV/0!</v>
      </c>
      <c r="AQ36" s="80" t="e">
        <f t="shared" si="8"/>
        <v>#DIV/0!</v>
      </c>
      <c r="AR36" s="101" t="e">
        <f t="shared" si="8"/>
        <v>#DIV/0!</v>
      </c>
      <c r="AS36" s="138" t="e">
        <f t="shared" si="13"/>
        <v>#DIV/0!</v>
      </c>
      <c r="AT36" s="4"/>
      <c r="AU36" s="4"/>
      <c r="AV36" s="4"/>
      <c r="AW36" s="4"/>
      <c r="AX36" s="4"/>
      <c r="AY36" s="4"/>
      <c r="AZ36" s="4"/>
      <c r="BA36" s="4"/>
      <c r="BB36" s="4"/>
      <c r="BC36" s="4"/>
    </row>
    <row r="37" spans="1:75" x14ac:dyDescent="0.2">
      <c r="A37" s="112" t="s">
        <v>92</v>
      </c>
      <c r="B37" s="79"/>
      <c r="C37" s="113"/>
      <c r="D37" s="80"/>
      <c r="E37" s="80"/>
      <c r="F37" s="107" t="e">
        <f t="shared" si="16"/>
        <v>#DIV/0!</v>
      </c>
      <c r="G37" s="100">
        <f t="shared" si="15"/>
        <v>0</v>
      </c>
      <c r="H37" s="80"/>
      <c r="I37" s="80"/>
      <c r="J37" s="250"/>
      <c r="K37" s="251"/>
      <c r="L37" s="251"/>
      <c r="M37" s="251"/>
      <c r="N37" s="252">
        <f t="shared" si="2"/>
        <v>0</v>
      </c>
      <c r="O37" s="82">
        <f t="shared" si="3"/>
        <v>0</v>
      </c>
      <c r="P37" s="102">
        <f t="shared" si="17"/>
        <v>0</v>
      </c>
      <c r="Q37" s="25">
        <f t="shared" si="17"/>
        <v>0</v>
      </c>
      <c r="R37" s="25">
        <f t="shared" si="5"/>
        <v>0</v>
      </c>
      <c r="S37" s="25">
        <f t="shared" si="5"/>
        <v>0</v>
      </c>
      <c r="T37" s="25">
        <f t="shared" si="5"/>
        <v>0</v>
      </c>
      <c r="U37" s="240">
        <f t="shared" si="5"/>
        <v>0</v>
      </c>
      <c r="V37" s="240">
        <f t="shared" si="5"/>
        <v>0</v>
      </c>
      <c r="W37" s="25">
        <f t="shared" si="5"/>
        <v>0</v>
      </c>
      <c r="X37" s="25">
        <f t="shared" si="5"/>
        <v>0</v>
      </c>
      <c r="Y37" s="25">
        <f t="shared" si="5"/>
        <v>0</v>
      </c>
      <c r="Z37" s="126">
        <f t="shared" si="5"/>
        <v>0</v>
      </c>
      <c r="AA37" s="183">
        <f>IF(C37="",0,IF(VLOOKUP($C37,limity!$A$3:$CC$9,HLOOKUP($D$15,limity!$A$3:$CC$4,2,FALSE),FALSE)=0,G37-K37,IF(G37-K37&gt;VLOOKUP($C37,limity!$A$3:$CC$9,HLOOKUP($D$15,limity!$A$3:$CC$4,2,FALSE),FALSE),VLOOKUP($C37,limity!$A$3:$CC$9,HLOOKUP($D$15,limity!$A$3:$CC$4,2,FALSE),FALSE),G37-K37)))</f>
        <v>0</v>
      </c>
      <c r="AB37" s="183" t="e">
        <f t="shared" si="6"/>
        <v>#DIV/0!</v>
      </c>
      <c r="AC37" s="131" t="e">
        <f>IF(AB37/E37&gt;VLOOKUP($C37,limity!$A$17:$AO$21,HLOOKUP($D$15,limity!$A$15:$W$21,2,FALSE),FALSE),E37*VLOOKUP($C37,limity!$A$17:$AO$21,HLOOKUP($D$15,limity!$A$15:$W$21,2,FALSE),FALSE),AB37)</f>
        <v>#DIV/0!</v>
      </c>
      <c r="AD37" s="80" t="e">
        <f t="shared" si="9"/>
        <v>#DIV/0!</v>
      </c>
      <c r="AE37" s="80" t="e">
        <f t="shared" si="10"/>
        <v>#DIV/0!</v>
      </c>
      <c r="AF37" s="80" t="e">
        <f t="shared" si="11"/>
        <v>#DIV/0!</v>
      </c>
      <c r="AG37" s="82" t="e">
        <f t="shared" si="12"/>
        <v>#DIV/0!</v>
      </c>
      <c r="AH37" s="80" t="e">
        <f t="shared" si="7"/>
        <v>#DIV/0!</v>
      </c>
      <c r="AI37" s="80" t="e">
        <f t="shared" si="8"/>
        <v>#DIV/0!</v>
      </c>
      <c r="AJ37" s="80" t="e">
        <f t="shared" si="8"/>
        <v>#DIV/0!</v>
      </c>
      <c r="AK37" s="80" t="e">
        <f t="shared" si="8"/>
        <v>#DIV/0!</v>
      </c>
      <c r="AL37" s="80" t="e">
        <f t="shared" si="8"/>
        <v>#DIV/0!</v>
      </c>
      <c r="AM37" s="80" t="e">
        <f t="shared" si="8"/>
        <v>#DIV/0!</v>
      </c>
      <c r="AN37" s="80" t="e">
        <f t="shared" si="8"/>
        <v>#DIV/0!</v>
      </c>
      <c r="AO37" s="80" t="e">
        <f t="shared" si="8"/>
        <v>#DIV/0!</v>
      </c>
      <c r="AP37" s="80" t="e">
        <f t="shared" si="8"/>
        <v>#DIV/0!</v>
      </c>
      <c r="AQ37" s="80" t="e">
        <f t="shared" si="8"/>
        <v>#DIV/0!</v>
      </c>
      <c r="AR37" s="101" t="e">
        <f t="shared" si="8"/>
        <v>#DIV/0!</v>
      </c>
      <c r="AS37" s="138" t="e">
        <f t="shared" si="13"/>
        <v>#DIV/0!</v>
      </c>
      <c r="AT37" s="4"/>
      <c r="AU37" s="4"/>
      <c r="AV37" s="4"/>
      <c r="AW37" s="4"/>
      <c r="AX37" s="4"/>
      <c r="AY37" s="4"/>
      <c r="AZ37" s="4"/>
      <c r="BA37" s="4"/>
      <c r="BB37" s="4"/>
      <c r="BC37" s="4"/>
    </row>
    <row r="38" spans="1:75" s="12" customFormat="1" x14ac:dyDescent="0.2">
      <c r="A38" s="348" t="s">
        <v>94</v>
      </c>
      <c r="B38" s="349"/>
      <c r="C38" s="349"/>
      <c r="D38" s="116">
        <f t="shared" ref="D38:AS38" si="24">SUM(D33:D37)</f>
        <v>0</v>
      </c>
      <c r="E38" s="116">
        <f t="shared" si="24"/>
        <v>0</v>
      </c>
      <c r="F38" s="116" t="e">
        <f t="shared" si="24"/>
        <v>#DIV/0!</v>
      </c>
      <c r="G38" s="116">
        <f t="shared" si="24"/>
        <v>0</v>
      </c>
      <c r="H38" s="116">
        <f t="shared" si="24"/>
        <v>0</v>
      </c>
      <c r="I38" s="116">
        <f t="shared" si="24"/>
        <v>0</v>
      </c>
      <c r="J38" s="241">
        <f t="shared" si="24"/>
        <v>0</v>
      </c>
      <c r="K38" s="241">
        <f t="shared" si="24"/>
        <v>0</v>
      </c>
      <c r="L38" s="241">
        <f t="shared" si="24"/>
        <v>0</v>
      </c>
      <c r="M38" s="241">
        <f t="shared" si="24"/>
        <v>0</v>
      </c>
      <c r="N38" s="241">
        <f t="shared" si="24"/>
        <v>0</v>
      </c>
      <c r="O38" s="116">
        <f t="shared" si="24"/>
        <v>0</v>
      </c>
      <c r="P38" s="116">
        <f t="shared" si="24"/>
        <v>0</v>
      </c>
      <c r="Q38" s="116">
        <f t="shared" si="24"/>
        <v>0</v>
      </c>
      <c r="R38" s="116">
        <f t="shared" si="24"/>
        <v>0</v>
      </c>
      <c r="S38" s="116">
        <f t="shared" si="24"/>
        <v>0</v>
      </c>
      <c r="T38" s="116">
        <f t="shared" si="24"/>
        <v>0</v>
      </c>
      <c r="U38" s="241">
        <f t="shared" si="24"/>
        <v>0</v>
      </c>
      <c r="V38" s="241">
        <f t="shared" si="24"/>
        <v>0</v>
      </c>
      <c r="W38" s="116">
        <f t="shared" si="24"/>
        <v>0</v>
      </c>
      <c r="X38" s="116">
        <f t="shared" si="24"/>
        <v>0</v>
      </c>
      <c r="Y38" s="116">
        <f t="shared" si="24"/>
        <v>0</v>
      </c>
      <c r="Z38" s="129">
        <f t="shared" si="24"/>
        <v>0</v>
      </c>
      <c r="AA38" s="116">
        <f t="shared" si="24"/>
        <v>0</v>
      </c>
      <c r="AB38" s="116" t="e">
        <f t="shared" si="24"/>
        <v>#DIV/0!</v>
      </c>
      <c r="AC38" s="117" t="e">
        <f t="shared" si="24"/>
        <v>#DIV/0!</v>
      </c>
      <c r="AD38" s="116" t="e">
        <f t="shared" si="24"/>
        <v>#DIV/0!</v>
      </c>
      <c r="AE38" s="116" t="e">
        <f t="shared" si="24"/>
        <v>#DIV/0!</v>
      </c>
      <c r="AF38" s="116" t="e">
        <f t="shared" si="24"/>
        <v>#DIV/0!</v>
      </c>
      <c r="AG38" s="116" t="e">
        <f t="shared" si="24"/>
        <v>#DIV/0!</v>
      </c>
      <c r="AH38" s="116" t="e">
        <f t="shared" si="24"/>
        <v>#DIV/0!</v>
      </c>
      <c r="AI38" s="116" t="e">
        <f t="shared" si="24"/>
        <v>#DIV/0!</v>
      </c>
      <c r="AJ38" s="116" t="e">
        <f t="shared" si="24"/>
        <v>#DIV/0!</v>
      </c>
      <c r="AK38" s="116" t="e">
        <f t="shared" si="24"/>
        <v>#DIV/0!</v>
      </c>
      <c r="AL38" s="116" t="e">
        <f t="shared" si="24"/>
        <v>#DIV/0!</v>
      </c>
      <c r="AM38" s="116" t="e">
        <f t="shared" si="24"/>
        <v>#DIV/0!</v>
      </c>
      <c r="AN38" s="116" t="e">
        <f t="shared" si="24"/>
        <v>#DIV/0!</v>
      </c>
      <c r="AO38" s="116" t="e">
        <f t="shared" si="24"/>
        <v>#DIV/0!</v>
      </c>
      <c r="AP38" s="116" t="e">
        <f t="shared" si="24"/>
        <v>#DIV/0!</v>
      </c>
      <c r="AQ38" s="116" t="e">
        <f t="shared" si="24"/>
        <v>#DIV/0!</v>
      </c>
      <c r="AR38" s="127" t="e">
        <f t="shared" si="24"/>
        <v>#DIV/0!</v>
      </c>
      <c r="AS38" s="143" t="e">
        <f t="shared" si="24"/>
        <v>#DIV/0!</v>
      </c>
      <c r="AT38" s="4"/>
      <c r="AU38" s="4"/>
      <c r="AV38" s="4"/>
      <c r="AW38" s="4"/>
      <c r="AX38" s="4"/>
      <c r="AY38" s="4"/>
      <c r="AZ38" s="4"/>
      <c r="BA38" s="4"/>
      <c r="BB38" s="4"/>
      <c r="BC38" s="4"/>
      <c r="BW38" s="39"/>
    </row>
    <row r="39" spans="1:75" x14ac:dyDescent="0.2">
      <c r="A39" s="265" t="s">
        <v>20</v>
      </c>
      <c r="B39" s="266"/>
      <c r="C39" s="266"/>
      <c r="D39" s="266"/>
      <c r="E39" s="266"/>
      <c r="F39" s="266"/>
      <c r="G39" s="170"/>
      <c r="H39" s="170"/>
      <c r="I39" s="170"/>
      <c r="J39" s="244"/>
      <c r="K39" s="244"/>
      <c r="L39" s="244"/>
      <c r="M39" s="244"/>
      <c r="N39" s="244"/>
      <c r="O39" s="170"/>
      <c r="P39" s="170"/>
      <c r="Q39" s="170"/>
      <c r="R39" s="170"/>
      <c r="S39" s="170"/>
      <c r="T39" s="170"/>
      <c r="U39" s="244"/>
      <c r="V39" s="244"/>
      <c r="W39" s="170"/>
      <c r="X39" s="170"/>
      <c r="Y39" s="170"/>
      <c r="Z39" s="170"/>
      <c r="AA39" s="170"/>
      <c r="AB39" s="170"/>
      <c r="AC39" s="170"/>
      <c r="AD39" s="170"/>
      <c r="AE39" s="170"/>
      <c r="AF39" s="170"/>
      <c r="AG39" s="170"/>
      <c r="AH39" s="170"/>
      <c r="AI39" s="170"/>
      <c r="AJ39" s="170"/>
      <c r="AK39" s="170"/>
      <c r="AL39" s="170"/>
      <c r="AM39" s="170"/>
      <c r="AN39" s="170"/>
      <c r="AO39" s="170"/>
      <c r="AP39" s="170"/>
      <c r="AQ39" s="170"/>
      <c r="AR39" s="132"/>
      <c r="AS39" s="144"/>
      <c r="AT39" s="4"/>
      <c r="AU39" s="4"/>
      <c r="AV39" s="4"/>
      <c r="AW39" s="4"/>
      <c r="AX39" s="4"/>
      <c r="AY39" s="4"/>
      <c r="AZ39" s="4"/>
      <c r="BA39" s="4"/>
      <c r="BB39" s="4"/>
      <c r="BC39" s="4"/>
    </row>
    <row r="40" spans="1:75" x14ac:dyDescent="0.2">
      <c r="A40" s="161" t="s">
        <v>6</v>
      </c>
      <c r="B40" s="108"/>
      <c r="C40" s="162"/>
      <c r="D40" s="163"/>
      <c r="E40" s="163"/>
      <c r="F40" s="110" t="e">
        <f>ROUNDDOWN(E40/D40,4)</f>
        <v>#DIV/0!</v>
      </c>
      <c r="G40" s="100">
        <f t="shared" si="15"/>
        <v>0</v>
      </c>
      <c r="H40" s="80"/>
      <c r="I40" s="80"/>
      <c r="J40" s="250"/>
      <c r="K40" s="251"/>
      <c r="L40" s="251"/>
      <c r="M40" s="251"/>
      <c r="N40" s="252">
        <f t="shared" si="2"/>
        <v>0</v>
      </c>
      <c r="O40" s="82">
        <f t="shared" si="3"/>
        <v>0</v>
      </c>
      <c r="P40" s="102">
        <f>ROUNDDOWN(P$24*$G40,2)+ROUNDDOWN(P$24*$L40,2)</f>
        <v>0</v>
      </c>
      <c r="Q40" s="25">
        <f>ROUNDDOWN(Q$24*$G40,2)+ROUNDDOWN(Q$24*$L40,2)</f>
        <v>0</v>
      </c>
      <c r="R40" s="25">
        <f t="shared" si="5"/>
        <v>0</v>
      </c>
      <c r="S40" s="25">
        <f t="shared" si="5"/>
        <v>0</v>
      </c>
      <c r="T40" s="25">
        <f t="shared" si="5"/>
        <v>0</v>
      </c>
      <c r="U40" s="240">
        <f t="shared" si="5"/>
        <v>0</v>
      </c>
      <c r="V40" s="240">
        <f t="shared" si="5"/>
        <v>0</v>
      </c>
      <c r="W40" s="25">
        <f t="shared" si="5"/>
        <v>0</v>
      </c>
      <c r="X40" s="25">
        <f t="shared" si="5"/>
        <v>0</v>
      </c>
      <c r="Y40" s="25">
        <f t="shared" si="5"/>
        <v>0</v>
      </c>
      <c r="Z40" s="126">
        <f t="shared" si="5"/>
        <v>0</v>
      </c>
      <c r="AA40" s="183">
        <f>IF(C40="",0,IF(VLOOKUP($C40,limity!$A$3:$CC$9,HLOOKUP($D$15,limity!$A$3:$CC$4,2,FALSE),FALSE)=0,G40-K40,IF(G40-K40&gt;VLOOKUP($C40,limity!$A$3:$CC$9,HLOOKUP($D$15,limity!$A$3:$CC$4,2,FALSE),FALSE),VLOOKUP($C40,limity!$A$3:$CC$9,HLOOKUP($D$15,limity!$A$3:$CC$4,2,FALSE),FALSE),G40-K40)))</f>
        <v>0</v>
      </c>
      <c r="AB40" s="183" t="e">
        <f t="shared" si="6"/>
        <v>#DIV/0!</v>
      </c>
      <c r="AC40" s="133" t="e">
        <f>IF(AB40/E40&gt;VLOOKUP($C40,limity!$A$17:$AO$21,HLOOKUP($D$15,limity!$A$15:$W$21,2,FALSE),FALSE),E40*VLOOKUP($C40,limity!$A$17:$AO$21,HLOOKUP($D$15,limity!$A$15:$W$21,2,FALSE),FALSE),AB40)</f>
        <v>#DIV/0!</v>
      </c>
      <c r="AD40" s="80" t="e">
        <f t="shared" si="9"/>
        <v>#DIV/0!</v>
      </c>
      <c r="AE40" s="80" t="e">
        <f t="shared" si="10"/>
        <v>#DIV/0!</v>
      </c>
      <c r="AF40" s="80" t="e">
        <f t="shared" si="11"/>
        <v>#DIV/0!</v>
      </c>
      <c r="AG40" s="82" t="e">
        <f t="shared" si="12"/>
        <v>#DIV/0!</v>
      </c>
      <c r="AH40" s="80" t="e">
        <f t="shared" si="7"/>
        <v>#DIV/0!</v>
      </c>
      <c r="AI40" s="80" t="e">
        <f t="shared" si="7"/>
        <v>#DIV/0!</v>
      </c>
      <c r="AJ40" s="80" t="e">
        <f t="shared" si="7"/>
        <v>#DIV/0!</v>
      </c>
      <c r="AK40" s="80" t="e">
        <f t="shared" si="7"/>
        <v>#DIV/0!</v>
      </c>
      <c r="AL40" s="80" t="e">
        <f t="shared" si="7"/>
        <v>#DIV/0!</v>
      </c>
      <c r="AM40" s="80" t="e">
        <f t="shared" si="7"/>
        <v>#DIV/0!</v>
      </c>
      <c r="AN40" s="80" t="e">
        <f t="shared" si="7"/>
        <v>#DIV/0!</v>
      </c>
      <c r="AO40" s="80" t="e">
        <f t="shared" si="7"/>
        <v>#DIV/0!</v>
      </c>
      <c r="AP40" s="80" t="e">
        <f t="shared" si="7"/>
        <v>#DIV/0!</v>
      </c>
      <c r="AQ40" s="80" t="e">
        <f t="shared" si="7"/>
        <v>#DIV/0!</v>
      </c>
      <c r="AR40" s="101" t="e">
        <f t="shared" si="7"/>
        <v>#DIV/0!</v>
      </c>
      <c r="AS40" s="138" t="e">
        <f t="shared" si="13"/>
        <v>#DIV/0!</v>
      </c>
      <c r="AT40" s="4"/>
      <c r="AU40" s="4"/>
      <c r="AV40" s="4"/>
      <c r="AW40" s="4"/>
      <c r="AX40" s="4"/>
      <c r="AY40" s="4"/>
      <c r="AZ40" s="4"/>
      <c r="BA40" s="4"/>
      <c r="BB40" s="4"/>
      <c r="BC40" s="4"/>
    </row>
    <row r="41" spans="1:75" x14ac:dyDescent="0.2">
      <c r="A41" s="114" t="s">
        <v>7</v>
      </c>
      <c r="B41" s="79"/>
      <c r="C41" s="115"/>
      <c r="D41" s="80"/>
      <c r="E41" s="80"/>
      <c r="F41" s="107" t="e">
        <f t="shared" ref="F41:F44" si="25">ROUNDDOWN(E41/D41,4)</f>
        <v>#DIV/0!</v>
      </c>
      <c r="G41" s="100">
        <f t="shared" si="15"/>
        <v>0</v>
      </c>
      <c r="H41" s="80"/>
      <c r="I41" s="80"/>
      <c r="J41" s="250"/>
      <c r="K41" s="251"/>
      <c r="L41" s="251"/>
      <c r="M41" s="251"/>
      <c r="N41" s="252">
        <f t="shared" si="2"/>
        <v>0</v>
      </c>
      <c r="O41" s="82">
        <f t="shared" si="3"/>
        <v>0</v>
      </c>
      <c r="P41" s="102">
        <f t="shared" ref="P41:Q44" si="26">ROUNDDOWN(P$24*$G41,2)+ROUNDDOWN(P$24*$L41,2)</f>
        <v>0</v>
      </c>
      <c r="Q41" s="25">
        <f t="shared" si="26"/>
        <v>0</v>
      </c>
      <c r="R41" s="25">
        <f t="shared" si="5"/>
        <v>0</v>
      </c>
      <c r="S41" s="25">
        <f t="shared" si="5"/>
        <v>0</v>
      </c>
      <c r="T41" s="25">
        <f t="shared" si="5"/>
        <v>0</v>
      </c>
      <c r="U41" s="240">
        <f t="shared" si="5"/>
        <v>0</v>
      </c>
      <c r="V41" s="240">
        <f t="shared" si="5"/>
        <v>0</v>
      </c>
      <c r="W41" s="25">
        <f t="shared" si="5"/>
        <v>0</v>
      </c>
      <c r="X41" s="25">
        <f t="shared" si="5"/>
        <v>0</v>
      </c>
      <c r="Y41" s="25">
        <f t="shared" si="5"/>
        <v>0</v>
      </c>
      <c r="Z41" s="126">
        <f t="shared" si="5"/>
        <v>0</v>
      </c>
      <c r="AA41" s="183">
        <f>IF(C41="",0,IF(VLOOKUP($C41,limity!$A$3:$CC$9,HLOOKUP($D$15,limity!$A$3:$CC$4,2,FALSE),FALSE)=0,G41-K41,IF(G41-K41&gt;VLOOKUP($C41,limity!$A$3:$CC$9,HLOOKUP($D$15,limity!$A$3:$CC$4,2,FALSE),FALSE),VLOOKUP($C41,limity!$A$3:$CC$9,HLOOKUP($D$15,limity!$A$3:$CC$4,2,FALSE),FALSE),G41-K41)))</f>
        <v>0</v>
      </c>
      <c r="AB41" s="183" t="e">
        <f t="shared" si="6"/>
        <v>#DIV/0!</v>
      </c>
      <c r="AC41" s="133" t="e">
        <f>IF(AB41/E41&gt;VLOOKUP($C41,limity!$A$17:$AO$21,HLOOKUP($D$15,limity!$A$15:$W$21,2,FALSE),FALSE),E41*VLOOKUP($C41,limity!$A$17:$AO$21,HLOOKUP($D$15,limity!$A$15:$W$21,2,FALSE),FALSE),AB41)</f>
        <v>#DIV/0!</v>
      </c>
      <c r="AD41" s="80" t="e">
        <f t="shared" si="9"/>
        <v>#DIV/0!</v>
      </c>
      <c r="AE41" s="80" t="e">
        <f t="shared" si="10"/>
        <v>#DIV/0!</v>
      </c>
      <c r="AF41" s="80" t="e">
        <f t="shared" si="11"/>
        <v>#DIV/0!</v>
      </c>
      <c r="AG41" s="82" t="e">
        <f t="shared" si="12"/>
        <v>#DIV/0!</v>
      </c>
      <c r="AH41" s="80" t="e">
        <f t="shared" si="7"/>
        <v>#DIV/0!</v>
      </c>
      <c r="AI41" s="80" t="e">
        <f t="shared" si="7"/>
        <v>#DIV/0!</v>
      </c>
      <c r="AJ41" s="80" t="e">
        <f t="shared" si="7"/>
        <v>#DIV/0!</v>
      </c>
      <c r="AK41" s="80" t="e">
        <f t="shared" si="7"/>
        <v>#DIV/0!</v>
      </c>
      <c r="AL41" s="80" t="e">
        <f t="shared" si="7"/>
        <v>#DIV/0!</v>
      </c>
      <c r="AM41" s="80" t="e">
        <f t="shared" si="7"/>
        <v>#DIV/0!</v>
      </c>
      <c r="AN41" s="80" t="e">
        <f t="shared" si="7"/>
        <v>#DIV/0!</v>
      </c>
      <c r="AO41" s="80" t="e">
        <f t="shared" si="7"/>
        <v>#DIV/0!</v>
      </c>
      <c r="AP41" s="80" t="e">
        <f t="shared" si="7"/>
        <v>#DIV/0!</v>
      </c>
      <c r="AQ41" s="80" t="e">
        <f t="shared" si="7"/>
        <v>#DIV/0!</v>
      </c>
      <c r="AR41" s="101" t="e">
        <f t="shared" si="7"/>
        <v>#DIV/0!</v>
      </c>
      <c r="AS41" s="138" t="e">
        <f t="shared" si="13"/>
        <v>#DIV/0!</v>
      </c>
      <c r="AT41" s="4"/>
      <c r="AU41" s="4"/>
      <c r="AV41" s="4"/>
      <c r="AW41" s="4"/>
      <c r="AX41" s="4"/>
      <c r="AY41" s="4"/>
      <c r="AZ41" s="4"/>
      <c r="BA41" s="4"/>
      <c r="BB41" s="4"/>
      <c r="BC41" s="4"/>
    </row>
    <row r="42" spans="1:75" s="192" customFormat="1" x14ac:dyDescent="0.2">
      <c r="A42" s="112" t="s">
        <v>8</v>
      </c>
      <c r="B42" s="79"/>
      <c r="C42" s="115"/>
      <c r="D42" s="80"/>
      <c r="E42" s="80"/>
      <c r="F42" s="107" t="e">
        <f t="shared" ref="F42" si="27">ROUNDDOWN(E42/D42,4)</f>
        <v>#DIV/0!</v>
      </c>
      <c r="G42" s="100">
        <f t="shared" ref="G42" si="28">H42+I42+J42+K42</f>
        <v>0</v>
      </c>
      <c r="H42" s="80"/>
      <c r="I42" s="80"/>
      <c r="J42" s="250"/>
      <c r="K42" s="251"/>
      <c r="L42" s="251"/>
      <c r="M42" s="251"/>
      <c r="N42" s="252">
        <f t="shared" ref="N42" si="29">SUM(P42:Z42)</f>
        <v>0</v>
      </c>
      <c r="O42" s="82">
        <f t="shared" ref="O42" si="30">G42+N42</f>
        <v>0</v>
      </c>
      <c r="P42" s="102">
        <f t="shared" si="26"/>
        <v>0</v>
      </c>
      <c r="Q42" s="25">
        <f t="shared" si="26"/>
        <v>0</v>
      </c>
      <c r="R42" s="25">
        <f t="shared" si="5"/>
        <v>0</v>
      </c>
      <c r="S42" s="25">
        <f t="shared" si="5"/>
        <v>0</v>
      </c>
      <c r="T42" s="25">
        <f t="shared" si="5"/>
        <v>0</v>
      </c>
      <c r="U42" s="240">
        <f t="shared" si="5"/>
        <v>0</v>
      </c>
      <c r="V42" s="240">
        <f t="shared" si="5"/>
        <v>0</v>
      </c>
      <c r="W42" s="25">
        <f t="shared" si="5"/>
        <v>0</v>
      </c>
      <c r="X42" s="25">
        <f t="shared" si="5"/>
        <v>0</v>
      </c>
      <c r="Y42" s="25">
        <f t="shared" si="5"/>
        <v>0</v>
      </c>
      <c r="Z42" s="126">
        <f t="shared" si="5"/>
        <v>0</v>
      </c>
      <c r="AA42" s="183">
        <f>IF(C42="",0,IF(VLOOKUP($C42,limity!$A$3:$CC$9,HLOOKUP($D$15,limity!$A$3:$CC$4,2,FALSE),FALSE)=0,G42-K42,IF(G42-K42&gt;VLOOKUP($C42,limity!$A$3:$CC$9,HLOOKUP($D$15,limity!$A$3:$CC$4,2,FALSE),FALSE),VLOOKUP($C42,limity!$A$3:$CC$9,HLOOKUP($D$15,limity!$A$3:$CC$4,2,FALSE),FALSE),G42-K42)))</f>
        <v>0</v>
      </c>
      <c r="AB42" s="183" t="e">
        <f t="shared" ref="AB42" si="31">ROUNDDOWN(AA42*F42,2)</f>
        <v>#DIV/0!</v>
      </c>
      <c r="AC42" s="133" t="e">
        <f>IF(AB42/E42&gt;VLOOKUP($C42,limity!$A$17:$AO$21,HLOOKUP($D$15,limity!$A$15:$W$21,2,FALSE),FALSE),E42*VLOOKUP($C42,limity!$A$17:$AO$21,HLOOKUP($D$15,limity!$A$15:$W$21,2,FALSE),FALSE),AB42)</f>
        <v>#DIV/0!</v>
      </c>
      <c r="AD42" s="80" t="e">
        <f t="shared" ref="AD42" si="32">AC42*(H42/(H42+I42+J42))</f>
        <v>#DIV/0!</v>
      </c>
      <c r="AE42" s="80" t="e">
        <f t="shared" ref="AE42" si="33">AC42*(I42/(I42+H42+J42))</f>
        <v>#DIV/0!</v>
      </c>
      <c r="AF42" s="80" t="e">
        <f t="shared" ref="AF42" si="34">AC42*(J42/(I42+H42+J42))</f>
        <v>#DIV/0!</v>
      </c>
      <c r="AG42" s="82" t="e">
        <f t="shared" ref="AG42" si="35">SUM(AH42:AR42)</f>
        <v>#DIV/0!</v>
      </c>
      <c r="AH42" s="80" t="e">
        <f t="shared" si="7"/>
        <v>#DIV/0!</v>
      </c>
      <c r="AI42" s="80" t="e">
        <f t="shared" si="7"/>
        <v>#DIV/0!</v>
      </c>
      <c r="AJ42" s="80" t="e">
        <f t="shared" si="7"/>
        <v>#DIV/0!</v>
      </c>
      <c r="AK42" s="80" t="e">
        <f t="shared" si="7"/>
        <v>#DIV/0!</v>
      </c>
      <c r="AL42" s="80" t="e">
        <f t="shared" si="7"/>
        <v>#DIV/0!</v>
      </c>
      <c r="AM42" s="80" t="e">
        <f t="shared" si="7"/>
        <v>#DIV/0!</v>
      </c>
      <c r="AN42" s="80" t="e">
        <f t="shared" si="7"/>
        <v>#DIV/0!</v>
      </c>
      <c r="AO42" s="80" t="e">
        <f t="shared" si="7"/>
        <v>#DIV/0!</v>
      </c>
      <c r="AP42" s="80" t="e">
        <f t="shared" si="7"/>
        <v>#DIV/0!</v>
      </c>
      <c r="AQ42" s="80" t="e">
        <f t="shared" si="7"/>
        <v>#DIV/0!</v>
      </c>
      <c r="AR42" s="101" t="e">
        <f t="shared" si="7"/>
        <v>#DIV/0!</v>
      </c>
      <c r="AS42" s="138" t="e">
        <f t="shared" ref="AS42" si="36">AC42+AG42</f>
        <v>#DIV/0!</v>
      </c>
      <c r="AT42" s="4"/>
      <c r="AU42" s="4"/>
      <c r="AV42" s="4"/>
      <c r="AW42" s="4"/>
      <c r="AX42" s="4"/>
      <c r="AY42" s="4"/>
      <c r="AZ42" s="4"/>
      <c r="BA42" s="4"/>
      <c r="BB42" s="4"/>
      <c r="BC42" s="4"/>
      <c r="BW42" s="191"/>
    </row>
    <row r="43" spans="1:75" x14ac:dyDescent="0.2">
      <c r="A43" s="112" t="s">
        <v>91</v>
      </c>
      <c r="B43" s="79"/>
      <c r="C43" s="113"/>
      <c r="D43" s="80"/>
      <c r="E43" s="80"/>
      <c r="F43" s="107" t="e">
        <f t="shared" si="25"/>
        <v>#DIV/0!</v>
      </c>
      <c r="G43" s="100">
        <f t="shared" si="15"/>
        <v>0</v>
      </c>
      <c r="H43" s="80"/>
      <c r="I43" s="80"/>
      <c r="J43" s="250"/>
      <c r="K43" s="251"/>
      <c r="L43" s="251"/>
      <c r="M43" s="251"/>
      <c r="N43" s="252">
        <f t="shared" si="2"/>
        <v>0</v>
      </c>
      <c r="O43" s="82">
        <f t="shared" si="3"/>
        <v>0</v>
      </c>
      <c r="P43" s="102">
        <f t="shared" si="26"/>
        <v>0</v>
      </c>
      <c r="Q43" s="25">
        <f t="shared" si="26"/>
        <v>0</v>
      </c>
      <c r="R43" s="25">
        <f t="shared" si="5"/>
        <v>0</v>
      </c>
      <c r="S43" s="25">
        <f t="shared" si="5"/>
        <v>0</v>
      </c>
      <c r="T43" s="25">
        <f t="shared" si="5"/>
        <v>0</v>
      </c>
      <c r="U43" s="240">
        <f t="shared" si="5"/>
        <v>0</v>
      </c>
      <c r="V43" s="240">
        <f t="shared" si="5"/>
        <v>0</v>
      </c>
      <c r="W43" s="25">
        <f t="shared" si="5"/>
        <v>0</v>
      </c>
      <c r="X43" s="25">
        <f t="shared" si="5"/>
        <v>0</v>
      </c>
      <c r="Y43" s="25">
        <f t="shared" si="5"/>
        <v>0</v>
      </c>
      <c r="Z43" s="126">
        <f t="shared" si="5"/>
        <v>0</v>
      </c>
      <c r="AA43" s="183">
        <f>IF(C43="",0,IF(VLOOKUP($C43,limity!$A$3:$CC$9,HLOOKUP($D$15,limity!$A$3:$CC$4,2,FALSE),FALSE)=0,G43-K43,IF(G43-K43&gt;VLOOKUP($C43,limity!$A$3:$CC$9,HLOOKUP($D$15,limity!$A$3:$CC$4,2,FALSE),FALSE),VLOOKUP($C43,limity!$A$3:$CC$9,HLOOKUP($D$15,limity!$A$3:$CC$4,2,FALSE),FALSE),G43-K43)))</f>
        <v>0</v>
      </c>
      <c r="AB43" s="183" t="e">
        <f t="shared" si="6"/>
        <v>#DIV/0!</v>
      </c>
      <c r="AC43" s="133" t="e">
        <f>IF(AB43/E43&gt;VLOOKUP($C43,limity!$A$17:$AO$21,HLOOKUP($D$15,limity!$A$15:$W$21,2,FALSE),FALSE),E43*VLOOKUP($C43,limity!$A$17:$AO$21,HLOOKUP($D$15,limity!$A$15:$W$21,2,FALSE),FALSE),AB43)</f>
        <v>#DIV/0!</v>
      </c>
      <c r="AD43" s="80" t="e">
        <f t="shared" si="9"/>
        <v>#DIV/0!</v>
      </c>
      <c r="AE43" s="80" t="e">
        <f t="shared" si="10"/>
        <v>#DIV/0!</v>
      </c>
      <c r="AF43" s="80" t="e">
        <f t="shared" si="11"/>
        <v>#DIV/0!</v>
      </c>
      <c r="AG43" s="82" t="e">
        <f t="shared" si="12"/>
        <v>#DIV/0!</v>
      </c>
      <c r="AH43" s="80" t="e">
        <f t="shared" si="7"/>
        <v>#DIV/0!</v>
      </c>
      <c r="AI43" s="80" t="e">
        <f t="shared" si="7"/>
        <v>#DIV/0!</v>
      </c>
      <c r="AJ43" s="80" t="e">
        <f t="shared" si="7"/>
        <v>#DIV/0!</v>
      </c>
      <c r="AK43" s="80" t="e">
        <f t="shared" si="7"/>
        <v>#DIV/0!</v>
      </c>
      <c r="AL43" s="80" t="e">
        <f t="shared" si="7"/>
        <v>#DIV/0!</v>
      </c>
      <c r="AM43" s="80" t="e">
        <f t="shared" si="7"/>
        <v>#DIV/0!</v>
      </c>
      <c r="AN43" s="80" t="e">
        <f t="shared" si="7"/>
        <v>#DIV/0!</v>
      </c>
      <c r="AO43" s="80" t="e">
        <f t="shared" si="7"/>
        <v>#DIV/0!</v>
      </c>
      <c r="AP43" s="80" t="e">
        <f t="shared" si="7"/>
        <v>#DIV/0!</v>
      </c>
      <c r="AQ43" s="80" t="e">
        <f t="shared" si="7"/>
        <v>#DIV/0!</v>
      </c>
      <c r="AR43" s="101" t="e">
        <f t="shared" si="7"/>
        <v>#DIV/0!</v>
      </c>
      <c r="AS43" s="138" t="e">
        <f t="shared" si="13"/>
        <v>#DIV/0!</v>
      </c>
      <c r="AT43" s="4"/>
      <c r="AU43" s="4"/>
      <c r="AV43" s="4"/>
      <c r="AW43" s="4"/>
      <c r="AX43" s="4"/>
      <c r="AY43" s="4"/>
      <c r="AZ43" s="4"/>
      <c r="BA43" s="4"/>
      <c r="BB43" s="4"/>
      <c r="BC43" s="4"/>
    </row>
    <row r="44" spans="1:75" s="12" customFormat="1" x14ac:dyDescent="0.2">
      <c r="A44" s="118" t="s">
        <v>92</v>
      </c>
      <c r="B44" s="111"/>
      <c r="C44" s="119"/>
      <c r="D44" s="105"/>
      <c r="E44" s="105"/>
      <c r="F44" s="120" t="e">
        <f t="shared" si="25"/>
        <v>#DIV/0!</v>
      </c>
      <c r="G44" s="106">
        <f t="shared" si="15"/>
        <v>0</v>
      </c>
      <c r="H44" s="105"/>
      <c r="I44" s="105"/>
      <c r="J44" s="253"/>
      <c r="K44" s="254"/>
      <c r="L44" s="254"/>
      <c r="M44" s="254"/>
      <c r="N44" s="255">
        <f t="shared" si="2"/>
        <v>0</v>
      </c>
      <c r="O44" s="121">
        <f t="shared" si="3"/>
        <v>0</v>
      </c>
      <c r="P44" s="122">
        <f t="shared" si="26"/>
        <v>0</v>
      </c>
      <c r="Q44" s="123">
        <f t="shared" si="26"/>
        <v>0</v>
      </c>
      <c r="R44" s="123">
        <f t="shared" si="5"/>
        <v>0</v>
      </c>
      <c r="S44" s="123">
        <f t="shared" si="5"/>
        <v>0</v>
      </c>
      <c r="T44" s="123">
        <f t="shared" si="5"/>
        <v>0</v>
      </c>
      <c r="U44" s="245">
        <f t="shared" si="5"/>
        <v>0</v>
      </c>
      <c r="V44" s="245">
        <f t="shared" si="5"/>
        <v>0</v>
      </c>
      <c r="W44" s="123">
        <f t="shared" si="5"/>
        <v>0</v>
      </c>
      <c r="X44" s="123">
        <f t="shared" si="5"/>
        <v>0</v>
      </c>
      <c r="Y44" s="123">
        <f t="shared" si="5"/>
        <v>0</v>
      </c>
      <c r="Z44" s="128">
        <f t="shared" si="5"/>
        <v>0</v>
      </c>
      <c r="AA44" s="183">
        <f>IF(C44="",0,IF(VLOOKUP($C44,limity!$A$3:$CC$9,HLOOKUP($D$15,limity!$A$3:$CC$4,2,FALSE),FALSE)=0,G44-K44,IF(G44-K44&gt;VLOOKUP($C44,limity!$A$3:$CC$9,HLOOKUP($D$15,limity!$A$3:$CC$4,2,FALSE),FALSE),VLOOKUP($C44,limity!$A$3:$CC$9,HLOOKUP($D$15,limity!$A$3:$CC$4,2,FALSE),FALSE),G44-K44)))</f>
        <v>0</v>
      </c>
      <c r="AB44" s="183" t="e">
        <f t="shared" si="6"/>
        <v>#DIV/0!</v>
      </c>
      <c r="AC44" s="134" t="e">
        <f>IF(AB44/E44&gt;VLOOKUP($C44,limity!$A$17:$AO$21,HLOOKUP($D$15,limity!$A$15:$W$21,2,FALSE),FALSE),E44*VLOOKUP($C44,limity!$A$17:$AO$21,HLOOKUP($D$15,limity!$A$15:$W$21,2,FALSE),FALSE),AB44)</f>
        <v>#DIV/0!</v>
      </c>
      <c r="AD44" s="105" t="e">
        <f t="shared" si="9"/>
        <v>#DIV/0!</v>
      </c>
      <c r="AE44" s="105" t="e">
        <f t="shared" si="10"/>
        <v>#DIV/0!</v>
      </c>
      <c r="AF44" s="105" t="e">
        <f t="shared" si="11"/>
        <v>#DIV/0!</v>
      </c>
      <c r="AG44" s="121" t="e">
        <f t="shared" si="12"/>
        <v>#DIV/0!</v>
      </c>
      <c r="AH44" s="105" t="e">
        <f t="shared" si="7"/>
        <v>#DIV/0!</v>
      </c>
      <c r="AI44" s="105" t="e">
        <f t="shared" si="7"/>
        <v>#DIV/0!</v>
      </c>
      <c r="AJ44" s="105" t="e">
        <f t="shared" si="7"/>
        <v>#DIV/0!</v>
      </c>
      <c r="AK44" s="105" t="e">
        <f t="shared" si="7"/>
        <v>#DIV/0!</v>
      </c>
      <c r="AL44" s="105" t="e">
        <f t="shared" si="7"/>
        <v>#DIV/0!</v>
      </c>
      <c r="AM44" s="105" t="e">
        <f t="shared" si="7"/>
        <v>#DIV/0!</v>
      </c>
      <c r="AN44" s="105" t="e">
        <f t="shared" si="7"/>
        <v>#DIV/0!</v>
      </c>
      <c r="AO44" s="105" t="e">
        <f t="shared" si="7"/>
        <v>#DIV/0!</v>
      </c>
      <c r="AP44" s="105" t="e">
        <f t="shared" si="7"/>
        <v>#DIV/0!</v>
      </c>
      <c r="AQ44" s="105" t="e">
        <f t="shared" si="7"/>
        <v>#DIV/0!</v>
      </c>
      <c r="AR44" s="137" t="e">
        <f t="shared" si="7"/>
        <v>#DIV/0!</v>
      </c>
      <c r="AS44" s="142" t="e">
        <f t="shared" si="13"/>
        <v>#DIV/0!</v>
      </c>
      <c r="AT44" s="4"/>
      <c r="AU44" s="4"/>
      <c r="AV44" s="4"/>
      <c r="AW44" s="4"/>
      <c r="AX44" s="4"/>
      <c r="AY44" s="4"/>
      <c r="AZ44" s="4"/>
      <c r="BA44" s="4"/>
      <c r="BB44" s="4"/>
      <c r="BC44" s="4"/>
      <c r="BW44" s="39"/>
    </row>
    <row r="45" spans="1:75" s="12" customFormat="1" x14ac:dyDescent="0.2">
      <c r="A45" s="348" t="s">
        <v>21</v>
      </c>
      <c r="B45" s="349"/>
      <c r="C45" s="349"/>
      <c r="D45" s="116">
        <f>SUM(D40:D44)</f>
        <v>0</v>
      </c>
      <c r="E45" s="116">
        <f t="shared" ref="E45:AS45" si="37">SUM(E40:E44)</f>
        <v>0</v>
      </c>
      <c r="F45" s="116" t="e">
        <f t="shared" si="37"/>
        <v>#DIV/0!</v>
      </c>
      <c r="G45" s="116">
        <f t="shared" si="37"/>
        <v>0</v>
      </c>
      <c r="H45" s="116">
        <f t="shared" si="37"/>
        <v>0</v>
      </c>
      <c r="I45" s="116">
        <f t="shared" si="37"/>
        <v>0</v>
      </c>
      <c r="J45" s="241">
        <f t="shared" si="37"/>
        <v>0</v>
      </c>
      <c r="K45" s="241">
        <f t="shared" si="37"/>
        <v>0</v>
      </c>
      <c r="L45" s="241">
        <f t="shared" si="37"/>
        <v>0</v>
      </c>
      <c r="M45" s="241">
        <f t="shared" si="37"/>
        <v>0</v>
      </c>
      <c r="N45" s="241">
        <f t="shared" si="37"/>
        <v>0</v>
      </c>
      <c r="O45" s="116">
        <f t="shared" si="37"/>
        <v>0</v>
      </c>
      <c r="P45" s="116">
        <f t="shared" si="37"/>
        <v>0</v>
      </c>
      <c r="Q45" s="116">
        <f t="shared" si="37"/>
        <v>0</v>
      </c>
      <c r="R45" s="116">
        <f t="shared" si="37"/>
        <v>0</v>
      </c>
      <c r="S45" s="116">
        <f t="shared" si="37"/>
        <v>0</v>
      </c>
      <c r="T45" s="116">
        <f t="shared" si="37"/>
        <v>0</v>
      </c>
      <c r="U45" s="241">
        <f t="shared" si="37"/>
        <v>0</v>
      </c>
      <c r="V45" s="241">
        <f t="shared" si="37"/>
        <v>0</v>
      </c>
      <c r="W45" s="116">
        <f t="shared" si="37"/>
        <v>0</v>
      </c>
      <c r="X45" s="116">
        <f t="shared" si="37"/>
        <v>0</v>
      </c>
      <c r="Y45" s="116">
        <f t="shared" si="37"/>
        <v>0</v>
      </c>
      <c r="Z45" s="129">
        <f t="shared" si="37"/>
        <v>0</v>
      </c>
      <c r="AA45" s="104">
        <f t="shared" si="37"/>
        <v>0</v>
      </c>
      <c r="AB45" s="104" t="e">
        <f t="shared" si="37"/>
        <v>#DIV/0!</v>
      </c>
      <c r="AC45" s="117" t="e">
        <f t="shared" si="37"/>
        <v>#DIV/0!</v>
      </c>
      <c r="AD45" s="116" t="e">
        <f t="shared" si="37"/>
        <v>#DIV/0!</v>
      </c>
      <c r="AE45" s="116" t="e">
        <f t="shared" si="37"/>
        <v>#DIV/0!</v>
      </c>
      <c r="AF45" s="116" t="e">
        <f t="shared" si="37"/>
        <v>#DIV/0!</v>
      </c>
      <c r="AG45" s="116" t="e">
        <f t="shared" si="37"/>
        <v>#DIV/0!</v>
      </c>
      <c r="AH45" s="116" t="e">
        <f t="shared" si="37"/>
        <v>#DIV/0!</v>
      </c>
      <c r="AI45" s="116" t="e">
        <f t="shared" si="37"/>
        <v>#DIV/0!</v>
      </c>
      <c r="AJ45" s="116" t="e">
        <f t="shared" si="37"/>
        <v>#DIV/0!</v>
      </c>
      <c r="AK45" s="116" t="e">
        <f t="shared" si="37"/>
        <v>#DIV/0!</v>
      </c>
      <c r="AL45" s="116" t="e">
        <f t="shared" si="37"/>
        <v>#DIV/0!</v>
      </c>
      <c r="AM45" s="116" t="e">
        <f t="shared" si="37"/>
        <v>#DIV/0!</v>
      </c>
      <c r="AN45" s="116" t="e">
        <f t="shared" si="37"/>
        <v>#DIV/0!</v>
      </c>
      <c r="AO45" s="116" t="e">
        <f t="shared" si="37"/>
        <v>#DIV/0!</v>
      </c>
      <c r="AP45" s="116" t="e">
        <f t="shared" si="37"/>
        <v>#DIV/0!</v>
      </c>
      <c r="AQ45" s="116" t="e">
        <f t="shared" si="37"/>
        <v>#DIV/0!</v>
      </c>
      <c r="AR45" s="129" t="e">
        <f t="shared" si="37"/>
        <v>#DIV/0!</v>
      </c>
      <c r="AS45" s="139" t="e">
        <f t="shared" si="37"/>
        <v>#DIV/0!</v>
      </c>
      <c r="AT45" s="4"/>
      <c r="AU45" s="4"/>
      <c r="AV45" s="4"/>
      <c r="AW45" s="4"/>
      <c r="AX45" s="4"/>
      <c r="AY45" s="4"/>
      <c r="AZ45" s="4"/>
      <c r="BA45" s="4"/>
      <c r="BB45" s="4"/>
      <c r="BC45" s="4"/>
      <c r="BW45" s="39"/>
    </row>
    <row r="46" spans="1:75" ht="13.5" thickBot="1" x14ac:dyDescent="0.25">
      <c r="A46" s="124" t="s">
        <v>22</v>
      </c>
      <c r="B46" s="124"/>
      <c r="C46" s="124"/>
      <c r="D46" s="125">
        <f t="shared" ref="D46:AS46" si="38">D31+D38+D45</f>
        <v>0</v>
      </c>
      <c r="E46" s="125">
        <f t="shared" si="38"/>
        <v>0</v>
      </c>
      <c r="F46" s="125" t="e">
        <f t="shared" si="38"/>
        <v>#DIV/0!</v>
      </c>
      <c r="G46" s="125">
        <f t="shared" si="38"/>
        <v>0</v>
      </c>
      <c r="H46" s="125">
        <f t="shared" si="38"/>
        <v>0</v>
      </c>
      <c r="I46" s="125">
        <f t="shared" si="38"/>
        <v>0</v>
      </c>
      <c r="J46" s="125">
        <f t="shared" si="38"/>
        <v>0</v>
      </c>
      <c r="K46" s="125">
        <f t="shared" si="38"/>
        <v>0</v>
      </c>
      <c r="L46" s="125">
        <f t="shared" si="38"/>
        <v>0</v>
      </c>
      <c r="M46" s="125">
        <f t="shared" si="38"/>
        <v>0</v>
      </c>
      <c r="N46" s="125">
        <f t="shared" si="38"/>
        <v>0</v>
      </c>
      <c r="O46" s="125">
        <f t="shared" si="38"/>
        <v>0</v>
      </c>
      <c r="P46" s="125">
        <f t="shared" si="38"/>
        <v>0</v>
      </c>
      <c r="Q46" s="125">
        <f t="shared" si="38"/>
        <v>0</v>
      </c>
      <c r="R46" s="125">
        <f t="shared" si="38"/>
        <v>0</v>
      </c>
      <c r="S46" s="125">
        <f t="shared" si="38"/>
        <v>0</v>
      </c>
      <c r="T46" s="125">
        <f t="shared" si="38"/>
        <v>0</v>
      </c>
      <c r="U46" s="246">
        <f t="shared" si="38"/>
        <v>0</v>
      </c>
      <c r="V46" s="246">
        <f t="shared" si="38"/>
        <v>0</v>
      </c>
      <c r="W46" s="125">
        <f t="shared" si="38"/>
        <v>0</v>
      </c>
      <c r="X46" s="125">
        <f t="shared" si="38"/>
        <v>0</v>
      </c>
      <c r="Y46" s="125">
        <f t="shared" si="38"/>
        <v>0</v>
      </c>
      <c r="Z46" s="125">
        <f t="shared" si="38"/>
        <v>0</v>
      </c>
      <c r="AA46" s="136">
        <f t="shared" si="38"/>
        <v>0</v>
      </c>
      <c r="AB46" s="136" t="e">
        <f t="shared" si="38"/>
        <v>#DIV/0!</v>
      </c>
      <c r="AC46" s="125" t="e">
        <f t="shared" si="38"/>
        <v>#DIV/0!</v>
      </c>
      <c r="AD46" s="125" t="e">
        <f t="shared" si="38"/>
        <v>#DIV/0!</v>
      </c>
      <c r="AE46" s="125" t="e">
        <f t="shared" si="38"/>
        <v>#DIV/0!</v>
      </c>
      <c r="AF46" s="125" t="e">
        <f t="shared" si="38"/>
        <v>#DIV/0!</v>
      </c>
      <c r="AG46" s="125" t="e">
        <f t="shared" si="38"/>
        <v>#DIV/0!</v>
      </c>
      <c r="AH46" s="125" t="e">
        <f t="shared" si="38"/>
        <v>#DIV/0!</v>
      </c>
      <c r="AI46" s="125" t="e">
        <f t="shared" si="38"/>
        <v>#DIV/0!</v>
      </c>
      <c r="AJ46" s="125" t="e">
        <f t="shared" si="38"/>
        <v>#DIV/0!</v>
      </c>
      <c r="AK46" s="125" t="e">
        <f t="shared" si="38"/>
        <v>#DIV/0!</v>
      </c>
      <c r="AL46" s="125" t="e">
        <f t="shared" si="38"/>
        <v>#DIV/0!</v>
      </c>
      <c r="AM46" s="125" t="e">
        <f t="shared" si="38"/>
        <v>#DIV/0!</v>
      </c>
      <c r="AN46" s="125" t="e">
        <f t="shared" si="38"/>
        <v>#DIV/0!</v>
      </c>
      <c r="AO46" s="125" t="e">
        <f t="shared" si="38"/>
        <v>#DIV/0!</v>
      </c>
      <c r="AP46" s="125" t="e">
        <f t="shared" si="38"/>
        <v>#DIV/0!</v>
      </c>
      <c r="AQ46" s="125" t="e">
        <f t="shared" si="38"/>
        <v>#DIV/0!</v>
      </c>
      <c r="AR46" s="130" t="e">
        <f t="shared" si="38"/>
        <v>#DIV/0!</v>
      </c>
      <c r="AS46" s="145" t="e">
        <f t="shared" si="38"/>
        <v>#DIV/0!</v>
      </c>
      <c r="AT46" s="4"/>
      <c r="AU46" s="4"/>
      <c r="AV46" s="4"/>
      <c r="AW46" s="4"/>
      <c r="AX46" s="4"/>
      <c r="AY46" s="4"/>
      <c r="AZ46" s="4"/>
      <c r="BA46" s="4"/>
      <c r="BB46" s="4"/>
      <c r="BC46" s="4"/>
    </row>
    <row r="47" spans="1:75" x14ac:dyDescent="0.2">
      <c r="A47" s="26"/>
      <c r="B47" s="26"/>
      <c r="C47" s="26"/>
      <c r="D47" s="27"/>
      <c r="E47" s="27"/>
      <c r="F47" s="27"/>
      <c r="G47" s="27"/>
      <c r="H47" s="27"/>
      <c r="I47" s="27"/>
      <c r="J47" s="27"/>
      <c r="K47" s="28"/>
      <c r="L47" s="28"/>
      <c r="M47" s="28"/>
      <c r="N47" s="27"/>
      <c r="O47" s="27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61"/>
      <c r="AB47" s="61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7"/>
      <c r="AR47" s="27"/>
      <c r="AS47" s="27"/>
      <c r="AT47" s="4"/>
      <c r="AU47" s="4"/>
      <c r="AV47" s="4"/>
      <c r="AW47" s="4"/>
      <c r="AX47" s="4"/>
      <c r="AY47" s="4"/>
      <c r="AZ47" s="4"/>
      <c r="BA47" s="4"/>
      <c r="BB47" s="4"/>
      <c r="BC47" s="4"/>
    </row>
    <row r="48" spans="1:75" s="189" customFormat="1" x14ac:dyDescent="0.2">
      <c r="A48" s="351" t="s">
        <v>110</v>
      </c>
      <c r="B48" s="352"/>
      <c r="C48" s="352"/>
      <c r="D48" s="352"/>
      <c r="E48" s="352"/>
      <c r="F48" s="352"/>
      <c r="G48" s="352"/>
      <c r="H48" s="352"/>
      <c r="I48" s="352"/>
      <c r="J48" s="352"/>
      <c r="K48" s="352"/>
      <c r="L48" s="352"/>
      <c r="M48" s="352"/>
      <c r="N48" s="352"/>
      <c r="O48" s="352"/>
      <c r="P48" s="352"/>
      <c r="Q48" s="352"/>
      <c r="R48" s="352"/>
      <c r="S48" s="352"/>
      <c r="T48" s="352"/>
      <c r="U48" s="352"/>
      <c r="V48" s="352"/>
      <c r="W48" s="352"/>
      <c r="X48" s="352"/>
      <c r="Y48" s="352"/>
      <c r="Z48" s="352"/>
      <c r="AA48" s="352"/>
      <c r="AB48" s="352"/>
      <c r="AC48" s="352"/>
      <c r="AD48" s="352"/>
      <c r="AE48" s="352"/>
      <c r="AF48" s="352"/>
      <c r="AG48" s="352"/>
      <c r="AH48" s="352"/>
      <c r="AI48" s="352"/>
      <c r="AJ48" s="352"/>
      <c r="AK48" s="352"/>
      <c r="AL48" s="352"/>
      <c r="AM48" s="352"/>
      <c r="AN48" s="352"/>
      <c r="AO48" s="352"/>
      <c r="AP48" s="352"/>
      <c r="AQ48" s="352"/>
      <c r="AR48" s="352"/>
      <c r="AS48" s="352"/>
      <c r="AT48" s="4"/>
      <c r="AU48" s="4"/>
      <c r="AV48" s="4"/>
      <c r="AW48" s="4"/>
      <c r="AX48" s="4"/>
      <c r="AY48" s="4"/>
      <c r="AZ48" s="4"/>
      <c r="BA48" s="4"/>
      <c r="BB48" s="4"/>
      <c r="BC48" s="4"/>
      <c r="BW48" s="37"/>
    </row>
    <row r="49" spans="1:75" s="12" customFormat="1" ht="15" customHeight="1" x14ac:dyDescent="0.2">
      <c r="A49" s="343" t="s">
        <v>107</v>
      </c>
      <c r="B49" s="343"/>
      <c r="C49" s="343"/>
      <c r="D49" s="343"/>
      <c r="E49" s="343"/>
      <c r="F49" s="343"/>
      <c r="G49" s="343"/>
      <c r="H49" s="343"/>
      <c r="I49" s="343"/>
      <c r="J49" s="343"/>
      <c r="K49" s="343"/>
      <c r="L49" s="343"/>
      <c r="M49" s="343"/>
      <c r="N49" s="343"/>
      <c r="O49" s="343"/>
      <c r="P49" s="343"/>
      <c r="Q49" s="343"/>
      <c r="R49" s="343"/>
      <c r="S49" s="343"/>
      <c r="T49" s="343"/>
      <c r="U49" s="343"/>
      <c r="V49" s="343"/>
      <c r="W49" s="343"/>
      <c r="X49" s="343"/>
      <c r="Y49" s="343"/>
      <c r="Z49" s="343"/>
      <c r="AA49" s="343"/>
      <c r="AB49" s="343"/>
      <c r="AC49" s="343"/>
      <c r="AD49" s="343"/>
      <c r="AE49" s="343"/>
      <c r="AF49" s="343"/>
      <c r="AG49" s="343"/>
      <c r="AH49" s="343"/>
      <c r="AI49" s="343"/>
      <c r="AJ49" s="343"/>
      <c r="AK49" s="343"/>
      <c r="AL49" s="343"/>
      <c r="AM49" s="343"/>
      <c r="AN49" s="343"/>
      <c r="AO49" s="343"/>
      <c r="AP49" s="343"/>
      <c r="AQ49" s="343"/>
      <c r="AR49" s="343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W49" s="39"/>
    </row>
    <row r="50" spans="1:75" s="12" customFormat="1" ht="16.5" customHeight="1" x14ac:dyDescent="0.2">
      <c r="A50" s="264" t="s">
        <v>140</v>
      </c>
      <c r="B50" s="264"/>
      <c r="C50" s="264"/>
      <c r="D50" s="264"/>
      <c r="E50" s="264"/>
      <c r="F50" s="264"/>
      <c r="G50" s="264"/>
      <c r="H50" s="264"/>
      <c r="I50" s="264"/>
      <c r="J50" s="264"/>
      <c r="K50" s="264"/>
      <c r="L50" s="264"/>
      <c r="M50" s="264"/>
      <c r="N50" s="264"/>
      <c r="O50" s="264"/>
      <c r="P50" s="264"/>
      <c r="Q50" s="264"/>
      <c r="R50" s="264"/>
      <c r="S50" s="264"/>
      <c r="T50" s="264"/>
      <c r="U50" s="264"/>
      <c r="V50" s="264"/>
      <c r="W50" s="264"/>
      <c r="X50" s="264"/>
      <c r="Y50" s="264"/>
      <c r="Z50" s="264"/>
      <c r="AA50" s="264"/>
      <c r="AB50" s="264"/>
      <c r="AC50" s="264"/>
      <c r="AD50" s="264"/>
      <c r="AE50" s="264"/>
      <c r="AF50" s="264"/>
      <c r="AG50" s="264"/>
      <c r="AH50" s="264"/>
      <c r="AI50" s="264"/>
      <c r="AJ50" s="264"/>
      <c r="AK50" s="264"/>
      <c r="AL50" s="264"/>
      <c r="AM50" s="264"/>
      <c r="AN50" s="264"/>
      <c r="AO50" s="264"/>
      <c r="AP50" s="264"/>
      <c r="AQ50" s="264"/>
      <c r="AR50" s="26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W50" s="39"/>
    </row>
    <row r="51" spans="1:75" s="12" customFormat="1" ht="16.5" customHeight="1" x14ac:dyDescent="0.2">
      <c r="A51" s="264" t="s">
        <v>191</v>
      </c>
      <c r="B51" s="264"/>
      <c r="C51" s="264"/>
      <c r="D51" s="264"/>
      <c r="E51" s="264"/>
      <c r="F51" s="264"/>
      <c r="G51" s="264"/>
      <c r="H51" s="264"/>
      <c r="I51" s="264"/>
      <c r="J51" s="264"/>
      <c r="K51" s="264"/>
      <c r="L51" s="264"/>
      <c r="M51" s="264"/>
      <c r="N51" s="264"/>
      <c r="O51" s="264"/>
      <c r="P51" s="264"/>
      <c r="Q51" s="264"/>
      <c r="R51" s="264"/>
      <c r="S51" s="264"/>
      <c r="T51" s="264"/>
      <c r="U51" s="264"/>
      <c r="V51" s="264"/>
      <c r="W51" s="264"/>
      <c r="X51" s="264"/>
      <c r="Y51" s="264"/>
      <c r="Z51" s="264"/>
      <c r="AA51" s="264"/>
      <c r="AB51" s="264"/>
      <c r="AC51" s="264"/>
      <c r="AD51" s="264"/>
      <c r="AE51" s="264"/>
      <c r="AF51" s="264"/>
      <c r="AG51" s="264"/>
      <c r="AH51" s="264"/>
      <c r="AI51" s="264"/>
      <c r="AJ51" s="264"/>
      <c r="AK51" s="264"/>
      <c r="AL51" s="264"/>
      <c r="AM51" s="264"/>
      <c r="AN51" s="264"/>
      <c r="AO51" s="264"/>
      <c r="AP51" s="264"/>
      <c r="AQ51" s="264"/>
      <c r="AR51" s="26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W51" s="194"/>
    </row>
    <row r="52" spans="1:75" s="12" customFormat="1" ht="16.5" customHeight="1" x14ac:dyDescent="0.2">
      <c r="A52" s="264" t="s">
        <v>178</v>
      </c>
      <c r="B52" s="268"/>
      <c r="C52" s="268"/>
      <c r="D52" s="268"/>
      <c r="E52" s="268"/>
      <c r="F52" s="268"/>
      <c r="G52" s="268"/>
      <c r="H52" s="268"/>
      <c r="I52" s="268"/>
      <c r="J52" s="268"/>
      <c r="K52" s="268"/>
      <c r="L52" s="268"/>
      <c r="M52" s="268"/>
      <c r="N52" s="268"/>
      <c r="O52" s="268"/>
      <c r="P52" s="268"/>
      <c r="Q52" s="268"/>
      <c r="R52" s="261"/>
      <c r="S52" s="261"/>
      <c r="T52" s="261"/>
      <c r="U52" s="261"/>
      <c r="V52" s="261"/>
      <c r="W52" s="261"/>
      <c r="X52" s="261"/>
      <c r="Y52" s="261"/>
      <c r="Z52" s="261"/>
      <c r="AA52" s="261"/>
      <c r="AB52" s="261"/>
      <c r="AC52" s="261"/>
      <c r="AD52" s="261"/>
      <c r="AE52" s="261"/>
      <c r="AF52" s="261"/>
      <c r="AG52" s="261"/>
      <c r="AH52" s="261"/>
      <c r="AI52" s="261"/>
      <c r="AJ52" s="261"/>
      <c r="AK52" s="261"/>
      <c r="AL52" s="261"/>
      <c r="AM52" s="261"/>
      <c r="AN52" s="261"/>
      <c r="AO52" s="261"/>
      <c r="AP52" s="261"/>
      <c r="AQ52" s="261"/>
      <c r="AR52" s="261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W52" s="194"/>
    </row>
    <row r="53" spans="1:75" s="12" customFormat="1" ht="16.5" customHeight="1" x14ac:dyDescent="0.2">
      <c r="A53" s="264" t="s">
        <v>141</v>
      </c>
      <c r="B53" s="264"/>
      <c r="C53" s="264"/>
      <c r="D53" s="264"/>
      <c r="E53" s="264"/>
      <c r="F53" s="264"/>
      <c r="G53" s="264"/>
      <c r="H53" s="264"/>
      <c r="I53" s="264"/>
      <c r="J53" s="264"/>
      <c r="K53" s="264"/>
      <c r="L53" s="264"/>
      <c r="M53" s="264"/>
      <c r="N53" s="264"/>
      <c r="O53" s="264"/>
      <c r="P53" s="264"/>
      <c r="Q53" s="264"/>
      <c r="R53" s="264"/>
      <c r="S53" s="264"/>
      <c r="T53" s="264"/>
      <c r="U53" s="264"/>
      <c r="V53" s="264"/>
      <c r="W53" s="264"/>
      <c r="X53" s="264"/>
      <c r="Y53" s="264"/>
      <c r="Z53" s="264"/>
      <c r="AA53" s="264"/>
      <c r="AB53" s="264"/>
      <c r="AC53" s="264"/>
      <c r="AD53" s="264"/>
      <c r="AE53" s="264"/>
      <c r="AF53" s="264"/>
      <c r="AG53" s="264"/>
      <c r="AH53" s="264"/>
      <c r="AI53" s="264"/>
      <c r="AJ53" s="264"/>
      <c r="AK53" s="264"/>
      <c r="AL53" s="264"/>
      <c r="AM53" s="264"/>
      <c r="AN53" s="264"/>
      <c r="AO53" s="264"/>
      <c r="AP53" s="264"/>
      <c r="AQ53" s="264"/>
      <c r="AR53" s="26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W53" s="39"/>
    </row>
    <row r="54" spans="1:75" s="12" customFormat="1" ht="16.5" customHeight="1" x14ac:dyDescent="0.2">
      <c r="A54" s="264" t="s">
        <v>184</v>
      </c>
      <c r="B54" s="264"/>
      <c r="C54" s="264"/>
      <c r="D54" s="264"/>
      <c r="E54" s="264"/>
      <c r="F54" s="264"/>
      <c r="G54" s="264"/>
      <c r="H54" s="264"/>
      <c r="I54" s="264"/>
      <c r="J54" s="264"/>
      <c r="K54" s="264"/>
      <c r="L54" s="264"/>
      <c r="M54" s="264"/>
      <c r="N54" s="264"/>
      <c r="O54" s="264"/>
      <c r="P54" s="264"/>
      <c r="Q54" s="264"/>
      <c r="R54" s="264"/>
      <c r="S54" s="264"/>
      <c r="T54" s="264"/>
      <c r="U54" s="264"/>
      <c r="V54" s="264"/>
      <c r="W54" s="264"/>
      <c r="X54" s="264"/>
      <c r="Y54" s="264"/>
      <c r="Z54" s="264"/>
      <c r="AA54" s="264"/>
      <c r="AB54" s="264"/>
      <c r="AC54" s="264"/>
      <c r="AD54" s="264"/>
      <c r="AE54" s="264"/>
      <c r="AF54" s="264"/>
      <c r="AG54" s="264"/>
      <c r="AH54" s="264"/>
      <c r="AI54" s="264"/>
      <c r="AJ54" s="264"/>
      <c r="AK54" s="264"/>
      <c r="AL54" s="264"/>
      <c r="AM54" s="264"/>
      <c r="AN54" s="264"/>
      <c r="AO54" s="264"/>
      <c r="AP54" s="264"/>
      <c r="AQ54" s="264"/>
      <c r="AR54" s="26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W54" s="194"/>
    </row>
    <row r="55" spans="1:75" s="39" customFormat="1" ht="15" customHeight="1" x14ac:dyDescent="0.2">
      <c r="A55" s="264" t="s">
        <v>188</v>
      </c>
      <c r="B55" s="350"/>
      <c r="C55" s="350"/>
      <c r="D55" s="350"/>
      <c r="E55" s="350"/>
      <c r="F55" s="350"/>
      <c r="G55" s="350"/>
      <c r="H55" s="350"/>
      <c r="I55" s="350"/>
      <c r="J55" s="350"/>
      <c r="K55" s="350"/>
      <c r="L55" s="350"/>
      <c r="M55" s="350"/>
      <c r="N55" s="350"/>
      <c r="O55" s="350"/>
      <c r="P55" s="350"/>
      <c r="Q55" s="350"/>
      <c r="R55" s="350"/>
      <c r="S55" s="350"/>
      <c r="T55" s="350"/>
      <c r="U55" s="350"/>
      <c r="V55" s="350"/>
      <c r="W55" s="350"/>
      <c r="X55" s="350"/>
      <c r="Y55" s="350"/>
      <c r="Z55" s="350"/>
      <c r="AA55" s="350"/>
      <c r="AB55" s="350"/>
      <c r="AC55" s="350"/>
      <c r="AD55" s="350"/>
      <c r="AE55" s="350"/>
      <c r="AF55" s="350"/>
      <c r="AG55" s="350"/>
      <c r="AH55" s="350"/>
      <c r="AI55" s="350"/>
      <c r="AJ55" s="350"/>
      <c r="AK55" s="350"/>
      <c r="AL55" s="350"/>
      <c r="AM55" s="350"/>
      <c r="AN55" s="350"/>
      <c r="AO55" s="350"/>
      <c r="AP55" s="350"/>
      <c r="AQ55" s="350"/>
      <c r="AR55" s="350"/>
      <c r="AS55" s="83"/>
      <c r="AT55" s="83"/>
      <c r="AU55" s="84"/>
      <c r="AV55" s="84"/>
      <c r="AW55" s="84"/>
      <c r="AX55" s="84"/>
      <c r="AY55" s="84"/>
      <c r="AZ55" s="84"/>
      <c r="BA55" s="84"/>
      <c r="BB55" s="84"/>
      <c r="BC55" s="84"/>
    </row>
    <row r="56" spans="1:75" s="12" customFormat="1" ht="13.5" customHeight="1" x14ac:dyDescent="0.2">
      <c r="A56" s="264" t="s">
        <v>190</v>
      </c>
      <c r="B56" s="264"/>
      <c r="C56" s="264"/>
      <c r="D56" s="264"/>
      <c r="E56" s="264"/>
      <c r="F56" s="264"/>
      <c r="G56" s="264"/>
      <c r="H56" s="264"/>
      <c r="I56" s="264"/>
      <c r="J56" s="264"/>
      <c r="K56" s="264"/>
      <c r="L56" s="264"/>
      <c r="M56" s="264"/>
      <c r="N56" s="264"/>
      <c r="O56" s="264"/>
      <c r="P56" s="264"/>
      <c r="Q56" s="264"/>
      <c r="R56" s="264"/>
      <c r="S56" s="264"/>
      <c r="T56" s="264"/>
      <c r="U56" s="264"/>
      <c r="V56" s="264"/>
      <c r="W56" s="264"/>
      <c r="X56" s="264"/>
      <c r="Y56" s="264"/>
      <c r="Z56" s="264"/>
      <c r="AA56" s="264"/>
      <c r="AB56" s="264"/>
      <c r="AC56" s="264"/>
      <c r="AD56" s="264"/>
      <c r="AE56" s="264"/>
      <c r="AF56" s="264"/>
      <c r="AG56" s="264"/>
      <c r="AH56" s="264"/>
      <c r="AI56" s="264"/>
      <c r="AJ56" s="264"/>
      <c r="AK56" s="264"/>
      <c r="AL56" s="264"/>
      <c r="AM56" s="264"/>
      <c r="AN56" s="264"/>
      <c r="AO56" s="264"/>
      <c r="AP56" s="264"/>
      <c r="AQ56" s="264"/>
      <c r="AR56" s="26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W56" s="39"/>
    </row>
    <row r="57" spans="1:75" s="12" customFormat="1" ht="13.5" customHeight="1" x14ac:dyDescent="0.2">
      <c r="A57" s="267" t="s">
        <v>211</v>
      </c>
      <c r="B57" s="267"/>
      <c r="C57" s="267"/>
      <c r="D57" s="267"/>
      <c r="E57" s="267"/>
      <c r="F57" s="267"/>
      <c r="G57" s="267"/>
      <c r="H57" s="267"/>
      <c r="I57" s="267"/>
      <c r="J57" s="267"/>
      <c r="K57" s="267"/>
      <c r="L57" s="267"/>
      <c r="M57" s="267"/>
      <c r="N57" s="267"/>
      <c r="O57" s="267"/>
      <c r="P57" s="267"/>
      <c r="Q57" s="267"/>
      <c r="R57" s="267"/>
      <c r="S57" s="267"/>
      <c r="T57" s="267"/>
      <c r="U57" s="267"/>
      <c r="V57" s="267"/>
      <c r="W57" s="267"/>
      <c r="X57" s="267"/>
      <c r="Y57" s="267"/>
      <c r="Z57" s="267"/>
      <c r="AA57" s="267"/>
      <c r="AB57" s="267"/>
      <c r="AC57" s="267"/>
      <c r="AD57" s="267"/>
      <c r="AE57" s="267"/>
      <c r="AF57" s="267"/>
      <c r="AG57" s="267"/>
      <c r="AH57" s="267"/>
      <c r="AI57" s="267"/>
      <c r="AJ57" s="267"/>
      <c r="AK57" s="267"/>
      <c r="AL57" s="267"/>
      <c r="AM57" s="267"/>
      <c r="AN57" s="267"/>
      <c r="AO57" s="267"/>
      <c r="AP57" s="267"/>
      <c r="AQ57" s="267"/>
      <c r="AR57" s="267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W57" s="39"/>
    </row>
    <row r="58" spans="1:75" s="12" customFormat="1" ht="14.25" customHeight="1" x14ac:dyDescent="0.2">
      <c r="A58" s="264" t="s">
        <v>173</v>
      </c>
      <c r="B58" s="264"/>
      <c r="C58" s="264"/>
      <c r="D58" s="264"/>
      <c r="E58" s="264"/>
      <c r="F58" s="264"/>
      <c r="G58" s="264"/>
      <c r="H58" s="264"/>
      <c r="I58" s="264"/>
      <c r="J58" s="264"/>
      <c r="K58" s="264"/>
      <c r="L58" s="264"/>
      <c r="M58" s="264"/>
      <c r="N58" s="264"/>
      <c r="O58" s="264"/>
      <c r="P58" s="264"/>
      <c r="Q58" s="264"/>
      <c r="R58" s="264"/>
      <c r="S58" s="264"/>
      <c r="T58" s="264"/>
      <c r="U58" s="264"/>
      <c r="V58" s="264"/>
      <c r="W58" s="264"/>
      <c r="X58" s="264"/>
      <c r="Y58" s="264"/>
      <c r="Z58" s="264"/>
      <c r="AA58" s="264"/>
      <c r="AB58" s="264"/>
      <c r="AC58" s="264"/>
      <c r="AD58" s="264"/>
      <c r="AE58" s="264"/>
      <c r="AF58" s="264"/>
      <c r="AG58" s="264"/>
      <c r="AH58" s="264"/>
      <c r="AI58" s="264"/>
      <c r="AJ58" s="264"/>
      <c r="AK58" s="264"/>
      <c r="AL58" s="264"/>
      <c r="AM58" s="264"/>
      <c r="AN58" s="264"/>
      <c r="AO58" s="264"/>
      <c r="AP58" s="264"/>
      <c r="AQ58" s="264"/>
      <c r="AR58" s="26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W58" s="194"/>
    </row>
    <row r="59" spans="1:75" s="12" customFormat="1" ht="23.25" customHeight="1" x14ac:dyDescent="0.2">
      <c r="A59" s="264" t="s">
        <v>167</v>
      </c>
      <c r="B59" s="268"/>
      <c r="C59" s="268"/>
      <c r="D59" s="268"/>
      <c r="E59" s="268"/>
      <c r="F59" s="268"/>
      <c r="G59" s="268"/>
      <c r="H59" s="268"/>
      <c r="I59" s="268"/>
      <c r="J59" s="268"/>
      <c r="K59" s="268"/>
      <c r="L59" s="268"/>
      <c r="M59" s="268"/>
      <c r="N59" s="268"/>
      <c r="O59" s="263"/>
      <c r="P59" s="263"/>
      <c r="Q59" s="263"/>
      <c r="R59" s="263"/>
      <c r="S59" s="261"/>
      <c r="T59" s="261"/>
      <c r="U59" s="261"/>
      <c r="V59" s="261"/>
      <c r="W59" s="261"/>
      <c r="X59" s="261"/>
      <c r="Y59" s="261"/>
      <c r="Z59" s="261"/>
      <c r="AA59" s="261"/>
      <c r="AB59" s="261"/>
      <c r="AC59" s="261"/>
      <c r="AD59" s="261"/>
      <c r="AE59" s="261"/>
      <c r="AF59" s="261"/>
      <c r="AG59" s="261"/>
      <c r="AH59" s="261"/>
      <c r="AI59" s="261"/>
      <c r="AJ59" s="261"/>
      <c r="AK59" s="261"/>
      <c r="AL59" s="261"/>
      <c r="AM59" s="261"/>
      <c r="AN59" s="261"/>
      <c r="AO59" s="261"/>
      <c r="AP59" s="261"/>
      <c r="AQ59" s="261"/>
      <c r="AR59" s="261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W59" s="194"/>
    </row>
    <row r="60" spans="1:75" ht="15" customHeight="1" x14ac:dyDescent="0.2">
      <c r="A60" s="264" t="s">
        <v>168</v>
      </c>
      <c r="B60" s="264"/>
      <c r="C60" s="264"/>
      <c r="D60" s="264"/>
      <c r="E60" s="264"/>
      <c r="F60" s="264"/>
      <c r="G60" s="264"/>
      <c r="H60" s="264"/>
      <c r="I60" s="2"/>
      <c r="J60" s="2"/>
      <c r="K60" s="2"/>
      <c r="L60" s="2"/>
      <c r="M60" s="2"/>
      <c r="N60" s="2"/>
      <c r="O60" s="2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62"/>
      <c r="AB60" s="6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4"/>
      <c r="AU60" s="4"/>
      <c r="AV60" s="4"/>
      <c r="AW60" s="4"/>
      <c r="AX60" s="4"/>
      <c r="AY60" s="4"/>
      <c r="AZ60" s="4"/>
      <c r="BA60" s="4"/>
      <c r="BB60" s="4"/>
      <c r="BC60" s="4"/>
    </row>
    <row r="61" spans="1:75" x14ac:dyDescent="0.2"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2"/>
      <c r="AT61" s="4"/>
      <c r="AU61" s="4"/>
      <c r="AV61" s="4"/>
      <c r="AW61" s="4"/>
      <c r="AX61" s="4"/>
      <c r="AY61" s="4"/>
      <c r="AZ61" s="4"/>
      <c r="BA61" s="4"/>
      <c r="BB61" s="4"/>
      <c r="BC61" s="4"/>
    </row>
    <row r="62" spans="1:75" x14ac:dyDescent="0.2">
      <c r="D62" s="3"/>
      <c r="E62" s="3"/>
      <c r="F62" s="3"/>
      <c r="G62" s="2"/>
      <c r="H62" s="2"/>
      <c r="I62" s="2"/>
      <c r="J62" s="2"/>
      <c r="K62" s="2"/>
      <c r="L62" s="2"/>
      <c r="M62" s="2"/>
      <c r="N62" s="2"/>
      <c r="O62" s="2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62"/>
      <c r="AB62" s="6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4"/>
      <c r="AU62" s="4"/>
      <c r="AV62" s="4"/>
      <c r="AW62" s="4"/>
      <c r="AX62" s="4"/>
      <c r="AY62" s="4"/>
      <c r="AZ62" s="4"/>
      <c r="BA62" s="4"/>
      <c r="BB62" s="4"/>
      <c r="BC62" s="4"/>
    </row>
    <row r="63" spans="1:75" x14ac:dyDescent="0.2">
      <c r="D63" s="3"/>
      <c r="E63" s="3"/>
      <c r="F63" s="3"/>
      <c r="G63" s="2"/>
      <c r="H63" s="2"/>
      <c r="I63" s="2"/>
      <c r="J63" s="2"/>
      <c r="K63" s="2"/>
      <c r="L63" s="2"/>
      <c r="M63" s="2"/>
      <c r="N63" s="2"/>
      <c r="O63" s="2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62"/>
      <c r="AB63" s="6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4"/>
      <c r="AU63" s="4"/>
      <c r="AV63" s="4"/>
      <c r="AW63" s="4"/>
      <c r="AX63" s="4"/>
      <c r="AY63" s="4"/>
      <c r="AZ63" s="4"/>
      <c r="BA63" s="4"/>
      <c r="BB63" s="4"/>
      <c r="BC63" s="4"/>
    </row>
    <row r="64" spans="1:75" x14ac:dyDescent="0.2">
      <c r="D64" s="3"/>
      <c r="E64" s="3"/>
      <c r="F64" s="3"/>
      <c r="G64" s="2"/>
      <c r="H64" s="2"/>
      <c r="I64" s="2"/>
      <c r="J64" s="2"/>
      <c r="K64" s="2"/>
      <c r="L64" s="2"/>
      <c r="M64" s="2"/>
      <c r="N64" s="2"/>
      <c r="O64" s="2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62"/>
      <c r="AB64" s="6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4"/>
      <c r="AU64" s="4"/>
      <c r="AV64" s="4"/>
      <c r="AW64" s="4"/>
      <c r="AX64" s="4"/>
      <c r="AY64" s="4"/>
      <c r="AZ64" s="4"/>
      <c r="BA64" s="4"/>
      <c r="BB64" s="4"/>
      <c r="BC64" s="4"/>
    </row>
    <row r="65" spans="1:55" x14ac:dyDescent="0.2">
      <c r="D65" s="3"/>
      <c r="E65" s="3"/>
      <c r="F65" s="3"/>
      <c r="G65" s="2"/>
      <c r="H65" s="2"/>
      <c r="I65" s="2"/>
      <c r="J65" s="2"/>
      <c r="K65" s="2"/>
      <c r="L65" s="2"/>
      <c r="M65" s="2"/>
      <c r="N65" s="2"/>
      <c r="O65" s="2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62"/>
      <c r="AB65" s="6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4"/>
      <c r="AU65" s="4"/>
      <c r="AV65" s="4"/>
      <c r="AW65" s="4"/>
      <c r="AX65" s="4"/>
      <c r="AY65" s="4"/>
      <c r="AZ65" s="4"/>
      <c r="BA65" s="4"/>
      <c r="BB65" s="4"/>
      <c r="BC65" s="4"/>
    </row>
    <row r="66" spans="1:55" x14ac:dyDescent="0.2">
      <c r="D66" s="3"/>
      <c r="E66" s="3"/>
      <c r="F66" s="3"/>
      <c r="G66" s="2"/>
      <c r="H66" s="2"/>
      <c r="I66" s="2"/>
      <c r="J66" s="2"/>
      <c r="K66" s="2"/>
      <c r="L66" s="2"/>
      <c r="M66" s="2"/>
      <c r="N66" s="2"/>
      <c r="O66" s="2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62"/>
      <c r="AB66" s="6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4"/>
      <c r="AU66" s="4"/>
      <c r="AV66" s="4"/>
      <c r="AW66" s="4"/>
      <c r="AX66" s="4"/>
      <c r="AY66" s="4"/>
      <c r="AZ66" s="4"/>
      <c r="BA66" s="4"/>
      <c r="BB66" s="4"/>
      <c r="BC66" s="4"/>
    </row>
    <row r="67" spans="1:55" x14ac:dyDescent="0.2">
      <c r="D67" s="3"/>
      <c r="E67" s="3"/>
      <c r="F67" s="3"/>
      <c r="G67" s="2"/>
      <c r="H67" s="2"/>
      <c r="I67" s="2"/>
      <c r="J67" s="2"/>
      <c r="K67" s="2"/>
      <c r="L67" s="2"/>
      <c r="M67" s="2"/>
      <c r="N67" s="2"/>
      <c r="O67" s="2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62"/>
      <c r="AB67" s="6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4"/>
      <c r="AU67" s="4"/>
      <c r="AV67" s="4"/>
      <c r="AW67" s="4"/>
      <c r="AX67" s="4"/>
      <c r="AY67" s="4"/>
      <c r="AZ67" s="4"/>
      <c r="BA67" s="4"/>
      <c r="BB67" s="4"/>
      <c r="BC67" s="4"/>
    </row>
    <row r="68" spans="1:55" x14ac:dyDescent="0.2">
      <c r="D68" s="3"/>
      <c r="E68" s="3"/>
      <c r="F68" s="3"/>
      <c r="G68" s="2"/>
      <c r="H68" s="2"/>
      <c r="I68" s="2"/>
      <c r="J68" s="2"/>
      <c r="K68" s="2"/>
      <c r="L68" s="2"/>
      <c r="M68" s="2"/>
      <c r="N68" s="2"/>
      <c r="O68" s="2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62"/>
      <c r="AB68" s="6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4"/>
      <c r="AU68" s="4"/>
      <c r="AV68" s="4"/>
      <c r="AW68" s="4"/>
      <c r="AX68" s="4"/>
      <c r="AY68" s="4"/>
      <c r="AZ68" s="4"/>
      <c r="BA68" s="4"/>
      <c r="BB68" s="4"/>
      <c r="BC68" s="4"/>
    </row>
    <row r="69" spans="1:55" x14ac:dyDescent="0.2">
      <c r="D69" s="3"/>
      <c r="E69" s="3"/>
      <c r="F69" s="3"/>
      <c r="G69" s="2"/>
      <c r="H69" s="2"/>
      <c r="I69" s="2"/>
      <c r="J69" s="2"/>
      <c r="K69" s="2"/>
      <c r="L69" s="2"/>
      <c r="M69" s="2"/>
      <c r="N69" s="2"/>
      <c r="O69" s="2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62"/>
      <c r="AB69" s="6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4"/>
      <c r="AU69" s="4"/>
      <c r="AV69" s="4"/>
      <c r="AW69" s="4"/>
      <c r="AX69" s="4"/>
      <c r="AY69" s="4"/>
      <c r="AZ69" s="4"/>
      <c r="BA69" s="4"/>
      <c r="BB69" s="4"/>
      <c r="BC69" s="4"/>
    </row>
    <row r="70" spans="1:55" x14ac:dyDescent="0.2">
      <c r="D70" s="3"/>
      <c r="E70" s="3"/>
      <c r="F70" s="3"/>
      <c r="G70" s="2"/>
      <c r="H70" s="2"/>
      <c r="I70" s="2"/>
      <c r="J70" s="2"/>
      <c r="K70" s="2"/>
      <c r="L70" s="2"/>
      <c r="M70" s="2"/>
      <c r="N70" s="2"/>
      <c r="O70" s="2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62"/>
      <c r="AB70" s="6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4"/>
      <c r="AU70" s="4"/>
      <c r="AV70" s="4"/>
      <c r="AW70" s="4"/>
      <c r="AX70" s="4"/>
      <c r="AY70" s="4"/>
      <c r="AZ70" s="4"/>
      <c r="BA70" s="4"/>
      <c r="BB70" s="4"/>
      <c r="BC70" s="4"/>
    </row>
    <row r="71" spans="1:55" x14ac:dyDescent="0.2">
      <c r="D71" s="3"/>
      <c r="E71" s="3"/>
      <c r="F71" s="3"/>
      <c r="G71" s="2"/>
      <c r="H71" s="2"/>
      <c r="I71" s="2"/>
      <c r="J71" s="2"/>
      <c r="K71" s="2"/>
      <c r="L71" s="2"/>
      <c r="M71" s="2"/>
      <c r="N71" s="2"/>
      <c r="O71" s="2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62"/>
      <c r="AB71" s="6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4"/>
      <c r="AU71" s="4"/>
      <c r="AV71" s="4"/>
      <c r="AW71" s="4"/>
      <c r="AX71" s="4"/>
      <c r="AY71" s="4"/>
      <c r="AZ71" s="4"/>
      <c r="BA71" s="4"/>
      <c r="BB71" s="4"/>
      <c r="BC71" s="4"/>
    </row>
    <row r="72" spans="1:55" x14ac:dyDescent="0.2">
      <c r="D72" s="3"/>
      <c r="E72" s="3"/>
      <c r="F72" s="3"/>
      <c r="G72" s="2"/>
      <c r="H72" s="2"/>
      <c r="I72" s="2"/>
      <c r="J72" s="2"/>
      <c r="K72" s="2"/>
      <c r="L72" s="2"/>
      <c r="M72" s="2"/>
      <c r="N72" s="2"/>
      <c r="O72" s="2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62"/>
      <c r="AB72" s="6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4"/>
      <c r="AU72" s="4"/>
      <c r="AV72" s="4"/>
      <c r="AW72" s="4"/>
      <c r="AX72" s="4"/>
      <c r="AY72" s="4"/>
      <c r="AZ72" s="4"/>
      <c r="BA72" s="4"/>
      <c r="BB72" s="4"/>
      <c r="BC72" s="4"/>
    </row>
    <row r="73" spans="1:55" x14ac:dyDescent="0.2">
      <c r="D73" s="3"/>
      <c r="E73" s="3"/>
      <c r="F73" s="3"/>
      <c r="G73" s="2"/>
      <c r="H73" s="2"/>
      <c r="I73" s="2"/>
      <c r="J73" s="2"/>
      <c r="K73" s="2"/>
      <c r="L73" s="2"/>
      <c r="M73" s="2"/>
      <c r="N73" s="2"/>
      <c r="O73" s="2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62"/>
      <c r="AB73" s="6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4"/>
      <c r="AU73" s="4"/>
      <c r="AV73" s="4"/>
      <c r="AW73" s="4"/>
      <c r="AX73" s="4"/>
      <c r="AY73" s="4"/>
      <c r="AZ73" s="4"/>
      <c r="BA73" s="4"/>
      <c r="BB73" s="4"/>
      <c r="BC73" s="4"/>
    </row>
    <row r="74" spans="1:55" x14ac:dyDescent="0.2">
      <c r="D74" s="3"/>
      <c r="E74" s="3"/>
      <c r="F74" s="3"/>
      <c r="G74" s="2"/>
      <c r="H74" s="2"/>
      <c r="I74" s="2"/>
      <c r="J74" s="2"/>
      <c r="K74" s="2"/>
      <c r="L74" s="2"/>
      <c r="M74" s="2"/>
      <c r="N74" s="2"/>
      <c r="O74" s="2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62"/>
      <c r="AB74" s="6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4"/>
      <c r="AU74" s="4"/>
      <c r="AV74" s="4"/>
      <c r="AW74" s="4"/>
      <c r="AX74" s="4"/>
      <c r="AY74" s="4"/>
      <c r="AZ74" s="4"/>
      <c r="BA74" s="4"/>
      <c r="BB74" s="4"/>
      <c r="BC74" s="4"/>
    </row>
    <row r="75" spans="1:55" x14ac:dyDescent="0.2">
      <c r="D75" s="3"/>
      <c r="E75" s="3"/>
      <c r="F75" s="3"/>
      <c r="G75" s="2"/>
      <c r="H75" s="2"/>
      <c r="I75" s="2"/>
      <c r="J75" s="2"/>
      <c r="K75" s="2"/>
      <c r="L75" s="2"/>
      <c r="M75" s="2"/>
      <c r="N75" s="2"/>
      <c r="O75" s="2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62"/>
      <c r="AB75" s="6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4"/>
      <c r="AU75" s="4"/>
      <c r="AV75" s="4"/>
      <c r="AW75" s="4"/>
      <c r="AX75" s="4"/>
      <c r="AY75" s="4"/>
      <c r="AZ75" s="4"/>
      <c r="BA75" s="4"/>
      <c r="BB75" s="4"/>
      <c r="BC75" s="4"/>
    </row>
    <row r="76" spans="1:55" x14ac:dyDescent="0.2">
      <c r="D76" s="3"/>
      <c r="E76" s="3"/>
      <c r="F76" s="3"/>
      <c r="G76" s="2"/>
      <c r="H76" s="2"/>
      <c r="I76" s="2"/>
      <c r="J76" s="2"/>
      <c r="K76" s="2"/>
      <c r="L76" s="2"/>
      <c r="M76" s="2"/>
      <c r="N76" s="2"/>
      <c r="O76" s="2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62"/>
      <c r="AB76" s="6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4"/>
      <c r="AU76" s="4"/>
      <c r="AV76" s="4"/>
      <c r="AW76" s="4"/>
      <c r="AX76" s="4"/>
      <c r="AY76" s="4"/>
      <c r="AZ76" s="4"/>
      <c r="BA76" s="4"/>
      <c r="BB76" s="4"/>
      <c r="BC76" s="4"/>
    </row>
    <row r="77" spans="1:55" x14ac:dyDescent="0.2">
      <c r="D77" s="3"/>
      <c r="E77" s="3"/>
      <c r="F77" s="3"/>
      <c r="G77" s="2"/>
      <c r="H77" s="2"/>
      <c r="I77" s="2"/>
      <c r="J77" s="2"/>
      <c r="K77" s="2"/>
      <c r="L77" s="2"/>
      <c r="M77" s="2"/>
      <c r="N77" s="2"/>
      <c r="O77" s="2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62"/>
      <c r="AB77" s="6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4"/>
      <c r="AU77" s="4"/>
      <c r="AV77" s="4"/>
      <c r="AW77" s="4"/>
      <c r="AX77" s="4"/>
      <c r="AY77" s="4"/>
      <c r="AZ77" s="4"/>
      <c r="BA77" s="4"/>
      <c r="BB77" s="4"/>
      <c r="BC77" s="4"/>
    </row>
    <row r="78" spans="1:55" x14ac:dyDescent="0.2">
      <c r="D78" s="3"/>
      <c r="E78" s="3"/>
      <c r="F78" s="3"/>
      <c r="G78" s="2"/>
      <c r="H78" s="2"/>
      <c r="I78" s="2"/>
      <c r="J78" s="2"/>
      <c r="K78" s="2"/>
      <c r="L78" s="2"/>
      <c r="M78" s="2"/>
      <c r="N78" s="2"/>
      <c r="O78" s="2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62"/>
      <c r="AB78" s="6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4"/>
      <c r="AU78" s="4"/>
      <c r="AV78" s="4"/>
      <c r="AW78" s="4"/>
      <c r="AX78" s="4"/>
      <c r="AY78" s="4"/>
      <c r="AZ78" s="4"/>
      <c r="BA78" s="4"/>
      <c r="BB78" s="4"/>
      <c r="BC78" s="4"/>
    </row>
    <row r="79" spans="1:55" x14ac:dyDescent="0.2">
      <c r="A79" s="12"/>
      <c r="B79" s="12"/>
      <c r="C79" s="12"/>
      <c r="D79" s="3"/>
      <c r="E79" s="3"/>
      <c r="F79" s="3"/>
      <c r="G79" s="8"/>
      <c r="H79" s="8"/>
      <c r="I79" s="8"/>
      <c r="J79" s="8"/>
      <c r="K79" s="8"/>
      <c r="L79" s="8"/>
      <c r="M79" s="8"/>
      <c r="N79" s="8"/>
      <c r="O79" s="8"/>
      <c r="P79" s="51"/>
      <c r="Q79" s="51"/>
      <c r="R79" s="51"/>
      <c r="S79" s="51"/>
      <c r="T79" s="51"/>
      <c r="U79" s="51"/>
      <c r="V79" s="51"/>
      <c r="W79" s="51"/>
      <c r="X79" s="51"/>
      <c r="Y79" s="51"/>
      <c r="Z79" s="51"/>
      <c r="AA79" s="63"/>
      <c r="AB79" s="63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4"/>
      <c r="AU79" s="4"/>
      <c r="AV79" s="4"/>
      <c r="AW79" s="4"/>
      <c r="AX79" s="4"/>
      <c r="AY79" s="4"/>
      <c r="AZ79" s="4"/>
      <c r="BA79" s="4"/>
      <c r="BB79" s="4"/>
      <c r="BC79" s="4"/>
    </row>
    <row r="80" spans="1:55" x14ac:dyDescent="0.2">
      <c r="A80" s="12"/>
      <c r="B80" s="12"/>
      <c r="C80" s="12"/>
      <c r="D80" s="3"/>
      <c r="E80" s="3"/>
      <c r="F80" s="3"/>
      <c r="G80" s="8"/>
      <c r="H80" s="8"/>
      <c r="I80" s="8"/>
      <c r="J80" s="8"/>
      <c r="K80" s="8"/>
      <c r="L80" s="8"/>
      <c r="M80" s="8"/>
      <c r="N80" s="8"/>
      <c r="O80" s="8"/>
      <c r="P80" s="51"/>
      <c r="Q80" s="51"/>
      <c r="R80" s="51"/>
      <c r="S80" s="51"/>
      <c r="T80" s="51"/>
      <c r="U80" s="51"/>
      <c r="V80" s="51"/>
      <c r="W80" s="51"/>
      <c r="X80" s="51"/>
      <c r="Y80" s="51"/>
      <c r="Z80" s="51"/>
      <c r="AA80" s="63"/>
      <c r="AB80" s="63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4"/>
      <c r="AU80" s="4"/>
      <c r="AV80" s="4"/>
      <c r="AW80" s="4"/>
      <c r="AX80" s="4"/>
      <c r="AY80" s="4"/>
      <c r="AZ80" s="4"/>
      <c r="BA80" s="4"/>
      <c r="BB80" s="4"/>
      <c r="BC80" s="4"/>
    </row>
    <row r="81" spans="1:55" x14ac:dyDescent="0.2">
      <c r="A81" s="12"/>
      <c r="B81" s="12"/>
      <c r="C81" s="12"/>
      <c r="D81" s="3"/>
      <c r="E81" s="3"/>
      <c r="F81" s="3"/>
      <c r="G81" s="8"/>
      <c r="H81" s="8"/>
      <c r="I81" s="8"/>
      <c r="J81" s="8"/>
      <c r="K81" s="8"/>
      <c r="L81" s="8"/>
      <c r="M81" s="8"/>
      <c r="N81" s="8"/>
      <c r="O81" s="8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63"/>
      <c r="AB81" s="63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4"/>
      <c r="AU81" s="4"/>
      <c r="AV81" s="4"/>
      <c r="AW81" s="4"/>
      <c r="AX81" s="4"/>
      <c r="AY81" s="4"/>
      <c r="AZ81" s="4"/>
      <c r="BA81" s="4"/>
      <c r="BB81" s="4"/>
      <c r="BC81" s="4"/>
    </row>
    <row r="82" spans="1:55" x14ac:dyDescent="0.2">
      <c r="A82" s="12"/>
      <c r="B82" s="12"/>
      <c r="C82" s="12"/>
      <c r="D82" s="3"/>
      <c r="E82" s="3"/>
      <c r="F82" s="3"/>
      <c r="G82" s="8"/>
      <c r="H82" s="8"/>
      <c r="I82" s="8"/>
      <c r="J82" s="8"/>
      <c r="K82" s="8"/>
      <c r="L82" s="8"/>
      <c r="M82" s="8"/>
      <c r="N82" s="8"/>
      <c r="O82" s="8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63"/>
      <c r="AB82" s="63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4"/>
      <c r="AU82" s="4"/>
      <c r="AV82" s="4"/>
      <c r="AW82" s="4"/>
      <c r="AX82" s="4"/>
      <c r="AY82" s="4"/>
      <c r="AZ82" s="4"/>
      <c r="BA82" s="4"/>
      <c r="BB82" s="4"/>
      <c r="BC82" s="4"/>
    </row>
    <row r="83" spans="1:55" x14ac:dyDescent="0.2">
      <c r="A83" s="12"/>
      <c r="B83" s="12"/>
      <c r="C83" s="12"/>
      <c r="D83" s="3"/>
      <c r="E83" s="3"/>
      <c r="F83" s="3"/>
      <c r="G83" s="8"/>
      <c r="H83" s="8"/>
      <c r="I83" s="8"/>
      <c r="J83" s="8"/>
      <c r="K83" s="8"/>
      <c r="L83" s="8"/>
      <c r="M83" s="8"/>
      <c r="N83" s="8"/>
      <c r="O83" s="8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63"/>
      <c r="AB83" s="63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4"/>
      <c r="AU83" s="4"/>
      <c r="AV83" s="4"/>
      <c r="AW83" s="4"/>
      <c r="AX83" s="4"/>
      <c r="AY83" s="4"/>
      <c r="AZ83" s="4"/>
      <c r="BA83" s="4"/>
      <c r="BB83" s="4"/>
      <c r="BC83" s="4"/>
    </row>
    <row r="84" spans="1:55" x14ac:dyDescent="0.2">
      <c r="A84" s="12"/>
      <c r="B84" s="12"/>
      <c r="C84" s="12"/>
      <c r="D84" s="3"/>
      <c r="E84" s="3"/>
      <c r="F84" s="3"/>
      <c r="G84" s="8"/>
      <c r="H84" s="8"/>
      <c r="I84" s="8"/>
      <c r="J84" s="8"/>
      <c r="K84" s="8"/>
      <c r="L84" s="8"/>
      <c r="M84" s="8"/>
      <c r="N84" s="8"/>
      <c r="O84" s="8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63"/>
      <c r="AB84" s="63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4"/>
      <c r="AU84" s="4"/>
      <c r="AV84" s="4"/>
      <c r="AW84" s="4"/>
      <c r="AX84" s="4"/>
      <c r="AY84" s="4"/>
      <c r="AZ84" s="4"/>
      <c r="BA84" s="4"/>
      <c r="BB84" s="4"/>
      <c r="BC84" s="4"/>
    </row>
    <row r="85" spans="1:55" x14ac:dyDescent="0.2">
      <c r="A85" s="12"/>
      <c r="B85" s="12"/>
      <c r="C85" s="12"/>
      <c r="D85" s="3"/>
      <c r="E85" s="3"/>
      <c r="F85" s="3"/>
      <c r="G85" s="8"/>
      <c r="H85" s="8"/>
      <c r="I85" s="8"/>
      <c r="J85" s="8"/>
      <c r="K85" s="8"/>
      <c r="L85" s="8"/>
      <c r="M85" s="8"/>
      <c r="N85" s="8"/>
      <c r="O85" s="8"/>
      <c r="P85" s="51"/>
      <c r="Q85" s="51"/>
      <c r="R85" s="51"/>
      <c r="S85" s="51"/>
      <c r="T85" s="51"/>
      <c r="U85" s="51"/>
      <c r="V85" s="51"/>
      <c r="W85" s="51"/>
      <c r="X85" s="51"/>
      <c r="Y85" s="51"/>
      <c r="Z85" s="51"/>
      <c r="AA85" s="63"/>
      <c r="AB85" s="63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4"/>
      <c r="AU85" s="4"/>
      <c r="AV85" s="4"/>
      <c r="AW85" s="4"/>
      <c r="AX85" s="4"/>
      <c r="AY85" s="4"/>
      <c r="AZ85" s="4"/>
      <c r="BA85" s="4"/>
      <c r="BB85" s="4"/>
      <c r="BC85" s="4"/>
    </row>
    <row r="86" spans="1:55" x14ac:dyDescent="0.2">
      <c r="A86" s="12"/>
      <c r="B86" s="12"/>
      <c r="C86" s="12"/>
      <c r="D86" s="3"/>
      <c r="E86" s="3"/>
      <c r="F86" s="3"/>
      <c r="G86" s="8"/>
      <c r="H86" s="8"/>
      <c r="I86" s="8"/>
      <c r="J86" s="8"/>
      <c r="K86" s="8"/>
      <c r="L86" s="8"/>
      <c r="M86" s="8"/>
      <c r="N86" s="8"/>
      <c r="O86" s="8"/>
      <c r="P86" s="51"/>
      <c r="Q86" s="51"/>
      <c r="R86" s="51"/>
      <c r="S86" s="51"/>
      <c r="T86" s="51"/>
      <c r="U86" s="51"/>
      <c r="V86" s="51"/>
      <c r="W86" s="51"/>
      <c r="X86" s="51"/>
      <c r="Y86" s="51"/>
      <c r="Z86" s="51"/>
      <c r="AA86" s="63"/>
      <c r="AB86" s="63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4"/>
      <c r="AU86" s="4"/>
      <c r="AV86" s="4"/>
      <c r="AW86" s="4"/>
      <c r="AX86" s="4"/>
      <c r="AY86" s="4"/>
      <c r="AZ86" s="4"/>
      <c r="BA86" s="4"/>
      <c r="BB86" s="4"/>
      <c r="BC86" s="4"/>
    </row>
    <row r="87" spans="1:55" x14ac:dyDescent="0.2">
      <c r="A87" s="12"/>
      <c r="B87" s="12"/>
      <c r="C87" s="12"/>
      <c r="D87" s="3"/>
      <c r="E87" s="3"/>
      <c r="F87" s="3"/>
      <c r="G87" s="8"/>
      <c r="H87" s="8"/>
      <c r="I87" s="8"/>
      <c r="J87" s="8"/>
      <c r="K87" s="8"/>
      <c r="L87" s="8"/>
      <c r="M87" s="8"/>
      <c r="N87" s="8"/>
      <c r="O87" s="8"/>
      <c r="P87" s="51"/>
      <c r="Q87" s="51"/>
      <c r="R87" s="51"/>
      <c r="S87" s="51"/>
      <c r="T87" s="51"/>
      <c r="U87" s="51"/>
      <c r="V87" s="51"/>
      <c r="W87" s="51"/>
      <c r="X87" s="51"/>
      <c r="Y87" s="51"/>
      <c r="Z87" s="51"/>
      <c r="AA87" s="63"/>
      <c r="AB87" s="63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4"/>
      <c r="AU87" s="4"/>
      <c r="AV87" s="4"/>
      <c r="AW87" s="4"/>
      <c r="AX87" s="4"/>
      <c r="AY87" s="4"/>
      <c r="AZ87" s="4"/>
      <c r="BA87" s="4"/>
      <c r="BB87" s="4"/>
      <c r="BC87" s="4"/>
    </row>
    <row r="88" spans="1:55" x14ac:dyDescent="0.2">
      <c r="A88" s="12"/>
      <c r="B88" s="12"/>
      <c r="C88" s="12"/>
      <c r="D88" s="3"/>
      <c r="E88" s="3"/>
      <c r="F88" s="3"/>
      <c r="G88" s="8"/>
      <c r="H88" s="8"/>
      <c r="I88" s="8"/>
      <c r="J88" s="8"/>
      <c r="K88" s="8"/>
      <c r="L88" s="8"/>
      <c r="M88" s="8"/>
      <c r="N88" s="8"/>
      <c r="O88" s="8"/>
      <c r="P88" s="51"/>
      <c r="Q88" s="51"/>
      <c r="R88" s="51"/>
      <c r="S88" s="51"/>
      <c r="T88" s="51"/>
      <c r="U88" s="51"/>
      <c r="V88" s="51"/>
      <c r="W88" s="51"/>
      <c r="X88" s="51"/>
      <c r="Y88" s="51"/>
      <c r="Z88" s="51"/>
      <c r="AA88" s="63"/>
      <c r="AB88" s="63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4"/>
      <c r="AU88" s="4"/>
      <c r="AV88" s="4"/>
      <c r="AW88" s="4"/>
      <c r="AX88" s="4"/>
      <c r="AY88" s="4"/>
      <c r="AZ88" s="4"/>
      <c r="BA88" s="4"/>
      <c r="BB88" s="4"/>
      <c r="BC88" s="4"/>
    </row>
    <row r="89" spans="1:55" x14ac:dyDescent="0.2">
      <c r="A89" s="12"/>
      <c r="B89" s="12"/>
      <c r="C89" s="12"/>
      <c r="D89" s="3"/>
      <c r="E89" s="3"/>
      <c r="F89" s="3"/>
      <c r="G89" s="8"/>
      <c r="H89" s="8"/>
      <c r="I89" s="8"/>
      <c r="J89" s="8"/>
      <c r="K89" s="8"/>
      <c r="L89" s="8"/>
      <c r="M89" s="8"/>
      <c r="N89" s="8"/>
      <c r="O89" s="8"/>
      <c r="P89" s="51"/>
      <c r="Q89" s="51"/>
      <c r="R89" s="51"/>
      <c r="S89" s="51"/>
      <c r="T89" s="51"/>
      <c r="U89" s="51"/>
      <c r="V89" s="51"/>
      <c r="W89" s="51"/>
      <c r="X89" s="51"/>
      <c r="Y89" s="51"/>
      <c r="Z89" s="51"/>
      <c r="AA89" s="63"/>
      <c r="AB89" s="63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4"/>
      <c r="AU89" s="4"/>
      <c r="AV89" s="4"/>
      <c r="AW89" s="4"/>
      <c r="AX89" s="4"/>
      <c r="AY89" s="4"/>
      <c r="AZ89" s="4"/>
      <c r="BA89" s="4"/>
      <c r="BB89" s="4"/>
      <c r="BC89" s="4"/>
    </row>
    <row r="90" spans="1:55" x14ac:dyDescent="0.2">
      <c r="A90" s="12"/>
      <c r="B90" s="12"/>
      <c r="C90" s="12"/>
      <c r="D90" s="3"/>
      <c r="E90" s="3"/>
      <c r="F90" s="3"/>
      <c r="G90" s="8"/>
      <c r="H90" s="8"/>
      <c r="I90" s="8"/>
      <c r="J90" s="8"/>
      <c r="K90" s="8"/>
      <c r="L90" s="8"/>
      <c r="M90" s="8"/>
      <c r="N90" s="8"/>
      <c r="O90" s="8"/>
      <c r="P90" s="51"/>
      <c r="Q90" s="51"/>
      <c r="R90" s="51"/>
      <c r="S90" s="51"/>
      <c r="T90" s="51"/>
      <c r="U90" s="51"/>
      <c r="V90" s="51"/>
      <c r="W90" s="51"/>
      <c r="X90" s="51"/>
      <c r="Y90" s="51"/>
      <c r="Z90" s="51"/>
      <c r="AA90" s="63"/>
      <c r="AB90" s="63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4"/>
      <c r="AU90" s="4"/>
      <c r="AV90" s="4"/>
      <c r="AW90" s="4"/>
      <c r="AX90" s="4"/>
      <c r="AY90" s="4"/>
      <c r="AZ90" s="4"/>
      <c r="BA90" s="4"/>
      <c r="BB90" s="4"/>
      <c r="BC90" s="4"/>
    </row>
    <row r="91" spans="1:55" x14ac:dyDescent="0.2">
      <c r="A91" s="12"/>
      <c r="B91" s="12"/>
      <c r="C91" s="12"/>
      <c r="D91" s="3"/>
      <c r="E91" s="3"/>
      <c r="F91" s="3"/>
      <c r="G91" s="8"/>
      <c r="H91" s="8"/>
      <c r="I91" s="8"/>
      <c r="J91" s="8"/>
      <c r="K91" s="8"/>
      <c r="L91" s="8"/>
      <c r="M91" s="8"/>
      <c r="N91" s="8"/>
      <c r="O91" s="8"/>
      <c r="P91" s="51"/>
      <c r="Q91" s="51"/>
      <c r="R91" s="51"/>
      <c r="S91" s="51"/>
      <c r="T91" s="51"/>
      <c r="U91" s="51"/>
      <c r="V91" s="51"/>
      <c r="W91" s="51"/>
      <c r="X91" s="51"/>
      <c r="Y91" s="51"/>
      <c r="Z91" s="51"/>
      <c r="AA91" s="63"/>
      <c r="AB91" s="63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4"/>
      <c r="AU91" s="4"/>
      <c r="AV91" s="4"/>
      <c r="AW91" s="4"/>
      <c r="AX91" s="4"/>
      <c r="AY91" s="4"/>
      <c r="AZ91" s="4"/>
      <c r="BA91" s="4"/>
      <c r="BB91" s="4"/>
      <c r="BC91" s="4"/>
    </row>
    <row r="92" spans="1:55" x14ac:dyDescent="0.2">
      <c r="A92" s="12"/>
      <c r="B92" s="12"/>
      <c r="C92" s="12"/>
      <c r="D92" s="3"/>
      <c r="E92" s="3"/>
      <c r="F92" s="3"/>
      <c r="G92" s="8"/>
      <c r="H92" s="8"/>
      <c r="I92" s="8"/>
      <c r="J92" s="8"/>
      <c r="K92" s="8"/>
      <c r="L92" s="8"/>
      <c r="M92" s="8"/>
      <c r="N92" s="8"/>
      <c r="O92" s="8"/>
      <c r="P92" s="51"/>
      <c r="Q92" s="51"/>
      <c r="R92" s="51"/>
      <c r="S92" s="51"/>
      <c r="T92" s="51"/>
      <c r="U92" s="51"/>
      <c r="V92" s="51"/>
      <c r="W92" s="51"/>
      <c r="X92" s="51"/>
      <c r="Y92" s="51"/>
      <c r="Z92" s="51"/>
      <c r="AA92" s="63"/>
      <c r="AB92" s="63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4"/>
      <c r="AU92" s="4"/>
      <c r="AV92" s="4"/>
      <c r="AW92" s="4"/>
      <c r="AX92" s="4"/>
      <c r="AY92" s="4"/>
      <c r="AZ92" s="4"/>
      <c r="BA92" s="4"/>
      <c r="BB92" s="4"/>
      <c r="BC92" s="4"/>
    </row>
    <row r="93" spans="1:55" x14ac:dyDescent="0.2">
      <c r="A93" s="12"/>
      <c r="B93" s="12"/>
      <c r="C93" s="12"/>
      <c r="D93" s="3"/>
      <c r="E93" s="3"/>
      <c r="F93" s="3"/>
      <c r="G93" s="8"/>
      <c r="H93" s="8"/>
      <c r="I93" s="8"/>
      <c r="J93" s="8"/>
      <c r="K93" s="8"/>
      <c r="L93" s="8"/>
      <c r="M93" s="8"/>
      <c r="N93" s="8"/>
      <c r="O93" s="8"/>
      <c r="P93" s="51"/>
      <c r="Q93" s="51"/>
      <c r="R93" s="51"/>
      <c r="S93" s="51"/>
      <c r="T93" s="51"/>
      <c r="U93" s="51"/>
      <c r="V93" s="51"/>
      <c r="W93" s="51"/>
      <c r="X93" s="51"/>
      <c r="Y93" s="51"/>
      <c r="Z93" s="51"/>
      <c r="AA93" s="63"/>
      <c r="AB93" s="63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4"/>
      <c r="AU93" s="4"/>
      <c r="AV93" s="4"/>
      <c r="AW93" s="4"/>
      <c r="AX93" s="4"/>
      <c r="AY93" s="4"/>
      <c r="AZ93" s="4"/>
      <c r="BA93" s="4"/>
      <c r="BB93" s="4"/>
      <c r="BC93" s="4"/>
    </row>
    <row r="94" spans="1:55" x14ac:dyDescent="0.2">
      <c r="A94" s="12"/>
      <c r="B94" s="12"/>
      <c r="C94" s="12"/>
      <c r="D94" s="3"/>
      <c r="E94" s="3"/>
      <c r="F94" s="3"/>
      <c r="G94" s="8"/>
      <c r="H94" s="8"/>
      <c r="I94" s="8"/>
      <c r="J94" s="8"/>
      <c r="K94" s="8"/>
      <c r="L94" s="8"/>
      <c r="M94" s="8"/>
      <c r="N94" s="8"/>
      <c r="O94" s="8"/>
      <c r="P94" s="51"/>
      <c r="Q94" s="51"/>
      <c r="R94" s="51"/>
      <c r="S94" s="51"/>
      <c r="T94" s="51"/>
      <c r="U94" s="51"/>
      <c r="V94" s="51"/>
      <c r="W94" s="51"/>
      <c r="X94" s="51"/>
      <c r="Y94" s="51"/>
      <c r="Z94" s="51"/>
      <c r="AA94" s="63"/>
      <c r="AB94" s="63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4"/>
      <c r="AU94" s="4"/>
      <c r="AV94" s="4"/>
      <c r="AW94" s="4"/>
      <c r="AX94" s="4"/>
      <c r="AY94" s="4"/>
      <c r="AZ94" s="4"/>
      <c r="BA94" s="4"/>
      <c r="BB94" s="4"/>
      <c r="BC94" s="4"/>
    </row>
    <row r="95" spans="1:55" x14ac:dyDescent="0.2">
      <c r="A95" s="12"/>
      <c r="B95" s="12"/>
      <c r="C95" s="12"/>
      <c r="D95" s="3"/>
      <c r="E95" s="3"/>
      <c r="F95" s="3"/>
      <c r="G95" s="8"/>
      <c r="H95" s="8"/>
      <c r="I95" s="8"/>
      <c r="J95" s="8"/>
      <c r="K95" s="8"/>
      <c r="L95" s="8"/>
      <c r="M95" s="8"/>
      <c r="N95" s="8"/>
      <c r="O95" s="8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63"/>
      <c r="AB95" s="63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4"/>
      <c r="AU95" s="4"/>
      <c r="AV95" s="4"/>
      <c r="AW95" s="4"/>
      <c r="AX95" s="4"/>
      <c r="AY95" s="4"/>
      <c r="AZ95" s="4"/>
      <c r="BA95" s="4"/>
      <c r="BB95" s="4"/>
      <c r="BC95" s="4"/>
    </row>
    <row r="96" spans="1:55" x14ac:dyDescent="0.2">
      <c r="A96" s="12"/>
      <c r="B96" s="12"/>
      <c r="C96" s="12"/>
      <c r="D96" s="3"/>
      <c r="E96" s="3"/>
      <c r="F96" s="3"/>
      <c r="G96" s="8"/>
      <c r="H96" s="8"/>
      <c r="I96" s="8"/>
      <c r="J96" s="8"/>
      <c r="K96" s="8"/>
      <c r="L96" s="8"/>
      <c r="M96" s="8"/>
      <c r="N96" s="8"/>
      <c r="O96" s="8"/>
      <c r="P96" s="51"/>
      <c r="Q96" s="51"/>
      <c r="R96" s="51"/>
      <c r="S96" s="51"/>
      <c r="T96" s="51"/>
      <c r="U96" s="51"/>
      <c r="V96" s="51"/>
      <c r="W96" s="51"/>
      <c r="X96" s="51"/>
      <c r="Y96" s="51"/>
      <c r="Z96" s="51"/>
      <c r="AA96" s="63"/>
      <c r="AB96" s="63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4"/>
      <c r="AU96" s="4"/>
      <c r="AV96" s="4"/>
      <c r="AW96" s="4"/>
      <c r="AX96" s="4"/>
      <c r="AY96" s="4"/>
      <c r="AZ96" s="4"/>
      <c r="BA96" s="4"/>
      <c r="BB96" s="4"/>
      <c r="BC96" s="4"/>
    </row>
    <row r="97" spans="1:55" x14ac:dyDescent="0.2">
      <c r="A97" s="12"/>
      <c r="B97" s="12"/>
      <c r="C97" s="12"/>
      <c r="D97" s="3"/>
      <c r="E97" s="3"/>
      <c r="F97" s="3"/>
      <c r="G97" s="8"/>
      <c r="H97" s="8"/>
      <c r="I97" s="8"/>
      <c r="J97" s="8"/>
      <c r="K97" s="8"/>
      <c r="L97" s="8"/>
      <c r="M97" s="8"/>
      <c r="N97" s="8"/>
      <c r="O97" s="8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63"/>
      <c r="AB97" s="63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4"/>
      <c r="AU97" s="4"/>
      <c r="AV97" s="4"/>
      <c r="AW97" s="4"/>
      <c r="AX97" s="4"/>
      <c r="AY97" s="4"/>
      <c r="AZ97" s="4"/>
      <c r="BA97" s="4"/>
      <c r="BB97" s="4"/>
      <c r="BC97" s="4"/>
    </row>
    <row r="98" spans="1:55" x14ac:dyDescent="0.2">
      <c r="A98" s="12"/>
      <c r="B98" s="12"/>
      <c r="C98" s="12"/>
      <c r="D98" s="3"/>
      <c r="E98" s="3"/>
      <c r="F98" s="3"/>
      <c r="G98" s="8"/>
      <c r="H98" s="8"/>
      <c r="I98" s="8"/>
      <c r="J98" s="8"/>
      <c r="K98" s="8"/>
      <c r="L98" s="8"/>
      <c r="M98" s="8"/>
      <c r="N98" s="8"/>
      <c r="O98" s="8"/>
      <c r="P98" s="51"/>
      <c r="Q98" s="51"/>
      <c r="R98" s="51"/>
      <c r="S98" s="51"/>
      <c r="T98" s="51"/>
      <c r="U98" s="51"/>
      <c r="V98" s="51"/>
      <c r="W98" s="51"/>
      <c r="X98" s="51"/>
      <c r="Y98" s="51"/>
      <c r="Z98" s="51"/>
      <c r="AA98" s="63"/>
      <c r="AB98" s="63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4"/>
      <c r="AU98" s="4"/>
      <c r="AV98" s="4"/>
      <c r="AW98" s="4"/>
      <c r="AX98" s="4"/>
      <c r="AY98" s="4"/>
      <c r="AZ98" s="4"/>
      <c r="BA98" s="4"/>
      <c r="BB98" s="4"/>
      <c r="BC98" s="4"/>
    </row>
    <row r="99" spans="1:55" x14ac:dyDescent="0.2">
      <c r="A99" s="12"/>
      <c r="B99" s="12"/>
      <c r="C99" s="12"/>
      <c r="D99" s="3"/>
      <c r="E99" s="3"/>
      <c r="F99" s="3"/>
      <c r="G99" s="8"/>
      <c r="H99" s="8"/>
      <c r="I99" s="8"/>
      <c r="J99" s="8"/>
      <c r="K99" s="8"/>
      <c r="L99" s="8"/>
      <c r="M99" s="8"/>
      <c r="N99" s="8"/>
      <c r="O99" s="8"/>
      <c r="P99" s="51"/>
      <c r="Q99" s="51"/>
      <c r="R99" s="51"/>
      <c r="S99" s="51"/>
      <c r="T99" s="51"/>
      <c r="U99" s="51"/>
      <c r="V99" s="51"/>
      <c r="W99" s="51"/>
      <c r="X99" s="51"/>
      <c r="Y99" s="51"/>
      <c r="Z99" s="51"/>
      <c r="AA99" s="63"/>
      <c r="AB99" s="63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4"/>
      <c r="AU99" s="4"/>
      <c r="AV99" s="4"/>
      <c r="AW99" s="4"/>
      <c r="AX99" s="4"/>
      <c r="AY99" s="4"/>
      <c r="AZ99" s="4"/>
      <c r="BA99" s="4"/>
      <c r="BB99" s="4"/>
      <c r="BC99" s="4"/>
    </row>
    <row r="100" spans="1:55" x14ac:dyDescent="0.2">
      <c r="A100" s="12"/>
      <c r="B100" s="12"/>
      <c r="C100" s="12"/>
      <c r="D100" s="3"/>
      <c r="E100" s="3"/>
      <c r="F100" s="3"/>
      <c r="G100" s="8"/>
      <c r="H100" s="8"/>
      <c r="I100" s="8"/>
      <c r="J100" s="8"/>
      <c r="K100" s="8"/>
      <c r="L100" s="8"/>
      <c r="M100" s="8"/>
      <c r="N100" s="8"/>
      <c r="O100" s="8"/>
      <c r="P100" s="51"/>
      <c r="Q100" s="51"/>
      <c r="R100" s="51"/>
      <c r="S100" s="51"/>
      <c r="T100" s="51"/>
      <c r="U100" s="51"/>
      <c r="V100" s="51"/>
      <c r="W100" s="51"/>
      <c r="X100" s="51"/>
      <c r="Y100" s="51"/>
      <c r="Z100" s="51"/>
      <c r="AA100" s="63"/>
      <c r="AB100" s="63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4"/>
      <c r="AU100" s="4"/>
      <c r="AV100" s="4"/>
      <c r="AW100" s="4"/>
      <c r="AX100" s="4"/>
      <c r="AY100" s="4"/>
      <c r="AZ100" s="4"/>
      <c r="BA100" s="4"/>
      <c r="BB100" s="4"/>
      <c r="BC100" s="4"/>
    </row>
    <row r="101" spans="1:55" x14ac:dyDescent="0.2">
      <c r="A101" s="12"/>
      <c r="B101" s="12"/>
      <c r="C101" s="12"/>
      <c r="D101" s="3"/>
      <c r="E101" s="3"/>
      <c r="F101" s="3"/>
      <c r="G101" s="8"/>
      <c r="H101" s="8"/>
      <c r="I101" s="8"/>
      <c r="J101" s="8"/>
      <c r="K101" s="8"/>
      <c r="L101" s="8"/>
      <c r="M101" s="8"/>
      <c r="N101" s="8"/>
      <c r="O101" s="8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63"/>
      <c r="AB101" s="63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4"/>
      <c r="AU101" s="4"/>
      <c r="AV101" s="4"/>
      <c r="AW101" s="4"/>
      <c r="AX101" s="4"/>
      <c r="AY101" s="4"/>
      <c r="AZ101" s="4"/>
      <c r="BA101" s="4"/>
      <c r="BB101" s="4"/>
      <c r="BC101" s="4"/>
    </row>
    <row r="102" spans="1:55" x14ac:dyDescent="0.2">
      <c r="A102" s="12"/>
      <c r="B102" s="12"/>
      <c r="C102" s="12"/>
      <c r="D102" s="3"/>
      <c r="E102" s="3"/>
      <c r="F102" s="3"/>
      <c r="G102" s="8"/>
      <c r="H102" s="8"/>
      <c r="I102" s="8"/>
      <c r="J102" s="8"/>
      <c r="K102" s="8"/>
      <c r="L102" s="8"/>
      <c r="M102" s="8"/>
      <c r="N102" s="8"/>
      <c r="O102" s="8"/>
      <c r="P102" s="51"/>
      <c r="Q102" s="51"/>
      <c r="R102" s="51"/>
      <c r="S102" s="51"/>
      <c r="T102" s="51"/>
      <c r="U102" s="51"/>
      <c r="V102" s="51"/>
      <c r="W102" s="51"/>
      <c r="X102" s="51"/>
      <c r="Y102" s="51"/>
      <c r="Z102" s="51"/>
      <c r="AA102" s="63"/>
      <c r="AB102" s="63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4"/>
      <c r="AU102" s="4"/>
      <c r="AV102" s="4"/>
      <c r="AW102" s="4"/>
      <c r="AX102" s="4"/>
      <c r="AY102" s="4"/>
      <c r="AZ102" s="4"/>
      <c r="BA102" s="4"/>
      <c r="BB102" s="4"/>
      <c r="BC102" s="4"/>
    </row>
    <row r="103" spans="1:55" x14ac:dyDescent="0.2">
      <c r="A103" s="12"/>
      <c r="B103" s="12"/>
      <c r="C103" s="12"/>
      <c r="D103" s="3"/>
      <c r="E103" s="3"/>
      <c r="F103" s="3"/>
      <c r="G103" s="8"/>
      <c r="H103" s="8"/>
      <c r="I103" s="8"/>
      <c r="J103" s="8"/>
      <c r="K103" s="8"/>
      <c r="L103" s="8"/>
      <c r="M103" s="8"/>
      <c r="N103" s="8"/>
      <c r="O103" s="8"/>
      <c r="P103" s="51"/>
      <c r="Q103" s="51"/>
      <c r="R103" s="51"/>
      <c r="S103" s="51"/>
      <c r="T103" s="51"/>
      <c r="U103" s="51"/>
      <c r="V103" s="51"/>
      <c r="W103" s="51"/>
      <c r="X103" s="51"/>
      <c r="Y103" s="51"/>
      <c r="Z103" s="51"/>
      <c r="AA103" s="63"/>
      <c r="AB103" s="63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4"/>
      <c r="AU103" s="4"/>
      <c r="AV103" s="4"/>
      <c r="AW103" s="4"/>
      <c r="AX103" s="4"/>
      <c r="AY103" s="4"/>
      <c r="AZ103" s="4"/>
      <c r="BA103" s="4"/>
      <c r="BB103" s="4"/>
      <c r="BC103" s="4"/>
    </row>
    <row r="104" spans="1:55" x14ac:dyDescent="0.2">
      <c r="A104" s="12"/>
      <c r="B104" s="12"/>
      <c r="C104" s="12"/>
      <c r="D104" s="3"/>
      <c r="E104" s="3"/>
      <c r="F104" s="3"/>
      <c r="G104" s="8"/>
      <c r="H104" s="8"/>
      <c r="I104" s="8"/>
      <c r="J104" s="8"/>
      <c r="K104" s="8"/>
      <c r="L104" s="8"/>
      <c r="M104" s="8"/>
      <c r="N104" s="8"/>
      <c r="O104" s="8"/>
      <c r="P104" s="51"/>
      <c r="Q104" s="51"/>
      <c r="R104" s="51"/>
      <c r="S104" s="51"/>
      <c r="T104" s="51"/>
      <c r="U104" s="51"/>
      <c r="V104" s="51"/>
      <c r="W104" s="51"/>
      <c r="X104" s="51"/>
      <c r="Y104" s="51"/>
      <c r="Z104" s="51"/>
      <c r="AA104" s="63"/>
      <c r="AB104" s="63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4"/>
      <c r="AU104" s="4"/>
      <c r="AV104" s="4"/>
      <c r="AW104" s="4"/>
      <c r="AX104" s="4"/>
      <c r="AY104" s="4"/>
      <c r="AZ104" s="4"/>
      <c r="BA104" s="4"/>
      <c r="BB104" s="4"/>
      <c r="BC104" s="4"/>
    </row>
    <row r="105" spans="1:55" x14ac:dyDescent="0.2">
      <c r="A105" s="12"/>
      <c r="B105" s="12"/>
      <c r="C105" s="12"/>
      <c r="D105" s="3"/>
      <c r="E105" s="3"/>
      <c r="F105" s="3"/>
      <c r="G105" s="8"/>
      <c r="H105" s="8"/>
      <c r="I105" s="8"/>
      <c r="J105" s="8"/>
      <c r="K105" s="8"/>
      <c r="L105" s="8"/>
      <c r="M105" s="8"/>
      <c r="N105" s="8"/>
      <c r="O105" s="8"/>
      <c r="P105" s="51"/>
      <c r="Q105" s="51"/>
      <c r="R105" s="51"/>
      <c r="S105" s="51"/>
      <c r="T105" s="51"/>
      <c r="U105" s="51"/>
      <c r="V105" s="51"/>
      <c r="W105" s="51"/>
      <c r="X105" s="51"/>
      <c r="Y105" s="51"/>
      <c r="Z105" s="51"/>
      <c r="AA105" s="63"/>
      <c r="AB105" s="63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4"/>
      <c r="AU105" s="4"/>
      <c r="AV105" s="4"/>
      <c r="AW105" s="4"/>
      <c r="AX105" s="4"/>
      <c r="AY105" s="4"/>
      <c r="AZ105" s="4"/>
      <c r="BA105" s="4"/>
      <c r="BB105" s="4"/>
      <c r="BC105" s="4"/>
    </row>
    <row r="106" spans="1:55" x14ac:dyDescent="0.2">
      <c r="A106" s="12"/>
      <c r="B106" s="12"/>
      <c r="C106" s="12"/>
      <c r="D106" s="3"/>
      <c r="E106" s="3"/>
      <c r="F106" s="3"/>
      <c r="G106" s="8"/>
      <c r="H106" s="8"/>
      <c r="I106" s="8"/>
      <c r="J106" s="8"/>
      <c r="K106" s="8"/>
      <c r="L106" s="8"/>
      <c r="M106" s="8"/>
      <c r="N106" s="8"/>
      <c r="O106" s="8"/>
      <c r="P106" s="51"/>
      <c r="Q106" s="51"/>
      <c r="R106" s="51"/>
      <c r="S106" s="51"/>
      <c r="T106" s="51"/>
      <c r="U106" s="51"/>
      <c r="V106" s="51"/>
      <c r="W106" s="51"/>
      <c r="X106" s="51"/>
      <c r="Y106" s="51"/>
      <c r="Z106" s="51"/>
      <c r="AA106" s="63"/>
      <c r="AB106" s="63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4"/>
      <c r="AU106" s="4"/>
      <c r="AV106" s="4"/>
      <c r="AW106" s="4"/>
      <c r="AX106" s="4"/>
      <c r="AY106" s="4"/>
      <c r="AZ106" s="4"/>
      <c r="BA106" s="4"/>
      <c r="BB106" s="4"/>
      <c r="BC106" s="4"/>
    </row>
    <row r="107" spans="1:55" x14ac:dyDescent="0.2">
      <c r="A107" s="12"/>
      <c r="B107" s="12"/>
      <c r="C107" s="12"/>
      <c r="D107" s="3"/>
      <c r="E107" s="3"/>
      <c r="F107" s="3"/>
      <c r="G107" s="8"/>
      <c r="H107" s="8"/>
      <c r="I107" s="8"/>
      <c r="J107" s="8"/>
      <c r="K107" s="8"/>
      <c r="L107" s="8"/>
      <c r="M107" s="8"/>
      <c r="N107" s="8"/>
      <c r="O107" s="8"/>
      <c r="P107" s="51"/>
      <c r="Q107" s="51"/>
      <c r="R107" s="51"/>
      <c r="S107" s="51"/>
      <c r="T107" s="51"/>
      <c r="U107" s="51"/>
      <c r="V107" s="51"/>
      <c r="W107" s="51"/>
      <c r="X107" s="51"/>
      <c r="Y107" s="51"/>
      <c r="Z107" s="51"/>
      <c r="AA107" s="63"/>
      <c r="AB107" s="63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4"/>
      <c r="AU107" s="4"/>
      <c r="AV107" s="4"/>
      <c r="AW107" s="4"/>
      <c r="AX107" s="4"/>
      <c r="AY107" s="4"/>
      <c r="AZ107" s="4"/>
      <c r="BA107" s="4"/>
      <c r="BB107" s="4"/>
      <c r="BC107" s="4"/>
    </row>
    <row r="108" spans="1:55" x14ac:dyDescent="0.2">
      <c r="A108" s="12"/>
      <c r="B108" s="12"/>
      <c r="C108" s="12"/>
      <c r="D108" s="3"/>
      <c r="E108" s="3"/>
      <c r="F108" s="3"/>
      <c r="G108" s="8"/>
      <c r="H108" s="8"/>
      <c r="I108" s="8"/>
      <c r="J108" s="8"/>
      <c r="K108" s="8"/>
      <c r="L108" s="8"/>
      <c r="M108" s="8"/>
      <c r="N108" s="8"/>
      <c r="O108" s="8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63"/>
      <c r="AB108" s="63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4"/>
      <c r="AU108" s="4"/>
      <c r="AV108" s="4"/>
      <c r="AW108" s="4"/>
      <c r="AX108" s="4"/>
      <c r="AY108" s="4"/>
      <c r="AZ108" s="4"/>
      <c r="BA108" s="4"/>
      <c r="BB108" s="4"/>
      <c r="BC108" s="4"/>
    </row>
    <row r="109" spans="1:55" x14ac:dyDescent="0.2">
      <c r="A109" s="12"/>
      <c r="B109" s="12"/>
      <c r="C109" s="12"/>
      <c r="D109" s="3"/>
      <c r="E109" s="3"/>
      <c r="F109" s="3"/>
      <c r="G109" s="8"/>
      <c r="H109" s="8"/>
      <c r="I109" s="8"/>
      <c r="J109" s="8"/>
      <c r="K109" s="8"/>
      <c r="L109" s="8"/>
      <c r="M109" s="8"/>
      <c r="N109" s="8"/>
      <c r="O109" s="8"/>
      <c r="P109" s="51"/>
      <c r="Q109" s="51"/>
      <c r="R109" s="51"/>
      <c r="S109" s="51"/>
      <c r="T109" s="51"/>
      <c r="U109" s="51"/>
      <c r="V109" s="51"/>
      <c r="W109" s="51"/>
      <c r="X109" s="51"/>
      <c r="Y109" s="51"/>
      <c r="Z109" s="51"/>
      <c r="AA109" s="63"/>
      <c r="AB109" s="63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4"/>
      <c r="AU109" s="4"/>
      <c r="AV109" s="4"/>
      <c r="AW109" s="4"/>
      <c r="AX109" s="4"/>
      <c r="AY109" s="4"/>
      <c r="AZ109" s="4"/>
      <c r="BA109" s="4"/>
      <c r="BB109" s="4"/>
      <c r="BC109" s="4"/>
    </row>
    <row r="110" spans="1:55" x14ac:dyDescent="0.2">
      <c r="A110" s="12"/>
      <c r="B110" s="12"/>
      <c r="C110" s="12"/>
      <c r="D110" s="3"/>
      <c r="E110" s="3"/>
      <c r="F110" s="3"/>
      <c r="G110" s="8"/>
      <c r="H110" s="8"/>
      <c r="I110" s="8"/>
      <c r="J110" s="8"/>
      <c r="K110" s="8"/>
      <c r="L110" s="8"/>
      <c r="M110" s="8"/>
      <c r="N110" s="8"/>
      <c r="O110" s="8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63"/>
      <c r="AB110" s="63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4"/>
      <c r="AU110" s="4"/>
      <c r="AV110" s="4"/>
      <c r="AW110" s="4"/>
      <c r="AX110" s="4"/>
      <c r="AY110" s="4"/>
      <c r="AZ110" s="4"/>
      <c r="BA110" s="4"/>
      <c r="BB110" s="4"/>
      <c r="BC110" s="4"/>
    </row>
    <row r="111" spans="1:55" x14ac:dyDescent="0.2">
      <c r="A111" s="12"/>
      <c r="B111" s="12"/>
      <c r="C111" s="12"/>
      <c r="D111" s="3"/>
      <c r="E111" s="3"/>
      <c r="F111" s="3"/>
      <c r="G111" s="8"/>
      <c r="H111" s="8"/>
      <c r="I111" s="8"/>
      <c r="J111" s="8"/>
      <c r="K111" s="8"/>
      <c r="L111" s="8"/>
      <c r="M111" s="8"/>
      <c r="N111" s="8"/>
      <c r="O111" s="8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63"/>
      <c r="AB111" s="63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4"/>
      <c r="AU111" s="4"/>
      <c r="AV111" s="4"/>
      <c r="AW111" s="4"/>
      <c r="AX111" s="4"/>
      <c r="AY111" s="4"/>
      <c r="AZ111" s="4"/>
      <c r="BA111" s="4"/>
      <c r="BB111" s="4"/>
      <c r="BC111" s="4"/>
    </row>
    <row r="112" spans="1:55" x14ac:dyDescent="0.2">
      <c r="A112" s="12"/>
      <c r="B112" s="12"/>
      <c r="C112" s="12"/>
      <c r="D112" s="3"/>
      <c r="E112" s="3"/>
      <c r="F112" s="3"/>
      <c r="G112" s="8"/>
      <c r="H112" s="8"/>
      <c r="I112" s="8"/>
      <c r="J112" s="8"/>
      <c r="K112" s="8"/>
      <c r="L112" s="8"/>
      <c r="M112" s="8"/>
      <c r="N112" s="8"/>
      <c r="O112" s="8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63"/>
      <c r="AB112" s="63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4"/>
      <c r="AU112" s="4"/>
      <c r="AV112" s="4"/>
      <c r="AW112" s="4"/>
      <c r="AX112" s="4"/>
      <c r="AY112" s="4"/>
      <c r="AZ112" s="4"/>
      <c r="BA112" s="4"/>
      <c r="BB112" s="4"/>
      <c r="BC112" s="4"/>
    </row>
    <row r="113" spans="1:55" x14ac:dyDescent="0.2">
      <c r="A113" s="12"/>
      <c r="B113" s="12"/>
      <c r="C113" s="12"/>
      <c r="D113" s="3"/>
      <c r="E113" s="3"/>
      <c r="F113" s="3"/>
      <c r="G113" s="8"/>
      <c r="H113" s="8"/>
      <c r="I113" s="8"/>
      <c r="J113" s="8"/>
      <c r="K113" s="8"/>
      <c r="L113" s="8"/>
      <c r="M113" s="8"/>
      <c r="N113" s="8"/>
      <c r="O113" s="8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63"/>
      <c r="AB113" s="63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4"/>
      <c r="AU113" s="4"/>
      <c r="AV113" s="4"/>
      <c r="AW113" s="4"/>
      <c r="AX113" s="4"/>
      <c r="AY113" s="4"/>
      <c r="AZ113" s="4"/>
      <c r="BA113" s="4"/>
      <c r="BB113" s="4"/>
      <c r="BC113" s="4"/>
    </row>
    <row r="114" spans="1:55" x14ac:dyDescent="0.2">
      <c r="A114" s="12"/>
      <c r="B114" s="12"/>
      <c r="C114" s="12"/>
      <c r="D114" s="3"/>
      <c r="E114" s="3"/>
      <c r="F114" s="3"/>
      <c r="G114" s="8"/>
      <c r="H114" s="8"/>
      <c r="I114" s="8"/>
      <c r="J114" s="8"/>
      <c r="K114" s="8"/>
      <c r="L114" s="8"/>
      <c r="M114" s="8"/>
      <c r="N114" s="8"/>
      <c r="O114" s="8"/>
      <c r="P114" s="51"/>
      <c r="Q114" s="51"/>
      <c r="R114" s="51"/>
      <c r="S114" s="51"/>
      <c r="T114" s="51"/>
      <c r="U114" s="51"/>
      <c r="V114" s="51"/>
      <c r="W114" s="51"/>
      <c r="X114" s="51"/>
      <c r="Y114" s="51"/>
      <c r="Z114" s="51"/>
      <c r="AA114" s="63"/>
      <c r="AB114" s="63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4"/>
      <c r="AU114" s="4"/>
      <c r="AV114" s="4"/>
      <c r="AW114" s="4"/>
      <c r="AX114" s="4"/>
      <c r="AY114" s="4"/>
      <c r="AZ114" s="4"/>
      <c r="BA114" s="4"/>
      <c r="BB114" s="4"/>
      <c r="BC114" s="4"/>
    </row>
    <row r="115" spans="1:55" x14ac:dyDescent="0.2">
      <c r="A115" s="12"/>
      <c r="B115" s="12"/>
      <c r="C115" s="12"/>
      <c r="D115" s="3"/>
      <c r="E115" s="3"/>
      <c r="F115" s="3"/>
      <c r="G115" s="8"/>
      <c r="H115" s="8"/>
      <c r="I115" s="8"/>
      <c r="J115" s="8"/>
      <c r="K115" s="8"/>
      <c r="L115" s="8"/>
      <c r="M115" s="8"/>
      <c r="N115" s="8"/>
      <c r="O115" s="8"/>
      <c r="P115" s="51"/>
      <c r="Q115" s="51"/>
      <c r="R115" s="51"/>
      <c r="S115" s="51"/>
      <c r="T115" s="51"/>
      <c r="U115" s="51"/>
      <c r="V115" s="51"/>
      <c r="W115" s="51"/>
      <c r="X115" s="51"/>
      <c r="Y115" s="51"/>
      <c r="Z115" s="51"/>
      <c r="AA115" s="63"/>
      <c r="AB115" s="63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4"/>
      <c r="AU115" s="4"/>
      <c r="AV115" s="4"/>
      <c r="AW115" s="4"/>
      <c r="AX115" s="4"/>
      <c r="AY115" s="4"/>
      <c r="AZ115" s="4"/>
      <c r="BA115" s="4"/>
      <c r="BB115" s="4"/>
      <c r="BC115" s="4"/>
    </row>
    <row r="116" spans="1:55" x14ac:dyDescent="0.2">
      <c r="A116" s="12"/>
      <c r="B116" s="12"/>
      <c r="C116" s="12"/>
      <c r="D116" s="3"/>
      <c r="E116" s="3"/>
      <c r="F116" s="3"/>
      <c r="G116" s="8"/>
      <c r="H116" s="8"/>
      <c r="I116" s="8"/>
      <c r="J116" s="8"/>
      <c r="K116" s="8"/>
      <c r="L116" s="8"/>
      <c r="M116" s="8"/>
      <c r="N116" s="8"/>
      <c r="O116" s="8"/>
      <c r="P116" s="51"/>
      <c r="Q116" s="51"/>
      <c r="R116" s="51"/>
      <c r="S116" s="51"/>
      <c r="T116" s="51"/>
      <c r="U116" s="51"/>
      <c r="V116" s="51"/>
      <c r="W116" s="51"/>
      <c r="X116" s="51"/>
      <c r="Y116" s="51"/>
      <c r="Z116" s="51"/>
      <c r="AA116" s="63"/>
      <c r="AB116" s="63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4"/>
      <c r="AU116" s="4"/>
      <c r="AV116" s="4"/>
      <c r="AW116" s="4"/>
      <c r="AX116" s="4"/>
      <c r="AY116" s="4"/>
      <c r="AZ116" s="4"/>
      <c r="BA116" s="4"/>
      <c r="BB116" s="4"/>
      <c r="BC116" s="4"/>
    </row>
    <row r="117" spans="1:55" x14ac:dyDescent="0.2">
      <c r="A117" s="12"/>
      <c r="B117" s="12"/>
      <c r="C117" s="12"/>
      <c r="D117" s="3"/>
      <c r="E117" s="3"/>
      <c r="F117" s="3"/>
      <c r="G117" s="8"/>
      <c r="H117" s="8"/>
      <c r="I117" s="8"/>
      <c r="J117" s="8"/>
      <c r="K117" s="8"/>
      <c r="L117" s="8"/>
      <c r="M117" s="8"/>
      <c r="N117" s="8"/>
      <c r="O117" s="8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63"/>
      <c r="AB117" s="63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4"/>
      <c r="AU117" s="4"/>
      <c r="AV117" s="4"/>
      <c r="AW117" s="4"/>
      <c r="AX117" s="4"/>
      <c r="AY117" s="4"/>
      <c r="AZ117" s="4"/>
      <c r="BA117" s="4"/>
      <c r="BB117" s="4"/>
      <c r="BC117" s="4"/>
    </row>
    <row r="118" spans="1:55" x14ac:dyDescent="0.2">
      <c r="A118" s="12"/>
      <c r="B118" s="12"/>
      <c r="C118" s="12"/>
      <c r="D118" s="3"/>
      <c r="E118" s="3"/>
      <c r="F118" s="3"/>
      <c r="G118" s="8"/>
      <c r="H118" s="8"/>
      <c r="I118" s="8"/>
      <c r="J118" s="8"/>
      <c r="K118" s="8"/>
      <c r="L118" s="8"/>
      <c r="M118" s="8"/>
      <c r="N118" s="8"/>
      <c r="O118" s="8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63"/>
      <c r="AB118" s="63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4"/>
      <c r="AU118" s="4"/>
      <c r="AV118" s="4"/>
      <c r="AW118" s="4"/>
      <c r="AX118" s="4"/>
      <c r="AY118" s="4"/>
      <c r="AZ118" s="4"/>
      <c r="BA118" s="4"/>
      <c r="BB118" s="4"/>
      <c r="BC118" s="4"/>
    </row>
    <row r="119" spans="1:55" x14ac:dyDescent="0.2">
      <c r="A119" s="12"/>
      <c r="B119" s="12"/>
      <c r="C119" s="12"/>
      <c r="D119" s="3"/>
      <c r="E119" s="3"/>
      <c r="F119" s="3"/>
      <c r="G119" s="8"/>
      <c r="H119" s="8"/>
      <c r="I119" s="8"/>
      <c r="J119" s="8"/>
      <c r="K119" s="8"/>
      <c r="L119" s="8"/>
      <c r="M119" s="8"/>
      <c r="N119" s="8"/>
      <c r="O119" s="8"/>
      <c r="P119" s="51"/>
      <c r="Q119" s="51"/>
      <c r="R119" s="51"/>
      <c r="S119" s="51"/>
      <c r="T119" s="51"/>
      <c r="U119" s="51"/>
      <c r="V119" s="51"/>
      <c r="W119" s="51"/>
      <c r="X119" s="51"/>
      <c r="Y119" s="51"/>
      <c r="Z119" s="51"/>
      <c r="AA119" s="63"/>
      <c r="AB119" s="63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4"/>
      <c r="AU119" s="4"/>
      <c r="AV119" s="4"/>
      <c r="AW119" s="4"/>
      <c r="AX119" s="4"/>
      <c r="AY119" s="4"/>
      <c r="AZ119" s="4"/>
      <c r="BA119" s="4"/>
      <c r="BB119" s="4"/>
      <c r="BC119" s="4"/>
    </row>
    <row r="120" spans="1:55" x14ac:dyDescent="0.2">
      <c r="A120" s="12"/>
      <c r="B120" s="12"/>
      <c r="C120" s="12"/>
      <c r="D120" s="3"/>
      <c r="E120" s="3"/>
      <c r="F120" s="3"/>
      <c r="G120" s="8"/>
      <c r="H120" s="8"/>
      <c r="I120" s="8"/>
      <c r="J120" s="8"/>
      <c r="K120" s="8"/>
      <c r="L120" s="8"/>
      <c r="M120" s="8"/>
      <c r="N120" s="8"/>
      <c r="O120" s="8"/>
      <c r="P120" s="51"/>
      <c r="Q120" s="51"/>
      <c r="R120" s="51"/>
      <c r="S120" s="51"/>
      <c r="T120" s="51"/>
      <c r="U120" s="51"/>
      <c r="V120" s="51"/>
      <c r="W120" s="51"/>
      <c r="X120" s="51"/>
      <c r="Y120" s="51"/>
      <c r="Z120" s="51"/>
      <c r="AA120" s="63"/>
      <c r="AB120" s="63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4"/>
      <c r="AU120" s="4"/>
      <c r="AV120" s="4"/>
      <c r="AW120" s="4"/>
      <c r="AX120" s="4"/>
      <c r="AY120" s="4"/>
      <c r="AZ120" s="4"/>
      <c r="BA120" s="4"/>
      <c r="BB120" s="4"/>
      <c r="BC120" s="4"/>
    </row>
    <row r="121" spans="1:55" x14ac:dyDescent="0.2">
      <c r="A121" s="12"/>
      <c r="B121" s="12"/>
      <c r="C121" s="12"/>
      <c r="D121" s="3"/>
      <c r="E121" s="3"/>
      <c r="F121" s="3"/>
      <c r="G121" s="8"/>
      <c r="H121" s="8"/>
      <c r="I121" s="8"/>
      <c r="J121" s="8"/>
      <c r="K121" s="8"/>
      <c r="L121" s="8"/>
      <c r="M121" s="8"/>
      <c r="N121" s="8"/>
      <c r="O121" s="8"/>
      <c r="P121" s="51"/>
      <c r="Q121" s="51"/>
      <c r="R121" s="51"/>
      <c r="S121" s="51"/>
      <c r="T121" s="51"/>
      <c r="U121" s="51"/>
      <c r="V121" s="51"/>
      <c r="W121" s="51"/>
      <c r="X121" s="51"/>
      <c r="Y121" s="51"/>
      <c r="Z121" s="51"/>
      <c r="AA121" s="63"/>
      <c r="AB121" s="63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4"/>
      <c r="AU121" s="4"/>
      <c r="AV121" s="4"/>
      <c r="AW121" s="4"/>
      <c r="AX121" s="4"/>
      <c r="AY121" s="4"/>
      <c r="AZ121" s="4"/>
      <c r="BA121" s="4"/>
      <c r="BB121" s="4"/>
      <c r="BC121" s="4"/>
    </row>
    <row r="122" spans="1:55" x14ac:dyDescent="0.2">
      <c r="A122" s="12"/>
      <c r="B122" s="12"/>
      <c r="C122" s="12"/>
      <c r="D122" s="3"/>
      <c r="E122" s="3"/>
      <c r="F122" s="3"/>
      <c r="G122" s="8"/>
      <c r="H122" s="8"/>
      <c r="I122" s="8"/>
      <c r="J122" s="8"/>
      <c r="K122" s="8"/>
      <c r="L122" s="8"/>
      <c r="M122" s="8"/>
      <c r="N122" s="8"/>
      <c r="O122" s="8"/>
      <c r="P122" s="51"/>
      <c r="Q122" s="51"/>
      <c r="R122" s="51"/>
      <c r="S122" s="51"/>
      <c r="T122" s="51"/>
      <c r="U122" s="51"/>
      <c r="V122" s="51"/>
      <c r="W122" s="51"/>
      <c r="X122" s="51"/>
      <c r="Y122" s="51"/>
      <c r="Z122" s="51"/>
      <c r="AA122" s="63"/>
      <c r="AB122" s="63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4"/>
      <c r="AU122" s="4"/>
      <c r="AV122" s="4"/>
      <c r="AW122" s="4"/>
      <c r="AX122" s="4"/>
      <c r="AY122" s="4"/>
      <c r="AZ122" s="4"/>
      <c r="BA122" s="4"/>
      <c r="BB122" s="4"/>
      <c r="BC122" s="4"/>
    </row>
    <row r="123" spans="1:55" x14ac:dyDescent="0.2">
      <c r="A123" s="12"/>
      <c r="B123" s="12"/>
      <c r="C123" s="12"/>
      <c r="D123" s="3"/>
      <c r="E123" s="3"/>
      <c r="F123" s="3"/>
      <c r="G123" s="8"/>
      <c r="H123" s="8"/>
      <c r="I123" s="8"/>
      <c r="J123" s="8"/>
      <c r="K123" s="8"/>
      <c r="L123" s="8"/>
      <c r="M123" s="8"/>
      <c r="N123" s="8"/>
      <c r="O123" s="8"/>
      <c r="P123" s="51"/>
      <c r="Q123" s="51"/>
      <c r="R123" s="51"/>
      <c r="S123" s="51"/>
      <c r="T123" s="51"/>
      <c r="U123" s="51"/>
      <c r="V123" s="51"/>
      <c r="W123" s="51"/>
      <c r="X123" s="51"/>
      <c r="Y123" s="51"/>
      <c r="Z123" s="51"/>
      <c r="AA123" s="63"/>
      <c r="AB123" s="63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4"/>
      <c r="AU123" s="4"/>
      <c r="AV123" s="4"/>
      <c r="AW123" s="4"/>
      <c r="AX123" s="4"/>
      <c r="AY123" s="4"/>
      <c r="AZ123" s="4"/>
      <c r="BA123" s="4"/>
      <c r="BB123" s="4"/>
      <c r="BC123" s="4"/>
    </row>
    <row r="124" spans="1:55" x14ac:dyDescent="0.2">
      <c r="A124" s="12"/>
      <c r="B124" s="12"/>
      <c r="C124" s="12"/>
      <c r="D124" s="3"/>
      <c r="E124" s="3"/>
      <c r="F124" s="3"/>
      <c r="G124" s="8"/>
      <c r="H124" s="8"/>
      <c r="I124" s="8"/>
      <c r="J124" s="8"/>
      <c r="K124" s="8"/>
      <c r="L124" s="8"/>
      <c r="M124" s="8"/>
      <c r="N124" s="8"/>
      <c r="O124" s="8"/>
      <c r="P124" s="51"/>
      <c r="Q124" s="51"/>
      <c r="R124" s="51"/>
      <c r="S124" s="51"/>
      <c r="T124" s="51"/>
      <c r="U124" s="51"/>
      <c r="V124" s="51"/>
      <c r="W124" s="51"/>
      <c r="X124" s="51"/>
      <c r="Y124" s="51"/>
      <c r="Z124" s="51"/>
      <c r="AA124" s="63"/>
      <c r="AB124" s="63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4"/>
      <c r="AU124" s="4"/>
      <c r="AV124" s="4"/>
      <c r="AW124" s="4"/>
      <c r="AX124" s="4"/>
      <c r="AY124" s="4"/>
      <c r="AZ124" s="4"/>
      <c r="BA124" s="4"/>
      <c r="BB124" s="4"/>
      <c r="BC124" s="4"/>
    </row>
    <row r="125" spans="1:55" x14ac:dyDescent="0.2">
      <c r="A125" s="12"/>
      <c r="B125" s="12"/>
      <c r="C125" s="12"/>
      <c r="D125" s="3"/>
      <c r="E125" s="3"/>
      <c r="F125" s="3"/>
      <c r="G125" s="8"/>
      <c r="H125" s="8"/>
      <c r="I125" s="8"/>
      <c r="J125" s="8"/>
      <c r="K125" s="8"/>
      <c r="L125" s="8"/>
      <c r="M125" s="8"/>
      <c r="N125" s="8"/>
      <c r="O125" s="8"/>
      <c r="P125" s="51"/>
      <c r="Q125" s="51"/>
      <c r="R125" s="51"/>
      <c r="S125" s="51"/>
      <c r="T125" s="51"/>
      <c r="U125" s="51"/>
      <c r="V125" s="51"/>
      <c r="W125" s="51"/>
      <c r="X125" s="51"/>
      <c r="Y125" s="51"/>
      <c r="Z125" s="51"/>
      <c r="AA125" s="63"/>
      <c r="AB125" s="63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4"/>
      <c r="AU125" s="4"/>
      <c r="AV125" s="4"/>
      <c r="AW125" s="4"/>
      <c r="AX125" s="4"/>
      <c r="AY125" s="4"/>
      <c r="AZ125" s="4"/>
      <c r="BA125" s="4"/>
      <c r="BB125" s="4"/>
      <c r="BC125" s="4"/>
    </row>
    <row r="126" spans="1:55" x14ac:dyDescent="0.2">
      <c r="A126" s="12"/>
      <c r="B126" s="12"/>
      <c r="C126" s="12"/>
      <c r="D126" s="3"/>
      <c r="E126" s="3"/>
      <c r="F126" s="3"/>
      <c r="G126" s="8"/>
      <c r="H126" s="8"/>
      <c r="I126" s="8"/>
      <c r="J126" s="8"/>
      <c r="K126" s="8"/>
      <c r="L126" s="8"/>
      <c r="M126" s="8"/>
      <c r="N126" s="8"/>
      <c r="O126" s="8"/>
      <c r="P126" s="51"/>
      <c r="Q126" s="51"/>
      <c r="R126" s="51"/>
      <c r="S126" s="51"/>
      <c r="T126" s="51"/>
      <c r="U126" s="51"/>
      <c r="V126" s="51"/>
      <c r="W126" s="51"/>
      <c r="X126" s="51"/>
      <c r="Y126" s="51"/>
      <c r="Z126" s="51"/>
      <c r="AA126" s="63"/>
      <c r="AB126" s="63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4"/>
      <c r="AU126" s="4"/>
      <c r="AV126" s="4"/>
      <c r="AW126" s="4"/>
      <c r="AX126" s="4"/>
      <c r="AY126" s="4"/>
      <c r="AZ126" s="4"/>
      <c r="BA126" s="4"/>
      <c r="BB126" s="4"/>
      <c r="BC126" s="4"/>
    </row>
    <row r="127" spans="1:55" x14ac:dyDescent="0.2">
      <c r="A127" s="12"/>
      <c r="B127" s="12"/>
      <c r="C127" s="12"/>
      <c r="D127" s="3"/>
      <c r="E127" s="3"/>
      <c r="F127" s="3"/>
      <c r="G127" s="8"/>
      <c r="H127" s="8"/>
      <c r="I127" s="8"/>
      <c r="J127" s="8"/>
      <c r="K127" s="8"/>
      <c r="L127" s="8"/>
      <c r="M127" s="8"/>
      <c r="N127" s="8"/>
      <c r="O127" s="8"/>
      <c r="P127" s="51"/>
      <c r="Q127" s="51"/>
      <c r="R127" s="51"/>
      <c r="S127" s="51"/>
      <c r="T127" s="51"/>
      <c r="U127" s="51"/>
      <c r="V127" s="51"/>
      <c r="W127" s="51"/>
      <c r="X127" s="51"/>
      <c r="Y127" s="51"/>
      <c r="Z127" s="51"/>
      <c r="AA127" s="63"/>
      <c r="AB127" s="63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4"/>
      <c r="AU127" s="4"/>
      <c r="AV127" s="4"/>
      <c r="AW127" s="4"/>
      <c r="AX127" s="4"/>
      <c r="AY127" s="4"/>
      <c r="AZ127" s="4"/>
      <c r="BA127" s="4"/>
      <c r="BB127" s="4"/>
      <c r="BC127" s="4"/>
    </row>
    <row r="128" spans="1:55" x14ac:dyDescent="0.2">
      <c r="A128" s="12"/>
      <c r="B128" s="12"/>
      <c r="C128" s="12"/>
      <c r="D128" s="3"/>
      <c r="E128" s="3"/>
      <c r="F128" s="3"/>
      <c r="G128" s="8"/>
      <c r="H128" s="8"/>
      <c r="I128" s="8"/>
      <c r="J128" s="8"/>
      <c r="K128" s="8"/>
      <c r="L128" s="8"/>
      <c r="M128" s="8"/>
      <c r="N128" s="8"/>
      <c r="O128" s="8"/>
      <c r="P128" s="51"/>
      <c r="Q128" s="51"/>
      <c r="R128" s="51"/>
      <c r="S128" s="51"/>
      <c r="T128" s="51"/>
      <c r="U128" s="51"/>
      <c r="V128" s="51"/>
      <c r="W128" s="51"/>
      <c r="X128" s="51"/>
      <c r="Y128" s="51"/>
      <c r="Z128" s="51"/>
      <c r="AA128" s="63"/>
      <c r="AB128" s="63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4"/>
      <c r="AU128" s="4"/>
      <c r="AV128" s="4"/>
      <c r="AW128" s="4"/>
      <c r="AX128" s="4"/>
      <c r="AY128" s="4"/>
      <c r="AZ128" s="4"/>
      <c r="BA128" s="4"/>
      <c r="BB128" s="4"/>
      <c r="BC128" s="4"/>
    </row>
    <row r="129" spans="1:55" x14ac:dyDescent="0.2">
      <c r="A129" s="12"/>
      <c r="B129" s="12"/>
      <c r="C129" s="12"/>
      <c r="D129" s="3"/>
      <c r="E129" s="3"/>
      <c r="F129" s="3"/>
      <c r="G129" s="8"/>
      <c r="H129" s="8"/>
      <c r="I129" s="8"/>
      <c r="J129" s="8"/>
      <c r="K129" s="8"/>
      <c r="L129" s="8"/>
      <c r="M129" s="8"/>
      <c r="N129" s="8"/>
      <c r="O129" s="8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63"/>
      <c r="AB129" s="63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4"/>
      <c r="AU129" s="4"/>
      <c r="AV129" s="4"/>
      <c r="AW129" s="4"/>
      <c r="AX129" s="4"/>
      <c r="AY129" s="4"/>
      <c r="AZ129" s="4"/>
      <c r="BA129" s="4"/>
      <c r="BB129" s="4"/>
      <c r="BC129" s="4"/>
    </row>
    <row r="130" spans="1:55" x14ac:dyDescent="0.2">
      <c r="A130" s="12"/>
      <c r="B130" s="12"/>
      <c r="C130" s="12"/>
      <c r="D130" s="3"/>
      <c r="E130" s="3"/>
      <c r="F130" s="3"/>
      <c r="G130" s="8"/>
      <c r="H130" s="8"/>
      <c r="I130" s="8"/>
      <c r="J130" s="8"/>
      <c r="K130" s="8"/>
      <c r="L130" s="8"/>
      <c r="M130" s="8"/>
      <c r="N130" s="8"/>
      <c r="O130" s="8"/>
      <c r="P130" s="51"/>
      <c r="Q130" s="51"/>
      <c r="R130" s="51"/>
      <c r="S130" s="51"/>
      <c r="T130" s="51"/>
      <c r="U130" s="51"/>
      <c r="V130" s="51"/>
      <c r="W130" s="51"/>
      <c r="X130" s="51"/>
      <c r="Y130" s="51"/>
      <c r="Z130" s="51"/>
      <c r="AA130" s="63"/>
      <c r="AB130" s="63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4"/>
      <c r="AU130" s="4"/>
      <c r="AV130" s="4"/>
      <c r="AW130" s="4"/>
      <c r="AX130" s="4"/>
      <c r="AY130" s="4"/>
      <c r="AZ130" s="4"/>
      <c r="BA130" s="4"/>
      <c r="BB130" s="4"/>
      <c r="BC130" s="4"/>
    </row>
    <row r="131" spans="1:55" x14ac:dyDescent="0.2">
      <c r="A131" s="12"/>
      <c r="B131" s="12"/>
      <c r="C131" s="12"/>
      <c r="D131" s="3"/>
      <c r="E131" s="3"/>
      <c r="F131" s="3"/>
      <c r="G131" s="8"/>
      <c r="H131" s="8"/>
      <c r="I131" s="8"/>
      <c r="J131" s="8"/>
      <c r="K131" s="8"/>
      <c r="L131" s="8"/>
      <c r="M131" s="8"/>
      <c r="N131" s="8"/>
      <c r="O131" s="8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63"/>
      <c r="AB131" s="63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4"/>
      <c r="AU131" s="4"/>
      <c r="AV131" s="4"/>
      <c r="AW131" s="4"/>
      <c r="AX131" s="4"/>
      <c r="AY131" s="4"/>
      <c r="AZ131" s="4"/>
      <c r="BA131" s="4"/>
      <c r="BB131" s="4"/>
      <c r="BC131" s="4"/>
    </row>
    <row r="132" spans="1:55" x14ac:dyDescent="0.2">
      <c r="A132" s="12"/>
      <c r="B132" s="12"/>
      <c r="C132" s="12"/>
      <c r="D132" s="3"/>
      <c r="E132" s="3"/>
      <c r="F132" s="3"/>
      <c r="G132" s="8"/>
      <c r="H132" s="8"/>
      <c r="I132" s="8"/>
      <c r="J132" s="8"/>
      <c r="K132" s="8"/>
      <c r="L132" s="8"/>
      <c r="M132" s="8"/>
      <c r="N132" s="8"/>
      <c r="O132" s="8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63"/>
      <c r="AB132" s="63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4"/>
      <c r="AU132" s="4"/>
      <c r="AV132" s="4"/>
      <c r="AW132" s="4"/>
      <c r="AX132" s="4"/>
      <c r="AY132" s="4"/>
      <c r="AZ132" s="4"/>
      <c r="BA132" s="4"/>
      <c r="BB132" s="4"/>
      <c r="BC132" s="4"/>
    </row>
    <row r="133" spans="1:55" x14ac:dyDescent="0.2">
      <c r="A133" s="12"/>
      <c r="B133" s="12"/>
      <c r="C133" s="12"/>
      <c r="D133" s="3"/>
      <c r="E133" s="3"/>
      <c r="F133" s="3"/>
      <c r="G133" s="8"/>
      <c r="H133" s="8"/>
      <c r="I133" s="8"/>
      <c r="J133" s="8"/>
      <c r="K133" s="8"/>
      <c r="L133" s="8"/>
      <c r="M133" s="8"/>
      <c r="N133" s="8"/>
      <c r="O133" s="8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63"/>
      <c r="AB133" s="63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4"/>
      <c r="AU133" s="4"/>
      <c r="AV133" s="4"/>
      <c r="AW133" s="4"/>
      <c r="AX133" s="4"/>
      <c r="AY133" s="4"/>
      <c r="AZ133" s="4"/>
      <c r="BA133" s="4"/>
      <c r="BB133" s="4"/>
      <c r="BC133" s="4"/>
    </row>
    <row r="134" spans="1:55" x14ac:dyDescent="0.2">
      <c r="A134" s="12"/>
      <c r="B134" s="12"/>
      <c r="C134" s="12"/>
      <c r="D134" s="3"/>
      <c r="E134" s="3"/>
      <c r="F134" s="3"/>
      <c r="G134" s="8"/>
      <c r="H134" s="8"/>
      <c r="I134" s="8"/>
      <c r="J134" s="8"/>
      <c r="K134" s="8"/>
      <c r="L134" s="8"/>
      <c r="M134" s="8"/>
      <c r="N134" s="8"/>
      <c r="O134" s="8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63"/>
      <c r="AB134" s="63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4"/>
      <c r="AU134" s="4"/>
      <c r="AV134" s="4"/>
      <c r="AW134" s="4"/>
      <c r="AX134" s="4"/>
      <c r="AY134" s="4"/>
      <c r="AZ134" s="4"/>
      <c r="BA134" s="4"/>
      <c r="BB134" s="4"/>
      <c r="BC134" s="4"/>
    </row>
    <row r="135" spans="1:55" x14ac:dyDescent="0.2">
      <c r="A135" s="12"/>
      <c r="B135" s="12"/>
      <c r="C135" s="12"/>
      <c r="D135" s="3"/>
      <c r="E135" s="3"/>
      <c r="F135" s="3"/>
      <c r="G135" s="8"/>
      <c r="H135" s="8"/>
      <c r="I135" s="8"/>
      <c r="J135" s="8"/>
      <c r="K135" s="8"/>
      <c r="L135" s="8"/>
      <c r="M135" s="8"/>
      <c r="N135" s="8"/>
      <c r="O135" s="8"/>
      <c r="P135" s="51"/>
      <c r="Q135" s="51"/>
      <c r="R135" s="51"/>
      <c r="S135" s="51"/>
      <c r="T135" s="51"/>
      <c r="U135" s="51"/>
      <c r="V135" s="51"/>
      <c r="W135" s="51"/>
      <c r="X135" s="51"/>
      <c r="Y135" s="51"/>
      <c r="Z135" s="51"/>
      <c r="AA135" s="63"/>
      <c r="AB135" s="63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4"/>
      <c r="AU135" s="4"/>
      <c r="AV135" s="4"/>
      <c r="AW135" s="4"/>
      <c r="AX135" s="4"/>
      <c r="AY135" s="4"/>
      <c r="AZ135" s="4"/>
      <c r="BA135" s="4"/>
      <c r="BB135" s="4"/>
      <c r="BC135" s="4"/>
    </row>
    <row r="136" spans="1:55" x14ac:dyDescent="0.2">
      <c r="A136" s="12"/>
      <c r="B136" s="12"/>
      <c r="C136" s="12"/>
      <c r="D136" s="3"/>
      <c r="E136" s="3"/>
      <c r="F136" s="3"/>
      <c r="G136" s="8"/>
      <c r="H136" s="8"/>
      <c r="I136" s="8"/>
      <c r="J136" s="8"/>
      <c r="K136" s="8"/>
      <c r="L136" s="8"/>
      <c r="M136" s="8"/>
      <c r="N136" s="8"/>
      <c r="O136" s="8"/>
      <c r="P136" s="51"/>
      <c r="Q136" s="51"/>
      <c r="R136" s="51"/>
      <c r="S136" s="51"/>
      <c r="T136" s="51"/>
      <c r="U136" s="51"/>
      <c r="V136" s="51"/>
      <c r="W136" s="51"/>
      <c r="X136" s="51"/>
      <c r="Y136" s="51"/>
      <c r="Z136" s="51"/>
      <c r="AA136" s="63"/>
      <c r="AB136" s="63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4"/>
      <c r="AU136" s="4"/>
      <c r="AV136" s="4"/>
      <c r="AW136" s="4"/>
      <c r="AX136" s="4"/>
      <c r="AY136" s="4"/>
      <c r="AZ136" s="4"/>
      <c r="BA136" s="4"/>
      <c r="BB136" s="4"/>
      <c r="BC136" s="4"/>
    </row>
    <row r="137" spans="1:55" x14ac:dyDescent="0.2">
      <c r="A137" s="12"/>
      <c r="B137" s="12"/>
      <c r="C137" s="12"/>
      <c r="D137" s="3"/>
      <c r="E137" s="3"/>
      <c r="F137" s="3"/>
      <c r="G137" s="8"/>
      <c r="H137" s="8"/>
      <c r="I137" s="8"/>
      <c r="J137" s="8"/>
      <c r="K137" s="8"/>
      <c r="L137" s="8"/>
      <c r="M137" s="8"/>
      <c r="N137" s="8"/>
      <c r="O137" s="8"/>
      <c r="P137" s="51"/>
      <c r="Q137" s="51"/>
      <c r="R137" s="51"/>
      <c r="S137" s="51"/>
      <c r="T137" s="51"/>
      <c r="U137" s="51"/>
      <c r="V137" s="51"/>
      <c r="W137" s="51"/>
      <c r="X137" s="51"/>
      <c r="Y137" s="51"/>
      <c r="Z137" s="51"/>
      <c r="AA137" s="63"/>
      <c r="AB137" s="63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4"/>
      <c r="AU137" s="4"/>
      <c r="AV137" s="4"/>
      <c r="AW137" s="4"/>
      <c r="AX137" s="4"/>
      <c r="AY137" s="4"/>
      <c r="AZ137" s="4"/>
      <c r="BA137" s="4"/>
      <c r="BB137" s="4"/>
      <c r="BC137" s="4"/>
    </row>
    <row r="138" spans="1:55" x14ac:dyDescent="0.2">
      <c r="A138" s="12"/>
      <c r="B138" s="12"/>
      <c r="C138" s="12"/>
      <c r="D138" s="3"/>
      <c r="E138" s="3"/>
      <c r="F138" s="3"/>
      <c r="G138" s="8"/>
      <c r="H138" s="8"/>
      <c r="I138" s="8"/>
      <c r="J138" s="8"/>
      <c r="K138" s="8"/>
      <c r="L138" s="8"/>
      <c r="M138" s="8"/>
      <c r="N138" s="8"/>
      <c r="O138" s="8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63"/>
      <c r="AB138" s="63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4"/>
      <c r="AU138" s="4"/>
      <c r="AV138" s="4"/>
      <c r="AW138" s="4"/>
      <c r="AX138" s="4"/>
      <c r="AY138" s="4"/>
      <c r="AZ138" s="4"/>
      <c r="BA138" s="4"/>
      <c r="BB138" s="4"/>
      <c r="BC138" s="4"/>
    </row>
    <row r="139" spans="1:55" x14ac:dyDescent="0.2">
      <c r="A139" s="12"/>
      <c r="B139" s="12"/>
      <c r="C139" s="12"/>
      <c r="D139" s="3"/>
      <c r="E139" s="3"/>
      <c r="F139" s="3"/>
      <c r="G139" s="8"/>
      <c r="H139" s="8"/>
      <c r="I139" s="8"/>
      <c r="J139" s="8"/>
      <c r="K139" s="8"/>
      <c r="L139" s="8"/>
      <c r="M139" s="8"/>
      <c r="N139" s="8"/>
      <c r="O139" s="8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63"/>
      <c r="AB139" s="63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4"/>
      <c r="AU139" s="4"/>
      <c r="AV139" s="4"/>
      <c r="AW139" s="4"/>
      <c r="AX139" s="4"/>
      <c r="AY139" s="4"/>
      <c r="AZ139" s="4"/>
      <c r="BA139" s="4"/>
      <c r="BB139" s="4"/>
      <c r="BC139" s="4"/>
    </row>
    <row r="140" spans="1:55" x14ac:dyDescent="0.2">
      <c r="A140" s="12"/>
      <c r="B140" s="12"/>
      <c r="C140" s="12"/>
      <c r="D140" s="3"/>
      <c r="E140" s="3"/>
      <c r="F140" s="3"/>
      <c r="G140" s="8"/>
      <c r="H140" s="8"/>
      <c r="I140" s="8"/>
      <c r="J140" s="8"/>
      <c r="K140" s="8"/>
      <c r="L140" s="8"/>
      <c r="M140" s="8"/>
      <c r="N140" s="8"/>
      <c r="O140" s="8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63"/>
      <c r="AB140" s="63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4"/>
      <c r="AU140" s="4"/>
      <c r="AV140" s="4"/>
      <c r="AW140" s="4"/>
      <c r="AX140" s="4"/>
      <c r="AY140" s="4"/>
      <c r="AZ140" s="4"/>
      <c r="BA140" s="4"/>
      <c r="BB140" s="4"/>
      <c r="BC140" s="4"/>
    </row>
    <row r="141" spans="1:55" x14ac:dyDescent="0.2">
      <c r="A141" s="12"/>
      <c r="B141" s="12"/>
      <c r="C141" s="12"/>
      <c r="D141" s="3"/>
      <c r="E141" s="3"/>
      <c r="F141" s="3"/>
      <c r="G141" s="8"/>
      <c r="H141" s="8"/>
      <c r="I141" s="8"/>
      <c r="J141" s="8"/>
      <c r="K141" s="8"/>
      <c r="L141" s="8"/>
      <c r="M141" s="8"/>
      <c r="N141" s="8"/>
      <c r="O141" s="8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63"/>
      <c r="AB141" s="63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4"/>
      <c r="AU141" s="4"/>
      <c r="AV141" s="4"/>
      <c r="AW141" s="4"/>
      <c r="AX141" s="4"/>
      <c r="AY141" s="4"/>
      <c r="AZ141" s="4"/>
      <c r="BA141" s="4"/>
      <c r="BB141" s="4"/>
      <c r="BC141" s="4"/>
    </row>
    <row r="142" spans="1:55" x14ac:dyDescent="0.2">
      <c r="A142" s="12"/>
      <c r="B142" s="12"/>
      <c r="C142" s="12"/>
      <c r="D142" s="3"/>
      <c r="E142" s="3"/>
      <c r="F142" s="3"/>
      <c r="G142" s="8"/>
      <c r="H142" s="8"/>
      <c r="I142" s="8"/>
      <c r="J142" s="8"/>
      <c r="K142" s="8"/>
      <c r="L142" s="8"/>
      <c r="M142" s="8"/>
      <c r="N142" s="8"/>
      <c r="O142" s="8"/>
      <c r="P142" s="51"/>
      <c r="Q142" s="51"/>
      <c r="R142" s="51"/>
      <c r="S142" s="51"/>
      <c r="T142" s="51"/>
      <c r="U142" s="51"/>
      <c r="V142" s="51"/>
      <c r="W142" s="51"/>
      <c r="X142" s="51"/>
      <c r="Y142" s="51"/>
      <c r="Z142" s="51"/>
      <c r="AA142" s="63"/>
      <c r="AB142" s="63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4"/>
      <c r="AU142" s="4"/>
      <c r="AV142" s="4"/>
      <c r="AW142" s="4"/>
      <c r="AX142" s="4"/>
      <c r="AY142" s="4"/>
      <c r="AZ142" s="4"/>
      <c r="BA142" s="4"/>
      <c r="BB142" s="4"/>
      <c r="BC142" s="4"/>
    </row>
    <row r="143" spans="1:55" x14ac:dyDescent="0.2">
      <c r="A143" s="12"/>
      <c r="B143" s="12"/>
      <c r="C143" s="12"/>
      <c r="D143" s="3"/>
      <c r="E143" s="3"/>
      <c r="F143" s="3"/>
      <c r="G143" s="8"/>
      <c r="H143" s="8"/>
      <c r="I143" s="8"/>
      <c r="J143" s="8"/>
      <c r="K143" s="8"/>
      <c r="L143" s="8"/>
      <c r="M143" s="8"/>
      <c r="N143" s="8"/>
      <c r="O143" s="8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63"/>
      <c r="AB143" s="63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4"/>
      <c r="AU143" s="4"/>
      <c r="AV143" s="4"/>
      <c r="AW143" s="4"/>
      <c r="AX143" s="4"/>
      <c r="AY143" s="4"/>
      <c r="AZ143" s="4"/>
      <c r="BA143" s="4"/>
      <c r="BB143" s="4"/>
      <c r="BC143" s="4"/>
    </row>
    <row r="144" spans="1:55" x14ac:dyDescent="0.2">
      <c r="A144" s="12"/>
      <c r="B144" s="12"/>
      <c r="C144" s="12"/>
      <c r="D144" s="3"/>
      <c r="E144" s="3"/>
      <c r="F144" s="3"/>
      <c r="G144" s="8"/>
      <c r="H144" s="8"/>
      <c r="I144" s="8"/>
      <c r="J144" s="8"/>
      <c r="K144" s="8"/>
      <c r="L144" s="8"/>
      <c r="M144" s="8"/>
      <c r="N144" s="8"/>
      <c r="O144" s="8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63"/>
      <c r="AB144" s="63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4"/>
      <c r="AU144" s="4"/>
      <c r="AV144" s="4"/>
      <c r="AW144" s="4"/>
      <c r="AX144" s="4"/>
      <c r="AY144" s="4"/>
      <c r="AZ144" s="4"/>
      <c r="BA144" s="4"/>
      <c r="BB144" s="4"/>
      <c r="BC144" s="4"/>
    </row>
    <row r="145" spans="1:55" x14ac:dyDescent="0.2">
      <c r="A145" s="12"/>
      <c r="B145" s="12"/>
      <c r="C145" s="12"/>
      <c r="D145" s="3"/>
      <c r="E145" s="3"/>
      <c r="F145" s="3"/>
      <c r="G145" s="8"/>
      <c r="H145" s="8"/>
      <c r="I145" s="8"/>
      <c r="J145" s="8"/>
      <c r="K145" s="8"/>
      <c r="L145" s="8"/>
      <c r="M145" s="8"/>
      <c r="N145" s="8"/>
      <c r="O145" s="8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63"/>
      <c r="AB145" s="63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4"/>
      <c r="AU145" s="4"/>
      <c r="AV145" s="4"/>
      <c r="AW145" s="4"/>
      <c r="AX145" s="4"/>
      <c r="AY145" s="4"/>
      <c r="AZ145" s="4"/>
      <c r="BA145" s="4"/>
      <c r="BB145" s="4"/>
      <c r="BC145" s="4"/>
    </row>
    <row r="146" spans="1:55" x14ac:dyDescent="0.2">
      <c r="A146" s="12"/>
      <c r="B146" s="12"/>
      <c r="C146" s="12"/>
      <c r="D146" s="3"/>
      <c r="E146" s="3"/>
      <c r="F146" s="3"/>
      <c r="G146" s="8"/>
      <c r="H146" s="8"/>
      <c r="I146" s="8"/>
      <c r="J146" s="8"/>
      <c r="K146" s="8"/>
      <c r="L146" s="8"/>
      <c r="M146" s="8"/>
      <c r="N146" s="8"/>
      <c r="O146" s="8"/>
      <c r="P146" s="51"/>
      <c r="Q146" s="51"/>
      <c r="R146" s="51"/>
      <c r="S146" s="51"/>
      <c r="T146" s="51"/>
      <c r="U146" s="51"/>
      <c r="V146" s="51"/>
      <c r="W146" s="51"/>
      <c r="X146" s="51"/>
      <c r="Y146" s="51"/>
      <c r="Z146" s="51"/>
      <c r="AA146" s="63"/>
      <c r="AB146" s="63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4"/>
      <c r="AU146" s="4"/>
      <c r="AV146" s="4"/>
      <c r="AW146" s="4"/>
      <c r="AX146" s="4"/>
      <c r="AY146" s="4"/>
      <c r="AZ146" s="4"/>
      <c r="BA146" s="4"/>
      <c r="BB146" s="4"/>
      <c r="BC146" s="4"/>
    </row>
    <row r="147" spans="1:55" x14ac:dyDescent="0.2">
      <c r="A147" s="12"/>
      <c r="B147" s="12"/>
      <c r="C147" s="12"/>
      <c r="D147" s="3"/>
      <c r="E147" s="3"/>
      <c r="F147" s="3"/>
      <c r="G147" s="8"/>
      <c r="H147" s="8"/>
      <c r="I147" s="8"/>
      <c r="J147" s="8"/>
      <c r="K147" s="8"/>
      <c r="L147" s="8"/>
      <c r="M147" s="8"/>
      <c r="N147" s="8"/>
      <c r="O147" s="8"/>
      <c r="P147" s="51"/>
      <c r="Q147" s="51"/>
      <c r="R147" s="51"/>
      <c r="S147" s="51"/>
      <c r="T147" s="51"/>
      <c r="U147" s="51"/>
      <c r="V147" s="51"/>
      <c r="W147" s="51"/>
      <c r="X147" s="51"/>
      <c r="Y147" s="51"/>
      <c r="Z147" s="51"/>
      <c r="AA147" s="63"/>
      <c r="AB147" s="63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4"/>
      <c r="AU147" s="4"/>
      <c r="AV147" s="4"/>
      <c r="AW147" s="4"/>
      <c r="AX147" s="4"/>
      <c r="AY147" s="4"/>
      <c r="AZ147" s="4"/>
      <c r="BA147" s="4"/>
      <c r="BB147" s="4"/>
      <c r="BC147" s="4"/>
    </row>
    <row r="148" spans="1:55" x14ac:dyDescent="0.2">
      <c r="A148" s="12"/>
      <c r="B148" s="12"/>
      <c r="C148" s="12"/>
      <c r="D148" s="3"/>
      <c r="E148" s="3"/>
      <c r="F148" s="3"/>
      <c r="G148" s="8"/>
      <c r="H148" s="8"/>
      <c r="I148" s="8"/>
      <c r="J148" s="8"/>
      <c r="K148" s="8"/>
      <c r="L148" s="8"/>
      <c r="M148" s="8"/>
      <c r="N148" s="8"/>
      <c r="O148" s="8"/>
      <c r="P148" s="51"/>
      <c r="Q148" s="51"/>
      <c r="R148" s="51"/>
      <c r="S148" s="51"/>
      <c r="T148" s="51"/>
      <c r="U148" s="51"/>
      <c r="V148" s="51"/>
      <c r="W148" s="51"/>
      <c r="X148" s="51"/>
      <c r="Y148" s="51"/>
      <c r="Z148" s="51"/>
      <c r="AA148" s="63"/>
      <c r="AB148" s="63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4"/>
      <c r="AU148" s="4"/>
      <c r="AV148" s="4"/>
      <c r="AW148" s="4"/>
      <c r="AX148" s="4"/>
      <c r="AY148" s="4"/>
      <c r="AZ148" s="4"/>
      <c r="BA148" s="4"/>
      <c r="BB148" s="4"/>
      <c r="BC148" s="4"/>
    </row>
    <row r="149" spans="1:55" x14ac:dyDescent="0.2">
      <c r="A149" s="12"/>
      <c r="B149" s="12"/>
      <c r="C149" s="12"/>
      <c r="D149" s="3"/>
      <c r="E149" s="3"/>
      <c r="F149" s="3"/>
      <c r="G149" s="8"/>
      <c r="H149" s="8"/>
      <c r="I149" s="8"/>
      <c r="J149" s="8"/>
      <c r="K149" s="8"/>
      <c r="L149" s="8"/>
      <c r="M149" s="8"/>
      <c r="N149" s="8"/>
      <c r="O149" s="8"/>
      <c r="P149" s="51"/>
      <c r="Q149" s="51"/>
      <c r="R149" s="51"/>
      <c r="S149" s="51"/>
      <c r="T149" s="51"/>
      <c r="U149" s="51"/>
      <c r="V149" s="51"/>
      <c r="W149" s="51"/>
      <c r="X149" s="51"/>
      <c r="Y149" s="51"/>
      <c r="Z149" s="51"/>
      <c r="AA149" s="63"/>
      <c r="AB149" s="63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4"/>
      <c r="AU149" s="4"/>
      <c r="AV149" s="4"/>
      <c r="AW149" s="4"/>
      <c r="AX149" s="4"/>
      <c r="AY149" s="4"/>
      <c r="AZ149" s="4"/>
      <c r="BA149" s="4"/>
      <c r="BB149" s="4"/>
      <c r="BC149" s="4"/>
    </row>
    <row r="150" spans="1:55" x14ac:dyDescent="0.2">
      <c r="A150" s="12"/>
      <c r="B150" s="12"/>
      <c r="C150" s="12"/>
      <c r="D150" s="3"/>
      <c r="E150" s="3"/>
      <c r="F150" s="3"/>
      <c r="G150" s="8"/>
      <c r="H150" s="8"/>
      <c r="I150" s="8"/>
      <c r="J150" s="8"/>
      <c r="K150" s="8"/>
      <c r="L150" s="8"/>
      <c r="M150" s="8"/>
      <c r="N150" s="8"/>
      <c r="O150" s="8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63"/>
      <c r="AB150" s="63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4"/>
      <c r="AU150" s="4"/>
      <c r="AV150" s="4"/>
      <c r="AW150" s="4"/>
      <c r="AX150" s="4"/>
      <c r="AY150" s="4"/>
      <c r="AZ150" s="4"/>
      <c r="BA150" s="4"/>
      <c r="BB150" s="4"/>
      <c r="BC150" s="4"/>
    </row>
    <row r="151" spans="1:55" x14ac:dyDescent="0.2">
      <c r="A151" s="12"/>
      <c r="B151" s="12"/>
      <c r="C151" s="12"/>
      <c r="D151" s="3"/>
      <c r="E151" s="3"/>
      <c r="F151" s="3"/>
      <c r="G151" s="8"/>
      <c r="H151" s="8"/>
      <c r="I151" s="8"/>
      <c r="J151" s="8"/>
      <c r="K151" s="8"/>
      <c r="L151" s="8"/>
      <c r="M151" s="8"/>
      <c r="N151" s="8"/>
      <c r="O151" s="8"/>
      <c r="P151" s="51"/>
      <c r="Q151" s="51"/>
      <c r="R151" s="51"/>
      <c r="S151" s="51"/>
      <c r="T151" s="51"/>
      <c r="U151" s="51"/>
      <c r="V151" s="51"/>
      <c r="W151" s="51"/>
      <c r="X151" s="51"/>
      <c r="Y151" s="51"/>
      <c r="Z151" s="51"/>
      <c r="AA151" s="63"/>
      <c r="AB151" s="63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4"/>
      <c r="AU151" s="4"/>
      <c r="AV151" s="4"/>
      <c r="AW151" s="4"/>
      <c r="AX151" s="4"/>
      <c r="AY151" s="4"/>
      <c r="AZ151" s="4"/>
      <c r="BA151" s="4"/>
      <c r="BB151" s="4"/>
      <c r="BC151" s="4"/>
    </row>
    <row r="152" spans="1:55" x14ac:dyDescent="0.2">
      <c r="A152" s="12"/>
      <c r="B152" s="12"/>
      <c r="C152" s="12"/>
      <c r="D152" s="3"/>
      <c r="E152" s="3"/>
      <c r="F152" s="3"/>
      <c r="G152" s="8"/>
      <c r="H152" s="8"/>
      <c r="I152" s="8"/>
      <c r="J152" s="8"/>
      <c r="K152" s="8"/>
      <c r="L152" s="8"/>
      <c r="M152" s="8"/>
      <c r="N152" s="8"/>
      <c r="O152" s="8"/>
      <c r="P152" s="51"/>
      <c r="Q152" s="51"/>
      <c r="R152" s="51"/>
      <c r="S152" s="51"/>
      <c r="T152" s="51"/>
      <c r="U152" s="51"/>
      <c r="V152" s="51"/>
      <c r="W152" s="51"/>
      <c r="X152" s="51"/>
      <c r="Y152" s="51"/>
      <c r="Z152" s="51"/>
      <c r="AA152" s="63"/>
      <c r="AB152" s="63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4"/>
      <c r="AU152" s="4"/>
      <c r="AV152" s="4"/>
      <c r="AW152" s="4"/>
      <c r="AX152" s="4"/>
      <c r="AY152" s="4"/>
      <c r="AZ152" s="4"/>
      <c r="BA152" s="4"/>
      <c r="BB152" s="4"/>
      <c r="BC152" s="4"/>
    </row>
    <row r="153" spans="1:55" x14ac:dyDescent="0.2">
      <c r="A153" s="12"/>
      <c r="B153" s="12"/>
      <c r="C153" s="12"/>
      <c r="D153" s="3"/>
      <c r="E153" s="3"/>
      <c r="F153" s="3"/>
      <c r="G153" s="8"/>
      <c r="H153" s="8"/>
      <c r="I153" s="8"/>
      <c r="J153" s="8"/>
      <c r="K153" s="8"/>
      <c r="L153" s="8"/>
      <c r="M153" s="8"/>
      <c r="N153" s="8"/>
      <c r="O153" s="8"/>
      <c r="P153" s="51"/>
      <c r="Q153" s="51"/>
      <c r="R153" s="51"/>
      <c r="S153" s="51"/>
      <c r="T153" s="51"/>
      <c r="U153" s="51"/>
      <c r="V153" s="51"/>
      <c r="W153" s="51"/>
      <c r="X153" s="51"/>
      <c r="Y153" s="51"/>
      <c r="Z153" s="51"/>
      <c r="AA153" s="63"/>
      <c r="AB153" s="63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4"/>
      <c r="AU153" s="4"/>
      <c r="AV153" s="4"/>
      <c r="AW153" s="4"/>
      <c r="AX153" s="4"/>
      <c r="AY153" s="4"/>
      <c r="AZ153" s="4"/>
      <c r="BA153" s="4"/>
      <c r="BB153" s="4"/>
      <c r="BC153" s="4"/>
    </row>
    <row r="154" spans="1:55" x14ac:dyDescent="0.2">
      <c r="A154" s="12"/>
      <c r="B154" s="12"/>
      <c r="C154" s="12"/>
      <c r="D154" s="3"/>
      <c r="E154" s="3"/>
      <c r="F154" s="3"/>
      <c r="G154" s="8"/>
      <c r="H154" s="8"/>
      <c r="I154" s="8"/>
      <c r="J154" s="8"/>
      <c r="K154" s="8"/>
      <c r="L154" s="8"/>
      <c r="M154" s="8"/>
      <c r="N154" s="8"/>
      <c r="O154" s="8"/>
      <c r="P154" s="51"/>
      <c r="Q154" s="51"/>
      <c r="R154" s="51"/>
      <c r="S154" s="51"/>
      <c r="T154" s="51"/>
      <c r="U154" s="51"/>
      <c r="V154" s="51"/>
      <c r="W154" s="51"/>
      <c r="X154" s="51"/>
      <c r="Y154" s="51"/>
      <c r="Z154" s="51"/>
      <c r="AA154" s="63"/>
      <c r="AB154" s="63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4"/>
      <c r="AU154" s="4"/>
      <c r="AV154" s="4"/>
      <c r="AW154" s="4"/>
      <c r="AX154" s="4"/>
      <c r="AY154" s="4"/>
      <c r="AZ154" s="4"/>
      <c r="BA154" s="4"/>
      <c r="BB154" s="4"/>
      <c r="BC154" s="4"/>
    </row>
    <row r="155" spans="1:55" x14ac:dyDescent="0.2">
      <c r="A155" s="12"/>
      <c r="B155" s="12"/>
      <c r="C155" s="12"/>
      <c r="D155" s="3"/>
      <c r="E155" s="3"/>
      <c r="F155" s="3"/>
      <c r="G155" s="8"/>
      <c r="H155" s="8"/>
      <c r="I155" s="8"/>
      <c r="J155" s="8"/>
      <c r="K155" s="8"/>
      <c r="L155" s="8"/>
      <c r="M155" s="8"/>
      <c r="N155" s="8"/>
      <c r="O155" s="8"/>
      <c r="P155" s="51"/>
      <c r="Q155" s="51"/>
      <c r="R155" s="51"/>
      <c r="S155" s="51"/>
      <c r="T155" s="51"/>
      <c r="U155" s="51"/>
      <c r="V155" s="51"/>
      <c r="W155" s="51"/>
      <c r="X155" s="51"/>
      <c r="Y155" s="51"/>
      <c r="Z155" s="51"/>
      <c r="AA155" s="63"/>
      <c r="AB155" s="63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4"/>
      <c r="AU155" s="4"/>
      <c r="AV155" s="4"/>
      <c r="AW155" s="4"/>
      <c r="AX155" s="4"/>
      <c r="AY155" s="4"/>
      <c r="AZ155" s="4"/>
      <c r="BA155" s="4"/>
      <c r="BB155" s="4"/>
      <c r="BC155" s="4"/>
    </row>
    <row r="156" spans="1:55" x14ac:dyDescent="0.2">
      <c r="A156" s="12"/>
      <c r="B156" s="12"/>
      <c r="C156" s="12"/>
      <c r="D156" s="3"/>
      <c r="E156" s="3"/>
      <c r="F156" s="3"/>
      <c r="G156" s="8"/>
      <c r="H156" s="8"/>
      <c r="I156" s="8"/>
      <c r="J156" s="8"/>
      <c r="K156" s="8"/>
      <c r="L156" s="8"/>
      <c r="M156" s="8"/>
      <c r="N156" s="8"/>
      <c r="O156" s="8"/>
      <c r="P156" s="51"/>
      <c r="Q156" s="51"/>
      <c r="R156" s="51"/>
      <c r="S156" s="51"/>
      <c r="T156" s="51"/>
      <c r="U156" s="51"/>
      <c r="V156" s="51"/>
      <c r="W156" s="51"/>
      <c r="X156" s="51"/>
      <c r="Y156" s="51"/>
      <c r="Z156" s="51"/>
      <c r="AA156" s="63"/>
      <c r="AB156" s="63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4"/>
      <c r="AU156" s="4"/>
      <c r="AV156" s="4"/>
      <c r="AW156" s="4"/>
      <c r="AX156" s="4"/>
      <c r="AY156" s="4"/>
      <c r="AZ156" s="4"/>
      <c r="BA156" s="4"/>
      <c r="BB156" s="4"/>
      <c r="BC156" s="4"/>
    </row>
    <row r="157" spans="1:55" x14ac:dyDescent="0.2">
      <c r="A157" s="12"/>
      <c r="B157" s="12"/>
      <c r="C157" s="12"/>
      <c r="D157" s="3"/>
      <c r="E157" s="3"/>
      <c r="F157" s="3"/>
      <c r="G157" s="8"/>
      <c r="H157" s="8"/>
      <c r="I157" s="8"/>
      <c r="J157" s="8"/>
      <c r="K157" s="8"/>
      <c r="L157" s="8"/>
      <c r="M157" s="8"/>
      <c r="N157" s="8"/>
      <c r="O157" s="8"/>
      <c r="P157" s="51"/>
      <c r="Q157" s="51"/>
      <c r="R157" s="51"/>
      <c r="S157" s="51"/>
      <c r="T157" s="51"/>
      <c r="U157" s="51"/>
      <c r="V157" s="51"/>
      <c r="W157" s="51"/>
      <c r="X157" s="51"/>
      <c r="Y157" s="51"/>
      <c r="Z157" s="51"/>
      <c r="AA157" s="63"/>
      <c r="AB157" s="63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4"/>
      <c r="AU157" s="4"/>
      <c r="AV157" s="4"/>
      <c r="AW157" s="4"/>
      <c r="AX157" s="4"/>
      <c r="AY157" s="4"/>
      <c r="AZ157" s="4"/>
      <c r="BA157" s="4"/>
      <c r="BB157" s="4"/>
      <c r="BC157" s="4"/>
    </row>
    <row r="158" spans="1:55" x14ac:dyDescent="0.2">
      <c r="A158" s="12"/>
      <c r="B158" s="12"/>
      <c r="C158" s="12"/>
      <c r="D158" s="3"/>
      <c r="E158" s="3"/>
      <c r="F158" s="3"/>
      <c r="G158" s="8"/>
      <c r="H158" s="8"/>
      <c r="I158" s="8"/>
      <c r="J158" s="8"/>
      <c r="K158" s="8"/>
      <c r="L158" s="8"/>
      <c r="M158" s="8"/>
      <c r="N158" s="8"/>
      <c r="O158" s="8"/>
      <c r="P158" s="51"/>
      <c r="Q158" s="51"/>
      <c r="R158" s="51"/>
      <c r="S158" s="51"/>
      <c r="T158" s="51"/>
      <c r="U158" s="51"/>
      <c r="V158" s="51"/>
      <c r="W158" s="51"/>
      <c r="X158" s="51"/>
      <c r="Y158" s="51"/>
      <c r="Z158" s="51"/>
      <c r="AA158" s="63"/>
      <c r="AB158" s="63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4"/>
      <c r="AU158" s="4"/>
      <c r="AV158" s="4"/>
      <c r="AW158" s="4"/>
      <c r="AX158" s="4"/>
      <c r="AY158" s="4"/>
      <c r="AZ158" s="4"/>
      <c r="BA158" s="4"/>
      <c r="BB158" s="4"/>
      <c r="BC158" s="4"/>
    </row>
    <row r="159" spans="1:55" x14ac:dyDescent="0.2">
      <c r="A159" s="12"/>
      <c r="B159" s="12"/>
      <c r="C159" s="12"/>
      <c r="D159" s="3"/>
      <c r="E159" s="3"/>
      <c r="F159" s="3"/>
      <c r="G159" s="8"/>
      <c r="H159" s="8"/>
      <c r="I159" s="8"/>
      <c r="J159" s="8"/>
      <c r="K159" s="8"/>
      <c r="L159" s="8"/>
      <c r="M159" s="8"/>
      <c r="N159" s="8"/>
      <c r="O159" s="8"/>
      <c r="P159" s="51"/>
      <c r="Q159" s="51"/>
      <c r="R159" s="51"/>
      <c r="S159" s="51"/>
      <c r="T159" s="51"/>
      <c r="U159" s="51"/>
      <c r="V159" s="51"/>
      <c r="W159" s="51"/>
      <c r="X159" s="51"/>
      <c r="Y159" s="51"/>
      <c r="Z159" s="51"/>
      <c r="AA159" s="63"/>
      <c r="AB159" s="63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4"/>
      <c r="AU159" s="4"/>
      <c r="AV159" s="4"/>
      <c r="AW159" s="4"/>
      <c r="AX159" s="4"/>
      <c r="AY159" s="4"/>
      <c r="AZ159" s="4"/>
      <c r="BA159" s="4"/>
      <c r="BB159" s="4"/>
      <c r="BC159" s="4"/>
    </row>
    <row r="160" spans="1:55" x14ac:dyDescent="0.2">
      <c r="A160" s="12"/>
      <c r="B160" s="12"/>
      <c r="C160" s="12"/>
      <c r="D160" s="3"/>
      <c r="E160" s="3"/>
      <c r="F160" s="3"/>
      <c r="G160" s="8"/>
      <c r="H160" s="8"/>
      <c r="I160" s="8"/>
      <c r="J160" s="8"/>
      <c r="K160" s="8"/>
      <c r="L160" s="8"/>
      <c r="M160" s="8"/>
      <c r="N160" s="8"/>
      <c r="O160" s="8"/>
      <c r="P160" s="51"/>
      <c r="Q160" s="51"/>
      <c r="R160" s="51"/>
      <c r="S160" s="51"/>
      <c r="T160" s="51"/>
      <c r="U160" s="51"/>
      <c r="V160" s="51"/>
      <c r="W160" s="51"/>
      <c r="X160" s="51"/>
      <c r="Y160" s="51"/>
      <c r="Z160" s="51"/>
      <c r="AA160" s="63"/>
      <c r="AB160" s="63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4"/>
      <c r="AU160" s="4"/>
      <c r="AV160" s="4"/>
      <c r="AW160" s="4"/>
      <c r="AX160" s="4"/>
      <c r="AY160" s="4"/>
      <c r="AZ160" s="4"/>
      <c r="BA160" s="4"/>
      <c r="BB160" s="4"/>
      <c r="BC160" s="4"/>
    </row>
    <row r="161" spans="1:55" x14ac:dyDescent="0.2">
      <c r="A161" s="12"/>
      <c r="B161" s="12"/>
      <c r="C161" s="12"/>
      <c r="D161" s="3"/>
      <c r="E161" s="3"/>
      <c r="F161" s="3"/>
      <c r="G161" s="8"/>
      <c r="H161" s="8"/>
      <c r="I161" s="8"/>
      <c r="J161" s="8"/>
      <c r="K161" s="8"/>
      <c r="L161" s="8"/>
      <c r="M161" s="8"/>
      <c r="N161" s="8"/>
      <c r="O161" s="8"/>
      <c r="P161" s="51"/>
      <c r="Q161" s="51"/>
      <c r="R161" s="51"/>
      <c r="S161" s="51"/>
      <c r="T161" s="51"/>
      <c r="U161" s="51"/>
      <c r="V161" s="51"/>
      <c r="W161" s="51"/>
      <c r="X161" s="51"/>
      <c r="Y161" s="51"/>
      <c r="Z161" s="51"/>
      <c r="AA161" s="63"/>
      <c r="AB161" s="63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4"/>
      <c r="AU161" s="4"/>
      <c r="AV161" s="4"/>
      <c r="AW161" s="4"/>
      <c r="AX161" s="4"/>
      <c r="AY161" s="4"/>
      <c r="AZ161" s="4"/>
      <c r="BA161" s="4"/>
      <c r="BB161" s="4"/>
      <c r="BC161" s="4"/>
    </row>
    <row r="162" spans="1:55" x14ac:dyDescent="0.2">
      <c r="A162" s="12"/>
      <c r="B162" s="12"/>
      <c r="C162" s="12"/>
      <c r="D162" s="3"/>
      <c r="E162" s="3"/>
      <c r="F162" s="3"/>
      <c r="G162" s="8"/>
      <c r="H162" s="8"/>
      <c r="I162" s="8"/>
      <c r="J162" s="8"/>
      <c r="K162" s="8"/>
      <c r="L162" s="8"/>
      <c r="M162" s="8"/>
      <c r="N162" s="8"/>
      <c r="O162" s="8"/>
      <c r="P162" s="51"/>
      <c r="Q162" s="51"/>
      <c r="R162" s="51"/>
      <c r="S162" s="51"/>
      <c r="T162" s="51"/>
      <c r="U162" s="51"/>
      <c r="V162" s="51"/>
      <c r="W162" s="51"/>
      <c r="X162" s="51"/>
      <c r="Y162" s="51"/>
      <c r="Z162" s="51"/>
      <c r="AA162" s="63"/>
      <c r="AB162" s="63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4"/>
      <c r="AU162" s="4"/>
      <c r="AV162" s="4"/>
      <c r="AW162" s="4"/>
      <c r="AX162" s="4"/>
      <c r="AY162" s="4"/>
      <c r="AZ162" s="4"/>
      <c r="BA162" s="4"/>
      <c r="BB162" s="4"/>
      <c r="BC162" s="4"/>
    </row>
    <row r="163" spans="1:55" x14ac:dyDescent="0.2">
      <c r="A163" s="12"/>
      <c r="B163" s="12"/>
      <c r="C163" s="12"/>
      <c r="D163" s="3"/>
      <c r="E163" s="3"/>
      <c r="F163" s="3"/>
      <c r="G163" s="8"/>
      <c r="H163" s="8"/>
      <c r="I163" s="8"/>
      <c r="J163" s="8"/>
      <c r="K163" s="8"/>
      <c r="L163" s="8"/>
      <c r="M163" s="8"/>
      <c r="N163" s="8"/>
      <c r="O163" s="8"/>
      <c r="P163" s="51"/>
      <c r="Q163" s="51"/>
      <c r="R163" s="51"/>
      <c r="S163" s="51"/>
      <c r="T163" s="51"/>
      <c r="U163" s="51"/>
      <c r="V163" s="51"/>
      <c r="W163" s="51"/>
      <c r="X163" s="51"/>
      <c r="Y163" s="51"/>
      <c r="Z163" s="51"/>
      <c r="AA163" s="63"/>
      <c r="AB163" s="63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4"/>
      <c r="AU163" s="4"/>
      <c r="AV163" s="4"/>
      <c r="AW163" s="4"/>
      <c r="AX163" s="4"/>
      <c r="AY163" s="4"/>
      <c r="AZ163" s="4"/>
      <c r="BA163" s="4"/>
      <c r="BB163" s="4"/>
      <c r="BC163" s="4"/>
    </row>
    <row r="164" spans="1:55" x14ac:dyDescent="0.2">
      <c r="A164" s="12"/>
      <c r="B164" s="12"/>
      <c r="C164" s="12"/>
      <c r="D164" s="3"/>
      <c r="E164" s="3"/>
      <c r="F164" s="3"/>
      <c r="G164" s="8"/>
      <c r="H164" s="8"/>
      <c r="I164" s="8"/>
      <c r="J164" s="8"/>
      <c r="K164" s="8"/>
      <c r="L164" s="8"/>
      <c r="M164" s="8"/>
      <c r="N164" s="8"/>
      <c r="O164" s="8"/>
      <c r="P164" s="51"/>
      <c r="Q164" s="51"/>
      <c r="R164" s="51"/>
      <c r="S164" s="51"/>
      <c r="T164" s="51"/>
      <c r="U164" s="51"/>
      <c r="V164" s="51"/>
      <c r="W164" s="51"/>
      <c r="X164" s="51"/>
      <c r="Y164" s="51"/>
      <c r="Z164" s="51"/>
      <c r="AA164" s="63"/>
      <c r="AB164" s="63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4"/>
      <c r="AU164" s="4"/>
      <c r="AV164" s="4"/>
      <c r="AW164" s="4"/>
      <c r="AX164" s="4"/>
      <c r="AY164" s="4"/>
      <c r="AZ164" s="4"/>
      <c r="BA164" s="4"/>
      <c r="BB164" s="4"/>
      <c r="BC164" s="4"/>
    </row>
    <row r="165" spans="1:55" x14ac:dyDescent="0.2">
      <c r="A165" s="12"/>
      <c r="B165" s="12"/>
      <c r="C165" s="12"/>
      <c r="D165" s="3"/>
      <c r="E165" s="3"/>
      <c r="F165" s="3"/>
      <c r="G165" s="8"/>
      <c r="H165" s="8"/>
      <c r="I165" s="8"/>
      <c r="J165" s="8"/>
      <c r="K165" s="8"/>
      <c r="L165" s="8"/>
      <c r="M165" s="8"/>
      <c r="N165" s="8"/>
      <c r="O165" s="8"/>
      <c r="P165" s="51"/>
      <c r="Q165" s="51"/>
      <c r="R165" s="51"/>
      <c r="S165" s="51"/>
      <c r="T165" s="51"/>
      <c r="U165" s="51"/>
      <c r="V165" s="51"/>
      <c r="W165" s="51"/>
      <c r="X165" s="51"/>
      <c r="Y165" s="51"/>
      <c r="Z165" s="51"/>
      <c r="AA165" s="63"/>
      <c r="AB165" s="63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4"/>
      <c r="AU165" s="4"/>
      <c r="AV165" s="4"/>
      <c r="AW165" s="4"/>
      <c r="AX165" s="4"/>
      <c r="AY165" s="4"/>
      <c r="AZ165" s="4"/>
      <c r="BA165" s="4"/>
      <c r="BB165" s="4"/>
      <c r="BC165" s="4"/>
    </row>
    <row r="166" spans="1:55" x14ac:dyDescent="0.2">
      <c r="A166" s="12"/>
      <c r="B166" s="12"/>
      <c r="C166" s="12"/>
      <c r="D166" s="3"/>
      <c r="E166" s="3"/>
      <c r="F166" s="3"/>
      <c r="G166" s="8"/>
      <c r="H166" s="8"/>
      <c r="I166" s="8"/>
      <c r="J166" s="8"/>
      <c r="K166" s="8"/>
      <c r="L166" s="8"/>
      <c r="M166" s="8"/>
      <c r="N166" s="8"/>
      <c r="O166" s="8"/>
      <c r="P166" s="51"/>
      <c r="Q166" s="51"/>
      <c r="R166" s="51"/>
      <c r="S166" s="51"/>
      <c r="T166" s="51"/>
      <c r="U166" s="51"/>
      <c r="V166" s="51"/>
      <c r="W166" s="51"/>
      <c r="X166" s="51"/>
      <c r="Y166" s="51"/>
      <c r="Z166" s="51"/>
      <c r="AA166" s="63"/>
      <c r="AB166" s="63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4"/>
      <c r="AU166" s="4"/>
      <c r="AV166" s="4"/>
      <c r="AW166" s="4"/>
      <c r="AX166" s="4"/>
      <c r="AY166" s="4"/>
      <c r="AZ166" s="4"/>
      <c r="BA166" s="4"/>
      <c r="BB166" s="4"/>
      <c r="BC166" s="4"/>
    </row>
    <row r="167" spans="1:55" x14ac:dyDescent="0.2">
      <c r="A167" s="12"/>
      <c r="B167" s="12"/>
      <c r="C167" s="12"/>
      <c r="D167" s="3"/>
      <c r="E167" s="3"/>
      <c r="F167" s="3"/>
      <c r="G167" s="8"/>
      <c r="H167" s="8"/>
      <c r="I167" s="8"/>
      <c r="J167" s="8"/>
      <c r="K167" s="8"/>
      <c r="L167" s="8"/>
      <c r="M167" s="8"/>
      <c r="N167" s="8"/>
      <c r="O167" s="8"/>
      <c r="P167" s="51"/>
      <c r="Q167" s="51"/>
      <c r="R167" s="51"/>
      <c r="S167" s="51"/>
      <c r="T167" s="51"/>
      <c r="U167" s="51"/>
      <c r="V167" s="51"/>
      <c r="W167" s="51"/>
      <c r="X167" s="51"/>
      <c r="Y167" s="51"/>
      <c r="Z167" s="51"/>
      <c r="AA167" s="63"/>
      <c r="AB167" s="63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4"/>
      <c r="AU167" s="4"/>
      <c r="AV167" s="4"/>
      <c r="AW167" s="4"/>
      <c r="AX167" s="4"/>
      <c r="AY167" s="4"/>
      <c r="AZ167" s="4"/>
      <c r="BA167" s="4"/>
      <c r="BB167" s="4"/>
      <c r="BC167" s="4"/>
    </row>
    <row r="168" spans="1:55" x14ac:dyDescent="0.2">
      <c r="A168" s="12"/>
      <c r="B168" s="12"/>
      <c r="C168" s="12"/>
      <c r="D168" s="3"/>
      <c r="E168" s="3"/>
      <c r="F168" s="3"/>
      <c r="G168" s="8"/>
      <c r="H168" s="8"/>
      <c r="I168" s="8"/>
      <c r="J168" s="8"/>
      <c r="K168" s="8"/>
      <c r="L168" s="8"/>
      <c r="M168" s="8"/>
      <c r="N168" s="8"/>
      <c r="O168" s="8"/>
      <c r="P168" s="51"/>
      <c r="Q168" s="51"/>
      <c r="R168" s="51"/>
      <c r="S168" s="51"/>
      <c r="T168" s="51"/>
      <c r="U168" s="51"/>
      <c r="V168" s="51"/>
      <c r="W168" s="51"/>
      <c r="X168" s="51"/>
      <c r="Y168" s="51"/>
      <c r="Z168" s="51"/>
      <c r="AA168" s="63"/>
      <c r="AB168" s="63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4"/>
      <c r="AU168" s="4"/>
      <c r="AV168" s="4"/>
      <c r="AW168" s="4"/>
      <c r="AX168" s="4"/>
      <c r="AY168" s="4"/>
      <c r="AZ168" s="4"/>
      <c r="BA168" s="4"/>
      <c r="BB168" s="4"/>
      <c r="BC168" s="4"/>
    </row>
    <row r="169" spans="1:55" x14ac:dyDescent="0.2">
      <c r="A169" s="12"/>
      <c r="B169" s="12"/>
      <c r="C169" s="12"/>
      <c r="D169" s="3"/>
      <c r="E169" s="3"/>
      <c r="F169" s="3"/>
      <c r="G169" s="8"/>
      <c r="H169" s="8"/>
      <c r="I169" s="8"/>
      <c r="J169" s="8"/>
      <c r="K169" s="8"/>
      <c r="L169" s="8"/>
      <c r="M169" s="8"/>
      <c r="N169" s="8"/>
      <c r="O169" s="8"/>
      <c r="P169" s="51"/>
      <c r="Q169" s="51"/>
      <c r="R169" s="51"/>
      <c r="S169" s="51"/>
      <c r="T169" s="51"/>
      <c r="U169" s="51"/>
      <c r="V169" s="51"/>
      <c r="W169" s="51"/>
      <c r="X169" s="51"/>
      <c r="Y169" s="51"/>
      <c r="Z169" s="51"/>
      <c r="AA169" s="63"/>
      <c r="AB169" s="63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4"/>
      <c r="AU169" s="4"/>
      <c r="AV169" s="4"/>
      <c r="AW169" s="4"/>
      <c r="AX169" s="4"/>
      <c r="AY169" s="4"/>
      <c r="AZ169" s="4"/>
      <c r="BA169" s="4"/>
      <c r="BB169" s="4"/>
      <c r="BC169" s="4"/>
    </row>
    <row r="170" spans="1:55" x14ac:dyDescent="0.2">
      <c r="A170" s="12"/>
      <c r="B170" s="12"/>
      <c r="C170" s="12"/>
      <c r="D170" s="3"/>
      <c r="E170" s="3"/>
      <c r="F170" s="3"/>
      <c r="G170" s="8"/>
      <c r="H170" s="8"/>
      <c r="I170" s="8"/>
      <c r="J170" s="8"/>
      <c r="K170" s="8"/>
      <c r="L170" s="8"/>
      <c r="M170" s="8"/>
      <c r="N170" s="8"/>
      <c r="O170" s="8"/>
      <c r="P170" s="51"/>
      <c r="Q170" s="51"/>
      <c r="R170" s="51"/>
      <c r="S170" s="51"/>
      <c r="T170" s="51"/>
      <c r="U170" s="51"/>
      <c r="V170" s="51"/>
      <c r="W170" s="51"/>
      <c r="X170" s="51"/>
      <c r="Y170" s="51"/>
      <c r="Z170" s="51"/>
      <c r="AA170" s="63"/>
      <c r="AB170" s="63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4"/>
      <c r="AU170" s="4"/>
      <c r="AV170" s="4"/>
      <c r="AW170" s="4"/>
      <c r="AX170" s="4"/>
      <c r="AY170" s="4"/>
      <c r="AZ170" s="4"/>
      <c r="BA170" s="4"/>
      <c r="BB170" s="4"/>
      <c r="BC170" s="4"/>
    </row>
    <row r="171" spans="1:55" x14ac:dyDescent="0.2">
      <c r="A171" s="12"/>
      <c r="B171" s="12"/>
      <c r="C171" s="12"/>
      <c r="D171" s="3"/>
      <c r="E171" s="3"/>
      <c r="F171" s="3"/>
      <c r="G171" s="8"/>
      <c r="H171" s="8"/>
      <c r="I171" s="8"/>
      <c r="J171" s="8"/>
      <c r="K171" s="8"/>
      <c r="L171" s="8"/>
      <c r="M171" s="8"/>
      <c r="N171" s="8"/>
      <c r="O171" s="8"/>
      <c r="P171" s="51"/>
      <c r="Q171" s="51"/>
      <c r="R171" s="51"/>
      <c r="S171" s="51"/>
      <c r="T171" s="51"/>
      <c r="U171" s="51"/>
      <c r="V171" s="51"/>
      <c r="W171" s="51"/>
      <c r="X171" s="51"/>
      <c r="Y171" s="51"/>
      <c r="Z171" s="51"/>
      <c r="AA171" s="63"/>
      <c r="AB171" s="63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4"/>
      <c r="AU171" s="4"/>
      <c r="AV171" s="4"/>
      <c r="AW171" s="4"/>
      <c r="AX171" s="4"/>
      <c r="AY171" s="4"/>
      <c r="AZ171" s="4"/>
      <c r="BA171" s="4"/>
      <c r="BB171" s="4"/>
      <c r="BC171" s="4"/>
    </row>
    <row r="172" spans="1:55" x14ac:dyDescent="0.2">
      <c r="A172" s="12"/>
      <c r="B172" s="12"/>
      <c r="C172" s="12"/>
      <c r="D172" s="3"/>
      <c r="E172" s="3"/>
      <c r="F172" s="3"/>
      <c r="G172" s="8"/>
      <c r="H172" s="8"/>
      <c r="I172" s="8"/>
      <c r="J172" s="8"/>
      <c r="K172" s="8"/>
      <c r="L172" s="8"/>
      <c r="M172" s="8"/>
      <c r="N172" s="8"/>
      <c r="O172" s="8"/>
      <c r="P172" s="51"/>
      <c r="Q172" s="51"/>
      <c r="R172" s="51"/>
      <c r="S172" s="51"/>
      <c r="T172" s="51"/>
      <c r="U172" s="51"/>
      <c r="V172" s="51"/>
      <c r="W172" s="51"/>
      <c r="X172" s="51"/>
      <c r="Y172" s="51"/>
      <c r="Z172" s="51"/>
      <c r="AA172" s="63"/>
      <c r="AB172" s="63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4"/>
      <c r="AU172" s="4"/>
      <c r="AV172" s="4"/>
      <c r="AW172" s="4"/>
      <c r="AX172" s="4"/>
      <c r="AY172" s="4"/>
      <c r="AZ172" s="4"/>
      <c r="BA172" s="4"/>
      <c r="BB172" s="4"/>
      <c r="BC172" s="4"/>
    </row>
    <row r="173" spans="1:55" x14ac:dyDescent="0.2">
      <c r="A173" s="12"/>
      <c r="B173" s="12"/>
      <c r="C173" s="12"/>
      <c r="D173" s="3"/>
      <c r="E173" s="3"/>
      <c r="F173" s="3"/>
      <c r="G173" s="8"/>
      <c r="H173" s="8"/>
      <c r="I173" s="8"/>
      <c r="J173" s="8"/>
      <c r="K173" s="8"/>
      <c r="L173" s="8"/>
      <c r="M173" s="8"/>
      <c r="N173" s="8"/>
      <c r="O173" s="8"/>
      <c r="P173" s="51"/>
      <c r="Q173" s="51"/>
      <c r="R173" s="51"/>
      <c r="S173" s="51"/>
      <c r="T173" s="51"/>
      <c r="U173" s="51"/>
      <c r="V173" s="51"/>
      <c r="W173" s="51"/>
      <c r="X173" s="51"/>
      <c r="Y173" s="51"/>
      <c r="Z173" s="51"/>
      <c r="AA173" s="63"/>
      <c r="AB173" s="63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4"/>
      <c r="AU173" s="4"/>
      <c r="AV173" s="4"/>
      <c r="AW173" s="4"/>
      <c r="AX173" s="4"/>
      <c r="AY173" s="4"/>
      <c r="AZ173" s="4"/>
      <c r="BA173" s="4"/>
      <c r="BB173" s="4"/>
      <c r="BC173" s="4"/>
    </row>
    <row r="174" spans="1:55" x14ac:dyDescent="0.2">
      <c r="A174" s="12"/>
      <c r="B174" s="12"/>
      <c r="C174" s="12"/>
      <c r="D174" s="3"/>
      <c r="E174" s="3"/>
      <c r="F174" s="3"/>
      <c r="G174" s="8"/>
      <c r="H174" s="8"/>
      <c r="I174" s="8"/>
      <c r="J174" s="8"/>
      <c r="K174" s="8"/>
      <c r="L174" s="8"/>
      <c r="M174" s="8"/>
      <c r="N174" s="8"/>
      <c r="O174" s="8"/>
      <c r="P174" s="51"/>
      <c r="Q174" s="51"/>
      <c r="R174" s="51"/>
      <c r="S174" s="51"/>
      <c r="T174" s="51"/>
      <c r="U174" s="51"/>
      <c r="V174" s="51"/>
      <c r="W174" s="51"/>
      <c r="X174" s="51"/>
      <c r="Y174" s="51"/>
      <c r="Z174" s="51"/>
      <c r="AA174" s="63"/>
      <c r="AB174" s="63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4"/>
      <c r="AU174" s="4"/>
      <c r="AV174" s="4"/>
      <c r="AW174" s="4"/>
      <c r="AX174" s="4"/>
      <c r="AY174" s="4"/>
      <c r="AZ174" s="4"/>
      <c r="BA174" s="4"/>
      <c r="BB174" s="4"/>
      <c r="BC174" s="4"/>
    </row>
    <row r="175" spans="1:55" x14ac:dyDescent="0.2">
      <c r="A175" s="12"/>
      <c r="B175" s="12"/>
      <c r="C175" s="12"/>
      <c r="D175" s="3"/>
      <c r="E175" s="3"/>
      <c r="F175" s="3"/>
      <c r="G175" s="8"/>
      <c r="H175" s="8"/>
      <c r="I175" s="8"/>
      <c r="J175" s="8"/>
      <c r="K175" s="8"/>
      <c r="L175" s="8"/>
      <c r="M175" s="8"/>
      <c r="N175" s="8"/>
      <c r="O175" s="8"/>
      <c r="P175" s="51"/>
      <c r="Q175" s="51"/>
      <c r="R175" s="51"/>
      <c r="S175" s="51"/>
      <c r="T175" s="51"/>
      <c r="U175" s="51"/>
      <c r="V175" s="51"/>
      <c r="W175" s="51"/>
      <c r="X175" s="51"/>
      <c r="Y175" s="51"/>
      <c r="Z175" s="51"/>
      <c r="AA175" s="63"/>
      <c r="AB175" s="63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4"/>
      <c r="AU175" s="4"/>
      <c r="AV175" s="4"/>
      <c r="AW175" s="4"/>
      <c r="AX175" s="4"/>
      <c r="AY175" s="4"/>
      <c r="AZ175" s="4"/>
      <c r="BA175" s="4"/>
      <c r="BB175" s="4"/>
      <c r="BC175" s="4"/>
    </row>
    <row r="176" spans="1:55" x14ac:dyDescent="0.2">
      <c r="A176" s="12"/>
      <c r="B176" s="12"/>
      <c r="C176" s="12"/>
      <c r="D176" s="3"/>
      <c r="E176" s="3"/>
      <c r="F176" s="3"/>
      <c r="G176" s="8"/>
      <c r="H176" s="8"/>
      <c r="I176" s="8"/>
      <c r="J176" s="8"/>
      <c r="K176" s="8"/>
      <c r="L176" s="8"/>
      <c r="M176" s="8"/>
      <c r="N176" s="8"/>
      <c r="O176" s="8"/>
      <c r="P176" s="51"/>
      <c r="Q176" s="51"/>
      <c r="R176" s="51"/>
      <c r="S176" s="51"/>
      <c r="T176" s="51"/>
      <c r="U176" s="51"/>
      <c r="V176" s="51"/>
      <c r="W176" s="51"/>
      <c r="X176" s="51"/>
      <c r="Y176" s="51"/>
      <c r="Z176" s="51"/>
      <c r="AA176" s="63"/>
      <c r="AB176" s="63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4"/>
      <c r="AU176" s="4"/>
      <c r="AV176" s="4"/>
      <c r="AW176" s="4"/>
      <c r="AX176" s="4"/>
      <c r="AY176" s="4"/>
      <c r="AZ176" s="4"/>
      <c r="BA176" s="4"/>
      <c r="BB176" s="4"/>
      <c r="BC176" s="4"/>
    </row>
    <row r="177" spans="1:55" x14ac:dyDescent="0.2">
      <c r="A177" s="12"/>
      <c r="B177" s="12"/>
      <c r="C177" s="12"/>
      <c r="D177" s="3"/>
      <c r="E177" s="3"/>
      <c r="F177" s="3"/>
      <c r="G177" s="8"/>
      <c r="H177" s="8"/>
      <c r="I177" s="8"/>
      <c r="J177" s="8"/>
      <c r="K177" s="8"/>
      <c r="L177" s="8"/>
      <c r="M177" s="8"/>
      <c r="N177" s="8"/>
      <c r="O177" s="8"/>
      <c r="P177" s="51"/>
      <c r="Q177" s="51"/>
      <c r="R177" s="51"/>
      <c r="S177" s="51"/>
      <c r="T177" s="51"/>
      <c r="U177" s="51"/>
      <c r="V177" s="51"/>
      <c r="W177" s="51"/>
      <c r="X177" s="51"/>
      <c r="Y177" s="51"/>
      <c r="Z177" s="51"/>
      <c r="AA177" s="63"/>
      <c r="AB177" s="63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4"/>
      <c r="AU177" s="4"/>
      <c r="AV177" s="4"/>
      <c r="AW177" s="4"/>
      <c r="AX177" s="4"/>
      <c r="AY177" s="4"/>
      <c r="AZ177" s="4"/>
      <c r="BA177" s="4"/>
      <c r="BB177" s="4"/>
      <c r="BC177" s="4"/>
    </row>
    <row r="178" spans="1:55" x14ac:dyDescent="0.2">
      <c r="A178" s="12"/>
      <c r="B178" s="12"/>
      <c r="C178" s="12"/>
      <c r="D178" s="3"/>
      <c r="E178" s="3"/>
      <c r="F178" s="3"/>
      <c r="G178" s="8"/>
      <c r="H178" s="8"/>
      <c r="I178" s="8"/>
      <c r="J178" s="8"/>
      <c r="K178" s="8"/>
      <c r="L178" s="8"/>
      <c r="M178" s="8"/>
      <c r="N178" s="8"/>
      <c r="O178" s="8"/>
      <c r="P178" s="51"/>
      <c r="Q178" s="51"/>
      <c r="R178" s="51"/>
      <c r="S178" s="51"/>
      <c r="T178" s="51"/>
      <c r="U178" s="51"/>
      <c r="V178" s="51"/>
      <c r="W178" s="51"/>
      <c r="X178" s="51"/>
      <c r="Y178" s="51"/>
      <c r="Z178" s="51"/>
      <c r="AA178" s="63"/>
      <c r="AB178" s="63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4"/>
      <c r="AU178" s="4"/>
      <c r="AV178" s="4"/>
      <c r="AW178" s="4"/>
      <c r="AX178" s="4"/>
      <c r="AY178" s="4"/>
      <c r="AZ178" s="4"/>
      <c r="BA178" s="4"/>
      <c r="BB178" s="4"/>
      <c r="BC178" s="4"/>
    </row>
    <row r="179" spans="1:55" x14ac:dyDescent="0.2">
      <c r="A179" s="12"/>
      <c r="B179" s="12"/>
      <c r="C179" s="12"/>
      <c r="D179" s="3"/>
      <c r="E179" s="3"/>
      <c r="F179" s="3"/>
      <c r="G179" s="8"/>
      <c r="H179" s="8"/>
      <c r="I179" s="8"/>
      <c r="J179" s="8"/>
      <c r="K179" s="8"/>
      <c r="L179" s="8"/>
      <c r="M179" s="8"/>
      <c r="N179" s="8"/>
      <c r="O179" s="8"/>
      <c r="P179" s="51"/>
      <c r="Q179" s="51"/>
      <c r="R179" s="51"/>
      <c r="S179" s="51"/>
      <c r="T179" s="51"/>
      <c r="U179" s="51"/>
      <c r="V179" s="51"/>
      <c r="W179" s="51"/>
      <c r="X179" s="51"/>
      <c r="Y179" s="51"/>
      <c r="Z179" s="51"/>
      <c r="AA179" s="63"/>
      <c r="AB179" s="63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4"/>
      <c r="AU179" s="4"/>
      <c r="AV179" s="4"/>
      <c r="AW179" s="4"/>
      <c r="AX179" s="4"/>
      <c r="AY179" s="4"/>
      <c r="AZ179" s="4"/>
      <c r="BA179" s="4"/>
      <c r="BB179" s="4"/>
      <c r="BC179" s="4"/>
    </row>
    <row r="180" spans="1:55" x14ac:dyDescent="0.2">
      <c r="A180" s="12"/>
      <c r="B180" s="12"/>
      <c r="C180" s="12"/>
      <c r="D180" s="3"/>
      <c r="E180" s="3"/>
      <c r="F180" s="3"/>
      <c r="G180" s="8"/>
      <c r="H180" s="8"/>
      <c r="I180" s="8"/>
      <c r="J180" s="8"/>
      <c r="K180" s="8"/>
      <c r="L180" s="8"/>
      <c r="M180" s="8"/>
      <c r="N180" s="8"/>
      <c r="O180" s="8"/>
      <c r="P180" s="51"/>
      <c r="Q180" s="51"/>
      <c r="R180" s="51"/>
      <c r="S180" s="51"/>
      <c r="T180" s="51"/>
      <c r="U180" s="51"/>
      <c r="V180" s="51"/>
      <c r="W180" s="51"/>
      <c r="X180" s="51"/>
      <c r="Y180" s="51"/>
      <c r="Z180" s="51"/>
      <c r="AA180" s="63"/>
      <c r="AB180" s="63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4"/>
      <c r="AU180" s="4"/>
      <c r="AV180" s="4"/>
      <c r="AW180" s="4"/>
      <c r="AX180" s="4"/>
      <c r="AY180" s="4"/>
      <c r="AZ180" s="4"/>
      <c r="BA180" s="4"/>
      <c r="BB180" s="4"/>
      <c r="BC180" s="4"/>
    </row>
    <row r="181" spans="1:55" x14ac:dyDescent="0.2">
      <c r="A181" s="12"/>
      <c r="B181" s="12"/>
      <c r="C181" s="12"/>
      <c r="D181" s="3"/>
      <c r="E181" s="3"/>
      <c r="F181" s="3"/>
      <c r="G181" s="8"/>
      <c r="H181" s="8"/>
      <c r="I181" s="8"/>
      <c r="J181" s="8"/>
      <c r="K181" s="8"/>
      <c r="L181" s="8"/>
      <c r="M181" s="8"/>
      <c r="N181" s="8"/>
      <c r="O181" s="8"/>
      <c r="P181" s="51"/>
      <c r="Q181" s="51"/>
      <c r="R181" s="51"/>
      <c r="S181" s="51"/>
      <c r="T181" s="51"/>
      <c r="U181" s="51"/>
      <c r="V181" s="51"/>
      <c r="W181" s="51"/>
      <c r="X181" s="51"/>
      <c r="Y181" s="51"/>
      <c r="Z181" s="51"/>
      <c r="AA181" s="63"/>
      <c r="AB181" s="63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4"/>
      <c r="AU181" s="4"/>
      <c r="AV181" s="4"/>
      <c r="AW181" s="4"/>
      <c r="AX181" s="4"/>
      <c r="AY181" s="4"/>
      <c r="AZ181" s="4"/>
      <c r="BA181" s="4"/>
      <c r="BB181" s="4"/>
      <c r="BC181" s="4"/>
    </row>
    <row r="182" spans="1:55" x14ac:dyDescent="0.2">
      <c r="A182" s="12"/>
      <c r="B182" s="12"/>
      <c r="C182" s="12"/>
      <c r="D182" s="3"/>
      <c r="E182" s="3"/>
      <c r="F182" s="3"/>
      <c r="G182" s="8"/>
      <c r="H182" s="8"/>
      <c r="I182" s="8"/>
      <c r="J182" s="8"/>
      <c r="K182" s="8"/>
      <c r="L182" s="8"/>
      <c r="M182" s="8"/>
      <c r="N182" s="8"/>
      <c r="O182" s="8"/>
      <c r="P182" s="51"/>
      <c r="Q182" s="51"/>
      <c r="R182" s="51"/>
      <c r="S182" s="51"/>
      <c r="T182" s="51"/>
      <c r="U182" s="51"/>
      <c r="V182" s="51"/>
      <c r="W182" s="51"/>
      <c r="X182" s="51"/>
      <c r="Y182" s="51"/>
      <c r="Z182" s="51"/>
      <c r="AA182" s="63"/>
      <c r="AB182" s="63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4"/>
      <c r="AU182" s="4"/>
      <c r="AV182" s="4"/>
      <c r="AW182" s="4"/>
      <c r="AX182" s="4"/>
      <c r="AY182" s="4"/>
      <c r="AZ182" s="4"/>
      <c r="BA182" s="4"/>
      <c r="BB182" s="4"/>
      <c r="BC182" s="4"/>
    </row>
    <row r="183" spans="1:55" x14ac:dyDescent="0.2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52"/>
      <c r="Q183" s="52"/>
      <c r="R183" s="52"/>
      <c r="S183" s="52"/>
      <c r="T183" s="52"/>
      <c r="U183" s="52"/>
      <c r="V183" s="52"/>
      <c r="W183" s="52"/>
      <c r="X183" s="52"/>
      <c r="Y183" s="52"/>
      <c r="Z183" s="52"/>
      <c r="AA183" s="64"/>
      <c r="AB183" s="64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4"/>
      <c r="AU183" s="4"/>
      <c r="AV183" s="4"/>
      <c r="AW183" s="4"/>
      <c r="AX183" s="4"/>
      <c r="AY183" s="4"/>
      <c r="AZ183" s="4"/>
      <c r="BA183" s="4"/>
      <c r="BB183" s="4"/>
      <c r="BC183" s="4"/>
    </row>
    <row r="184" spans="1:55" x14ac:dyDescent="0.2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52"/>
      <c r="Q184" s="52"/>
      <c r="R184" s="52"/>
      <c r="S184" s="52"/>
      <c r="T184" s="52"/>
      <c r="U184" s="52"/>
      <c r="V184" s="52"/>
      <c r="W184" s="52"/>
      <c r="X184" s="52"/>
      <c r="Y184" s="52"/>
      <c r="Z184" s="52"/>
      <c r="AA184" s="64"/>
      <c r="AB184" s="64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</row>
    <row r="185" spans="1:55" x14ac:dyDescent="0.2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52"/>
      <c r="Q185" s="52"/>
      <c r="R185" s="52"/>
      <c r="S185" s="52"/>
      <c r="T185" s="52"/>
      <c r="U185" s="52"/>
      <c r="V185" s="52"/>
      <c r="W185" s="52"/>
      <c r="X185" s="52"/>
      <c r="Y185" s="52"/>
      <c r="Z185" s="52"/>
      <c r="AA185" s="64"/>
      <c r="AB185" s="64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</row>
    <row r="186" spans="1:55" x14ac:dyDescent="0.2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52"/>
      <c r="Q186" s="52"/>
      <c r="R186" s="52"/>
      <c r="S186" s="52"/>
      <c r="T186" s="52"/>
      <c r="U186" s="52"/>
      <c r="V186" s="52"/>
      <c r="W186" s="52"/>
      <c r="X186" s="52"/>
      <c r="Y186" s="52"/>
      <c r="Z186" s="52"/>
      <c r="AA186" s="64"/>
      <c r="AB186" s="64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</row>
    <row r="187" spans="1:55" x14ac:dyDescent="0.2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52"/>
      <c r="Q187" s="52"/>
      <c r="R187" s="52"/>
      <c r="S187" s="52"/>
      <c r="T187" s="52"/>
      <c r="U187" s="52"/>
      <c r="V187" s="52"/>
      <c r="W187" s="52"/>
      <c r="X187" s="52"/>
      <c r="Y187" s="52"/>
      <c r="Z187" s="52"/>
      <c r="AA187" s="64"/>
      <c r="AB187" s="64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</row>
    <row r="188" spans="1:55" x14ac:dyDescent="0.2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52"/>
      <c r="Q188" s="52"/>
      <c r="R188" s="52"/>
      <c r="S188" s="52"/>
      <c r="T188" s="52"/>
      <c r="U188" s="52"/>
      <c r="V188" s="52"/>
      <c r="W188" s="52"/>
      <c r="X188" s="52"/>
      <c r="Y188" s="52"/>
      <c r="Z188" s="52"/>
      <c r="AA188" s="64"/>
      <c r="AB188" s="64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</row>
    <row r="189" spans="1:55" x14ac:dyDescent="0.2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52"/>
      <c r="Q189" s="52"/>
      <c r="R189" s="52"/>
      <c r="S189" s="52"/>
      <c r="T189" s="52"/>
      <c r="U189" s="52"/>
      <c r="V189" s="52"/>
      <c r="W189" s="52"/>
      <c r="X189" s="52"/>
      <c r="Y189" s="52"/>
      <c r="Z189" s="52"/>
      <c r="AA189" s="64"/>
      <c r="AB189" s="64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</row>
    <row r="190" spans="1:55" x14ac:dyDescent="0.2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52"/>
      <c r="Q190" s="52"/>
      <c r="R190" s="52"/>
      <c r="S190" s="52"/>
      <c r="T190" s="52"/>
      <c r="U190" s="52"/>
      <c r="V190" s="52"/>
      <c r="W190" s="52"/>
      <c r="X190" s="52"/>
      <c r="Y190" s="52"/>
      <c r="Z190" s="52"/>
      <c r="AA190" s="64"/>
      <c r="AB190" s="64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</row>
    <row r="191" spans="1:55" x14ac:dyDescent="0.2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52"/>
      <c r="Q191" s="52"/>
      <c r="R191" s="52"/>
      <c r="S191" s="52"/>
      <c r="T191" s="52"/>
      <c r="U191" s="52"/>
      <c r="V191" s="52"/>
      <c r="W191" s="52"/>
      <c r="X191" s="52"/>
      <c r="Y191" s="52"/>
      <c r="Z191" s="52"/>
      <c r="AA191" s="64"/>
      <c r="AB191" s="64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</row>
    <row r="192" spans="1:55" x14ac:dyDescent="0.2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52"/>
      <c r="Q192" s="52"/>
      <c r="R192" s="52"/>
      <c r="S192" s="52"/>
      <c r="T192" s="52"/>
      <c r="U192" s="52"/>
      <c r="V192" s="52"/>
      <c r="W192" s="52"/>
      <c r="X192" s="52"/>
      <c r="Y192" s="52"/>
      <c r="Z192" s="52"/>
      <c r="AA192" s="64"/>
      <c r="AB192" s="64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</row>
    <row r="193" spans="1:45" x14ac:dyDescent="0.2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52"/>
      <c r="Q193" s="52"/>
      <c r="R193" s="52"/>
      <c r="S193" s="52"/>
      <c r="T193" s="52"/>
      <c r="U193" s="52"/>
      <c r="V193" s="52"/>
      <c r="W193" s="52"/>
      <c r="X193" s="52"/>
      <c r="Y193" s="52"/>
      <c r="Z193" s="52"/>
      <c r="AA193" s="64"/>
      <c r="AB193" s="64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</row>
    <row r="194" spans="1:45" x14ac:dyDescent="0.2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52"/>
      <c r="Q194" s="52"/>
      <c r="R194" s="52"/>
      <c r="S194" s="52"/>
      <c r="T194" s="52"/>
      <c r="U194" s="52"/>
      <c r="V194" s="52"/>
      <c r="W194" s="52"/>
      <c r="X194" s="52"/>
      <c r="Y194" s="52"/>
      <c r="Z194" s="52"/>
      <c r="AA194" s="64"/>
      <c r="AB194" s="64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</row>
    <row r="195" spans="1:45" x14ac:dyDescent="0.2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52"/>
      <c r="Q195" s="52"/>
      <c r="R195" s="52"/>
      <c r="S195" s="52"/>
      <c r="T195" s="52"/>
      <c r="U195" s="52"/>
      <c r="V195" s="52"/>
      <c r="W195" s="52"/>
      <c r="X195" s="52"/>
      <c r="Y195" s="52"/>
      <c r="Z195" s="52"/>
      <c r="AA195" s="64"/>
      <c r="AB195" s="64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</row>
    <row r="196" spans="1:45" x14ac:dyDescent="0.2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52"/>
      <c r="Q196" s="52"/>
      <c r="R196" s="52"/>
      <c r="S196" s="52"/>
      <c r="T196" s="52"/>
      <c r="U196" s="52"/>
      <c r="V196" s="52"/>
      <c r="W196" s="52"/>
      <c r="X196" s="52"/>
      <c r="Y196" s="52"/>
      <c r="Z196" s="52"/>
      <c r="AA196" s="64"/>
      <c r="AB196" s="64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</row>
    <row r="197" spans="1:45" x14ac:dyDescent="0.2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52"/>
      <c r="Q197" s="52"/>
      <c r="R197" s="52"/>
      <c r="S197" s="52"/>
      <c r="T197" s="52"/>
      <c r="U197" s="52"/>
      <c r="V197" s="52"/>
      <c r="W197" s="52"/>
      <c r="X197" s="52"/>
      <c r="Y197" s="52"/>
      <c r="Z197" s="52"/>
      <c r="AA197" s="64"/>
      <c r="AB197" s="64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</row>
    <row r="198" spans="1:45" x14ac:dyDescent="0.2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52"/>
      <c r="Q198" s="52"/>
      <c r="R198" s="52"/>
      <c r="S198" s="52"/>
      <c r="T198" s="52"/>
      <c r="U198" s="52"/>
      <c r="V198" s="52"/>
      <c r="W198" s="52"/>
      <c r="X198" s="52"/>
      <c r="Y198" s="52"/>
      <c r="Z198" s="52"/>
      <c r="AA198" s="64"/>
      <c r="AB198" s="64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</row>
    <row r="199" spans="1:45" x14ac:dyDescent="0.2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52"/>
      <c r="Q199" s="52"/>
      <c r="R199" s="52"/>
      <c r="S199" s="52"/>
      <c r="T199" s="52"/>
      <c r="U199" s="52"/>
      <c r="V199" s="52"/>
      <c r="W199" s="52"/>
      <c r="X199" s="52"/>
      <c r="Y199" s="52"/>
      <c r="Z199" s="52"/>
      <c r="AA199" s="64"/>
      <c r="AB199" s="64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</row>
    <row r="200" spans="1:45" x14ac:dyDescent="0.2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52"/>
      <c r="Q200" s="52"/>
      <c r="R200" s="52"/>
      <c r="S200" s="52"/>
      <c r="T200" s="52"/>
      <c r="U200" s="52"/>
      <c r="V200" s="52"/>
      <c r="W200" s="52"/>
      <c r="X200" s="52"/>
      <c r="Y200" s="52"/>
      <c r="Z200" s="52"/>
      <c r="AA200" s="64"/>
      <c r="AB200" s="64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</row>
    <row r="201" spans="1:45" x14ac:dyDescent="0.2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52"/>
      <c r="Q201" s="52"/>
      <c r="R201" s="52"/>
      <c r="S201" s="52"/>
      <c r="T201" s="52"/>
      <c r="U201" s="52"/>
      <c r="V201" s="52"/>
      <c r="W201" s="52"/>
      <c r="X201" s="52"/>
      <c r="Y201" s="52"/>
      <c r="Z201" s="52"/>
      <c r="AA201" s="64"/>
      <c r="AB201" s="64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</row>
    <row r="202" spans="1:45" x14ac:dyDescent="0.2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52"/>
      <c r="Q202" s="52"/>
      <c r="R202" s="52"/>
      <c r="S202" s="52"/>
      <c r="T202" s="52"/>
      <c r="U202" s="52"/>
      <c r="V202" s="52"/>
      <c r="W202" s="52"/>
      <c r="X202" s="52"/>
      <c r="Y202" s="52"/>
      <c r="Z202" s="52"/>
      <c r="AA202" s="64"/>
      <c r="AB202" s="64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</row>
    <row r="203" spans="1:45" x14ac:dyDescent="0.2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52"/>
      <c r="Q203" s="52"/>
      <c r="R203" s="52"/>
      <c r="S203" s="52"/>
      <c r="T203" s="52"/>
      <c r="U203" s="52"/>
      <c r="V203" s="52"/>
      <c r="W203" s="52"/>
      <c r="X203" s="52"/>
      <c r="Y203" s="52"/>
      <c r="Z203" s="52"/>
      <c r="AA203" s="64"/>
      <c r="AB203" s="64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</row>
    <row r="204" spans="1:45" x14ac:dyDescent="0.2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52"/>
      <c r="Q204" s="52"/>
      <c r="R204" s="52"/>
      <c r="S204" s="52"/>
      <c r="T204" s="52"/>
      <c r="U204" s="52"/>
      <c r="V204" s="52"/>
      <c r="W204" s="52"/>
      <c r="X204" s="52"/>
      <c r="Y204" s="52"/>
      <c r="Z204" s="52"/>
      <c r="AA204" s="64"/>
      <c r="AB204" s="64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</row>
    <row r="205" spans="1:45" x14ac:dyDescent="0.2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52"/>
      <c r="Q205" s="52"/>
      <c r="R205" s="52"/>
      <c r="S205" s="52"/>
      <c r="T205" s="52"/>
      <c r="U205" s="52"/>
      <c r="V205" s="52"/>
      <c r="W205" s="52"/>
      <c r="X205" s="52"/>
      <c r="Y205" s="52"/>
      <c r="Z205" s="52"/>
      <c r="AA205" s="64"/>
      <c r="AB205" s="64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</row>
    <row r="206" spans="1:45" x14ac:dyDescent="0.2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52"/>
      <c r="Q206" s="52"/>
      <c r="R206" s="52"/>
      <c r="S206" s="52"/>
      <c r="T206" s="52"/>
      <c r="U206" s="52"/>
      <c r="V206" s="52"/>
      <c r="W206" s="52"/>
      <c r="X206" s="52"/>
      <c r="Y206" s="52"/>
      <c r="Z206" s="52"/>
      <c r="AA206" s="64"/>
      <c r="AB206" s="64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</row>
    <row r="207" spans="1:45" x14ac:dyDescent="0.2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52"/>
      <c r="Q207" s="52"/>
      <c r="R207" s="52"/>
      <c r="S207" s="52"/>
      <c r="T207" s="52"/>
      <c r="U207" s="52"/>
      <c r="V207" s="52"/>
      <c r="W207" s="52"/>
      <c r="X207" s="52"/>
      <c r="Y207" s="52"/>
      <c r="Z207" s="52"/>
      <c r="AA207" s="64"/>
      <c r="AB207" s="64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</row>
    <row r="208" spans="1:45" x14ac:dyDescent="0.2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52"/>
      <c r="Q208" s="52"/>
      <c r="R208" s="52"/>
      <c r="S208" s="52"/>
      <c r="T208" s="52"/>
      <c r="U208" s="52"/>
      <c r="V208" s="52"/>
      <c r="W208" s="52"/>
      <c r="X208" s="52"/>
      <c r="Y208" s="52"/>
      <c r="Z208" s="52"/>
      <c r="AA208" s="64"/>
      <c r="AB208" s="64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</row>
    <row r="209" spans="1:45" x14ac:dyDescent="0.2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52"/>
      <c r="Q209" s="52"/>
      <c r="R209" s="52"/>
      <c r="S209" s="52"/>
      <c r="T209" s="52"/>
      <c r="U209" s="52"/>
      <c r="V209" s="52"/>
      <c r="W209" s="52"/>
      <c r="X209" s="52"/>
      <c r="Y209" s="52"/>
      <c r="Z209" s="52"/>
      <c r="AA209" s="64"/>
      <c r="AB209" s="64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</row>
    <row r="210" spans="1:45" x14ac:dyDescent="0.2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52"/>
      <c r="Q210" s="52"/>
      <c r="R210" s="52"/>
      <c r="S210" s="52"/>
      <c r="T210" s="52"/>
      <c r="U210" s="52"/>
      <c r="V210" s="52"/>
      <c r="W210" s="52"/>
      <c r="X210" s="52"/>
      <c r="Y210" s="52"/>
      <c r="Z210" s="52"/>
      <c r="AA210" s="64"/>
      <c r="AB210" s="64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</row>
    <row r="211" spans="1:45" x14ac:dyDescent="0.2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52"/>
      <c r="Q211" s="52"/>
      <c r="R211" s="52"/>
      <c r="S211" s="52"/>
      <c r="T211" s="52"/>
      <c r="U211" s="52"/>
      <c r="V211" s="52"/>
      <c r="W211" s="52"/>
      <c r="X211" s="52"/>
      <c r="Y211" s="52"/>
      <c r="Z211" s="52"/>
      <c r="AA211" s="64"/>
      <c r="AB211" s="64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</row>
    <row r="212" spans="1:45" x14ac:dyDescent="0.2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52"/>
      <c r="Q212" s="52"/>
      <c r="R212" s="52"/>
      <c r="S212" s="52"/>
      <c r="T212" s="52"/>
      <c r="U212" s="52"/>
      <c r="V212" s="52"/>
      <c r="W212" s="52"/>
      <c r="X212" s="52"/>
      <c r="Y212" s="52"/>
      <c r="Z212" s="52"/>
      <c r="AA212" s="64"/>
      <c r="AB212" s="64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</row>
    <row r="213" spans="1:45" x14ac:dyDescent="0.2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52"/>
      <c r="Q213" s="52"/>
      <c r="R213" s="52"/>
      <c r="S213" s="52"/>
      <c r="T213" s="52"/>
      <c r="U213" s="52"/>
      <c r="V213" s="52"/>
      <c r="W213" s="52"/>
      <c r="X213" s="52"/>
      <c r="Y213" s="52"/>
      <c r="Z213" s="52"/>
      <c r="AA213" s="64"/>
      <c r="AB213" s="64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</row>
    <row r="214" spans="1:45" x14ac:dyDescent="0.2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52"/>
      <c r="Q214" s="52"/>
      <c r="R214" s="52"/>
      <c r="S214" s="52"/>
      <c r="T214" s="52"/>
      <c r="U214" s="52"/>
      <c r="V214" s="52"/>
      <c r="W214" s="52"/>
      <c r="X214" s="52"/>
      <c r="Y214" s="52"/>
      <c r="Z214" s="52"/>
      <c r="AA214" s="64"/>
      <c r="AB214" s="64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</row>
    <row r="215" spans="1:45" x14ac:dyDescent="0.2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52"/>
      <c r="Q215" s="52"/>
      <c r="R215" s="52"/>
      <c r="S215" s="52"/>
      <c r="T215" s="52"/>
      <c r="U215" s="52"/>
      <c r="V215" s="52"/>
      <c r="W215" s="52"/>
      <c r="X215" s="52"/>
      <c r="Y215" s="52"/>
      <c r="Z215" s="52"/>
      <c r="AA215" s="64"/>
      <c r="AB215" s="64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</row>
    <row r="216" spans="1:45" x14ac:dyDescent="0.2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52"/>
      <c r="Q216" s="52"/>
      <c r="R216" s="52"/>
      <c r="S216" s="52"/>
      <c r="T216" s="52"/>
      <c r="U216" s="52"/>
      <c r="V216" s="52"/>
      <c r="W216" s="52"/>
      <c r="X216" s="52"/>
      <c r="Y216" s="52"/>
      <c r="Z216" s="52"/>
      <c r="AA216" s="64"/>
      <c r="AB216" s="64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</row>
    <row r="217" spans="1:45" x14ac:dyDescent="0.2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52"/>
      <c r="Q217" s="52"/>
      <c r="R217" s="52"/>
      <c r="S217" s="52"/>
      <c r="T217" s="52"/>
      <c r="U217" s="52"/>
      <c r="V217" s="52"/>
      <c r="W217" s="52"/>
      <c r="X217" s="52"/>
      <c r="Y217" s="52"/>
      <c r="Z217" s="52"/>
      <c r="AA217" s="64"/>
      <c r="AB217" s="64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</row>
    <row r="218" spans="1:45" x14ac:dyDescent="0.2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52"/>
      <c r="Q218" s="52"/>
      <c r="R218" s="52"/>
      <c r="S218" s="52"/>
      <c r="T218" s="52"/>
      <c r="U218" s="52"/>
      <c r="V218" s="52"/>
      <c r="W218" s="52"/>
      <c r="X218" s="52"/>
      <c r="Y218" s="52"/>
      <c r="Z218" s="52"/>
      <c r="AA218" s="64"/>
      <c r="AB218" s="64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</row>
    <row r="219" spans="1:45" x14ac:dyDescent="0.2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52"/>
      <c r="Q219" s="52"/>
      <c r="R219" s="52"/>
      <c r="S219" s="52"/>
      <c r="T219" s="52"/>
      <c r="U219" s="52"/>
      <c r="V219" s="52"/>
      <c r="W219" s="52"/>
      <c r="X219" s="52"/>
      <c r="Y219" s="52"/>
      <c r="Z219" s="52"/>
      <c r="AA219" s="64"/>
      <c r="AB219" s="64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</row>
    <row r="220" spans="1:45" x14ac:dyDescent="0.2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52"/>
      <c r="Q220" s="52"/>
      <c r="R220" s="52"/>
      <c r="S220" s="52"/>
      <c r="T220" s="52"/>
      <c r="U220" s="52"/>
      <c r="V220" s="52"/>
      <c r="W220" s="52"/>
      <c r="X220" s="52"/>
      <c r="Y220" s="52"/>
      <c r="Z220" s="52"/>
      <c r="AA220" s="64"/>
      <c r="AB220" s="64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</row>
    <row r="221" spans="1:45" x14ac:dyDescent="0.2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52"/>
      <c r="Q221" s="52"/>
      <c r="R221" s="52"/>
      <c r="S221" s="52"/>
      <c r="T221" s="52"/>
      <c r="U221" s="52"/>
      <c r="V221" s="52"/>
      <c r="W221" s="52"/>
      <c r="X221" s="52"/>
      <c r="Y221" s="52"/>
      <c r="Z221" s="52"/>
      <c r="AA221" s="64"/>
      <c r="AB221" s="64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</row>
    <row r="222" spans="1:45" x14ac:dyDescent="0.2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52"/>
      <c r="Q222" s="52"/>
      <c r="R222" s="52"/>
      <c r="S222" s="52"/>
      <c r="T222" s="52"/>
      <c r="U222" s="52"/>
      <c r="V222" s="52"/>
      <c r="W222" s="52"/>
      <c r="X222" s="52"/>
      <c r="Y222" s="52"/>
      <c r="Z222" s="52"/>
      <c r="AA222" s="64"/>
      <c r="AB222" s="64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</row>
    <row r="223" spans="1:45" x14ac:dyDescent="0.2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52"/>
      <c r="Q223" s="52"/>
      <c r="R223" s="52"/>
      <c r="S223" s="52"/>
      <c r="T223" s="52"/>
      <c r="U223" s="52"/>
      <c r="V223" s="52"/>
      <c r="W223" s="52"/>
      <c r="X223" s="52"/>
      <c r="Y223" s="52"/>
      <c r="Z223" s="52"/>
      <c r="AA223" s="64"/>
      <c r="AB223" s="64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</row>
    <row r="224" spans="1:45" x14ac:dyDescent="0.2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52"/>
      <c r="Q224" s="52"/>
      <c r="R224" s="52"/>
      <c r="S224" s="52"/>
      <c r="T224" s="52"/>
      <c r="U224" s="52"/>
      <c r="V224" s="52"/>
      <c r="W224" s="52"/>
      <c r="X224" s="52"/>
      <c r="Y224" s="52"/>
      <c r="Z224" s="52"/>
      <c r="AA224" s="64"/>
      <c r="AB224" s="64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</row>
    <row r="225" spans="1:45" x14ac:dyDescent="0.2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52"/>
      <c r="Q225" s="52"/>
      <c r="R225" s="52"/>
      <c r="S225" s="52"/>
      <c r="T225" s="52"/>
      <c r="U225" s="52"/>
      <c r="V225" s="52"/>
      <c r="W225" s="52"/>
      <c r="X225" s="52"/>
      <c r="Y225" s="52"/>
      <c r="Z225" s="52"/>
      <c r="AA225" s="64"/>
      <c r="AB225" s="64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</row>
    <row r="226" spans="1:45" x14ac:dyDescent="0.2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52"/>
      <c r="Q226" s="52"/>
      <c r="R226" s="52"/>
      <c r="S226" s="52"/>
      <c r="T226" s="52"/>
      <c r="U226" s="52"/>
      <c r="V226" s="52"/>
      <c r="W226" s="52"/>
      <c r="X226" s="52"/>
      <c r="Y226" s="52"/>
      <c r="Z226" s="52"/>
      <c r="AA226" s="64"/>
      <c r="AB226" s="64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</row>
    <row r="227" spans="1:45" x14ac:dyDescent="0.2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52"/>
      <c r="Q227" s="52"/>
      <c r="R227" s="52"/>
      <c r="S227" s="52"/>
      <c r="T227" s="52"/>
      <c r="U227" s="52"/>
      <c r="V227" s="52"/>
      <c r="W227" s="52"/>
      <c r="X227" s="52"/>
      <c r="Y227" s="52"/>
      <c r="Z227" s="52"/>
      <c r="AA227" s="64"/>
      <c r="AB227" s="64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</row>
    <row r="228" spans="1:45" x14ac:dyDescent="0.2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52"/>
      <c r="Q228" s="52"/>
      <c r="R228" s="52"/>
      <c r="S228" s="52"/>
      <c r="T228" s="52"/>
      <c r="U228" s="52"/>
      <c r="V228" s="52"/>
      <c r="W228" s="52"/>
      <c r="X228" s="52"/>
      <c r="Y228" s="52"/>
      <c r="Z228" s="52"/>
      <c r="AA228" s="64"/>
      <c r="AB228" s="64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</row>
    <row r="229" spans="1:45" x14ac:dyDescent="0.2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52"/>
      <c r="Q229" s="52"/>
      <c r="R229" s="52"/>
      <c r="S229" s="52"/>
      <c r="T229" s="52"/>
      <c r="U229" s="52"/>
      <c r="V229" s="52"/>
      <c r="W229" s="52"/>
      <c r="X229" s="52"/>
      <c r="Y229" s="52"/>
      <c r="Z229" s="52"/>
      <c r="AA229" s="64"/>
      <c r="AB229" s="64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</row>
    <row r="230" spans="1:45" x14ac:dyDescent="0.2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52"/>
      <c r="Q230" s="52"/>
      <c r="R230" s="52"/>
      <c r="S230" s="52"/>
      <c r="T230" s="52"/>
      <c r="U230" s="52"/>
      <c r="V230" s="52"/>
      <c r="W230" s="52"/>
      <c r="X230" s="52"/>
      <c r="Y230" s="52"/>
      <c r="Z230" s="52"/>
      <c r="AA230" s="64"/>
      <c r="AB230" s="64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</row>
    <row r="231" spans="1:45" x14ac:dyDescent="0.2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52"/>
      <c r="Q231" s="52"/>
      <c r="R231" s="52"/>
      <c r="S231" s="52"/>
      <c r="T231" s="52"/>
      <c r="U231" s="52"/>
      <c r="V231" s="52"/>
      <c r="W231" s="52"/>
      <c r="X231" s="52"/>
      <c r="Y231" s="52"/>
      <c r="Z231" s="52"/>
      <c r="AA231" s="64"/>
      <c r="AB231" s="64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</row>
    <row r="232" spans="1:45" x14ac:dyDescent="0.2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52"/>
      <c r="Q232" s="52"/>
      <c r="R232" s="52"/>
      <c r="S232" s="52"/>
      <c r="T232" s="52"/>
      <c r="U232" s="52"/>
      <c r="V232" s="52"/>
      <c r="W232" s="52"/>
      <c r="X232" s="52"/>
      <c r="Y232" s="52"/>
      <c r="Z232" s="52"/>
      <c r="AA232" s="64"/>
      <c r="AB232" s="64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</row>
    <row r="233" spans="1:45" x14ac:dyDescent="0.2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52"/>
      <c r="Q233" s="52"/>
      <c r="R233" s="52"/>
      <c r="S233" s="52"/>
      <c r="T233" s="52"/>
      <c r="U233" s="52"/>
      <c r="V233" s="52"/>
      <c r="W233" s="52"/>
      <c r="X233" s="52"/>
      <c r="Y233" s="52"/>
      <c r="Z233" s="52"/>
      <c r="AA233" s="64"/>
      <c r="AB233" s="64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</row>
    <row r="234" spans="1:45" x14ac:dyDescent="0.2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52"/>
      <c r="Q234" s="52"/>
      <c r="R234" s="52"/>
      <c r="S234" s="52"/>
      <c r="T234" s="52"/>
      <c r="U234" s="52"/>
      <c r="V234" s="52"/>
      <c r="W234" s="52"/>
      <c r="X234" s="52"/>
      <c r="Y234" s="52"/>
      <c r="Z234" s="52"/>
      <c r="AA234" s="64"/>
      <c r="AB234" s="64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</row>
    <row r="235" spans="1:45" x14ac:dyDescent="0.2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52"/>
      <c r="Q235" s="52"/>
      <c r="R235" s="52"/>
      <c r="S235" s="52"/>
      <c r="T235" s="52"/>
      <c r="U235" s="52"/>
      <c r="V235" s="52"/>
      <c r="W235" s="52"/>
      <c r="X235" s="52"/>
      <c r="Y235" s="52"/>
      <c r="Z235" s="52"/>
      <c r="AA235" s="64"/>
      <c r="AB235" s="64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</row>
    <row r="236" spans="1:45" x14ac:dyDescent="0.2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52"/>
      <c r="Q236" s="52"/>
      <c r="R236" s="52"/>
      <c r="S236" s="52"/>
      <c r="T236" s="52"/>
      <c r="U236" s="52"/>
      <c r="V236" s="52"/>
      <c r="W236" s="52"/>
      <c r="X236" s="52"/>
      <c r="Y236" s="52"/>
      <c r="Z236" s="52"/>
      <c r="AA236" s="64"/>
      <c r="AB236" s="64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</row>
    <row r="237" spans="1:45" x14ac:dyDescent="0.2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52"/>
      <c r="Q237" s="52"/>
      <c r="R237" s="52"/>
      <c r="S237" s="52"/>
      <c r="T237" s="52"/>
      <c r="U237" s="52"/>
      <c r="V237" s="52"/>
      <c r="W237" s="52"/>
      <c r="X237" s="52"/>
      <c r="Y237" s="52"/>
      <c r="Z237" s="52"/>
      <c r="AA237" s="64"/>
      <c r="AB237" s="64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</row>
    <row r="238" spans="1:45" x14ac:dyDescent="0.2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52"/>
      <c r="Q238" s="52"/>
      <c r="R238" s="52"/>
      <c r="S238" s="52"/>
      <c r="T238" s="52"/>
      <c r="U238" s="52"/>
      <c r="V238" s="52"/>
      <c r="W238" s="52"/>
      <c r="X238" s="52"/>
      <c r="Y238" s="52"/>
      <c r="Z238" s="52"/>
      <c r="AA238" s="64"/>
      <c r="AB238" s="64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</row>
    <row r="239" spans="1:45" x14ac:dyDescent="0.2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52"/>
      <c r="Q239" s="52"/>
      <c r="R239" s="52"/>
      <c r="S239" s="52"/>
      <c r="T239" s="52"/>
      <c r="U239" s="52"/>
      <c r="V239" s="52"/>
      <c r="W239" s="52"/>
      <c r="X239" s="52"/>
      <c r="Y239" s="52"/>
      <c r="Z239" s="52"/>
      <c r="AA239" s="64"/>
      <c r="AB239" s="64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</row>
    <row r="240" spans="1:45" x14ac:dyDescent="0.2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52"/>
      <c r="Q240" s="52"/>
      <c r="R240" s="52"/>
      <c r="S240" s="52"/>
      <c r="T240" s="52"/>
      <c r="U240" s="52"/>
      <c r="V240" s="52"/>
      <c r="W240" s="52"/>
      <c r="X240" s="52"/>
      <c r="Y240" s="52"/>
      <c r="Z240" s="52"/>
      <c r="AA240" s="64"/>
      <c r="AB240" s="64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</row>
    <row r="241" spans="1:45" x14ac:dyDescent="0.2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52"/>
      <c r="Q241" s="52"/>
      <c r="R241" s="52"/>
      <c r="S241" s="52"/>
      <c r="T241" s="52"/>
      <c r="U241" s="52"/>
      <c r="V241" s="52"/>
      <c r="W241" s="52"/>
      <c r="X241" s="52"/>
      <c r="Y241" s="52"/>
      <c r="Z241" s="52"/>
      <c r="AA241" s="64"/>
      <c r="AB241" s="64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</row>
    <row r="242" spans="1:45" x14ac:dyDescent="0.2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52"/>
      <c r="Q242" s="52"/>
      <c r="R242" s="52"/>
      <c r="S242" s="52"/>
      <c r="T242" s="52"/>
      <c r="U242" s="52"/>
      <c r="V242" s="52"/>
      <c r="W242" s="52"/>
      <c r="X242" s="52"/>
      <c r="Y242" s="52"/>
      <c r="Z242" s="52"/>
      <c r="AA242" s="64"/>
      <c r="AB242" s="64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</row>
    <row r="243" spans="1:45" x14ac:dyDescent="0.2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52"/>
      <c r="Q243" s="52"/>
      <c r="R243" s="52"/>
      <c r="S243" s="52"/>
      <c r="T243" s="52"/>
      <c r="U243" s="52"/>
      <c r="V243" s="52"/>
      <c r="W243" s="52"/>
      <c r="X243" s="52"/>
      <c r="Y243" s="52"/>
      <c r="Z243" s="52"/>
      <c r="AA243" s="64"/>
      <c r="AB243" s="64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</row>
    <row r="244" spans="1:45" x14ac:dyDescent="0.2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52"/>
      <c r="Q244" s="52"/>
      <c r="R244" s="52"/>
      <c r="S244" s="52"/>
      <c r="T244" s="52"/>
      <c r="U244" s="52"/>
      <c r="V244" s="52"/>
      <c r="W244" s="52"/>
      <c r="X244" s="52"/>
      <c r="Y244" s="52"/>
      <c r="Z244" s="52"/>
      <c r="AA244" s="64"/>
      <c r="AB244" s="64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</row>
    <row r="245" spans="1:45" x14ac:dyDescent="0.2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52"/>
      <c r="Q245" s="52"/>
      <c r="R245" s="52"/>
      <c r="S245" s="52"/>
      <c r="T245" s="52"/>
      <c r="U245" s="52"/>
      <c r="V245" s="52"/>
      <c r="W245" s="52"/>
      <c r="X245" s="52"/>
      <c r="Y245" s="52"/>
      <c r="Z245" s="52"/>
      <c r="AA245" s="64"/>
      <c r="AB245" s="64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</row>
    <row r="246" spans="1:45" x14ac:dyDescent="0.2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52"/>
      <c r="Q246" s="52"/>
      <c r="R246" s="52"/>
      <c r="S246" s="52"/>
      <c r="T246" s="52"/>
      <c r="U246" s="52"/>
      <c r="V246" s="52"/>
      <c r="W246" s="52"/>
      <c r="X246" s="52"/>
      <c r="Y246" s="52"/>
      <c r="Z246" s="52"/>
      <c r="AA246" s="64"/>
      <c r="AB246" s="64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</row>
    <row r="247" spans="1:45" x14ac:dyDescent="0.2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52"/>
      <c r="Q247" s="52"/>
      <c r="R247" s="52"/>
      <c r="S247" s="52"/>
      <c r="T247" s="52"/>
      <c r="U247" s="52"/>
      <c r="V247" s="52"/>
      <c r="W247" s="52"/>
      <c r="X247" s="52"/>
      <c r="Y247" s="52"/>
      <c r="Z247" s="52"/>
      <c r="AA247" s="64"/>
      <c r="AB247" s="64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</row>
    <row r="248" spans="1:45" x14ac:dyDescent="0.2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52"/>
      <c r="Q248" s="52"/>
      <c r="R248" s="52"/>
      <c r="S248" s="52"/>
      <c r="T248" s="52"/>
      <c r="U248" s="52"/>
      <c r="V248" s="52"/>
      <c r="W248" s="52"/>
      <c r="X248" s="52"/>
      <c r="Y248" s="52"/>
      <c r="Z248" s="52"/>
      <c r="AA248" s="64"/>
      <c r="AB248" s="64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</row>
    <row r="249" spans="1:45" x14ac:dyDescent="0.2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52"/>
      <c r="Q249" s="52"/>
      <c r="R249" s="52"/>
      <c r="S249" s="52"/>
      <c r="T249" s="52"/>
      <c r="U249" s="52"/>
      <c r="V249" s="52"/>
      <c r="W249" s="52"/>
      <c r="X249" s="52"/>
      <c r="Y249" s="52"/>
      <c r="Z249" s="52"/>
      <c r="AA249" s="64"/>
      <c r="AB249" s="64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</row>
    <row r="250" spans="1:45" x14ac:dyDescent="0.2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52"/>
      <c r="Q250" s="52"/>
      <c r="R250" s="52"/>
      <c r="S250" s="52"/>
      <c r="T250" s="52"/>
      <c r="U250" s="52"/>
      <c r="V250" s="52"/>
      <c r="W250" s="52"/>
      <c r="X250" s="52"/>
      <c r="Y250" s="52"/>
      <c r="Z250" s="52"/>
      <c r="AA250" s="64"/>
      <c r="AB250" s="64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</row>
    <row r="251" spans="1:45" x14ac:dyDescent="0.2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52"/>
      <c r="Q251" s="52"/>
      <c r="R251" s="52"/>
      <c r="S251" s="52"/>
      <c r="T251" s="52"/>
      <c r="U251" s="52"/>
      <c r="V251" s="52"/>
      <c r="W251" s="52"/>
      <c r="X251" s="52"/>
      <c r="Y251" s="52"/>
      <c r="Z251" s="52"/>
      <c r="AA251" s="64"/>
      <c r="AB251" s="64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</row>
    <row r="252" spans="1:45" x14ac:dyDescent="0.2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52"/>
      <c r="Q252" s="52"/>
      <c r="R252" s="52"/>
      <c r="S252" s="52"/>
      <c r="T252" s="52"/>
      <c r="U252" s="52"/>
      <c r="V252" s="52"/>
      <c r="W252" s="52"/>
      <c r="X252" s="52"/>
      <c r="Y252" s="52"/>
      <c r="Z252" s="52"/>
      <c r="AA252" s="64"/>
      <c r="AB252" s="64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</row>
    <row r="253" spans="1:45" x14ac:dyDescent="0.2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52"/>
      <c r="Q253" s="52"/>
      <c r="R253" s="52"/>
      <c r="S253" s="52"/>
      <c r="T253" s="52"/>
      <c r="U253" s="52"/>
      <c r="V253" s="52"/>
      <c r="W253" s="52"/>
      <c r="X253" s="52"/>
      <c r="Y253" s="52"/>
      <c r="Z253" s="52"/>
      <c r="AA253" s="64"/>
      <c r="AB253" s="64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</row>
    <row r="254" spans="1:45" x14ac:dyDescent="0.2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52"/>
      <c r="Q254" s="52"/>
      <c r="R254" s="52"/>
      <c r="S254" s="52"/>
      <c r="T254" s="52"/>
      <c r="U254" s="52"/>
      <c r="V254" s="52"/>
      <c r="W254" s="52"/>
      <c r="X254" s="52"/>
      <c r="Y254" s="52"/>
      <c r="Z254" s="52"/>
      <c r="AA254" s="64"/>
      <c r="AB254" s="64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</row>
    <row r="255" spans="1:45" x14ac:dyDescent="0.2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52"/>
      <c r="Q255" s="52"/>
      <c r="R255" s="52"/>
      <c r="S255" s="52"/>
      <c r="T255" s="52"/>
      <c r="U255" s="52"/>
      <c r="V255" s="52"/>
      <c r="W255" s="52"/>
      <c r="X255" s="52"/>
      <c r="Y255" s="52"/>
      <c r="Z255" s="52"/>
      <c r="AA255" s="64"/>
      <c r="AB255" s="64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</row>
    <row r="256" spans="1:45" x14ac:dyDescent="0.2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52"/>
      <c r="Q256" s="52"/>
      <c r="R256" s="52"/>
      <c r="S256" s="52"/>
      <c r="T256" s="52"/>
      <c r="U256" s="52"/>
      <c r="V256" s="52"/>
      <c r="W256" s="52"/>
      <c r="X256" s="52"/>
      <c r="Y256" s="52"/>
      <c r="Z256" s="52"/>
      <c r="AA256" s="64"/>
      <c r="AB256" s="64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</row>
    <row r="257" spans="1:45" x14ac:dyDescent="0.2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52"/>
      <c r="Q257" s="52"/>
      <c r="R257" s="52"/>
      <c r="S257" s="52"/>
      <c r="T257" s="52"/>
      <c r="U257" s="52"/>
      <c r="V257" s="52"/>
      <c r="W257" s="52"/>
      <c r="X257" s="52"/>
      <c r="Y257" s="52"/>
      <c r="Z257" s="52"/>
      <c r="AA257" s="64"/>
      <c r="AB257" s="64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</row>
    <row r="258" spans="1:45" x14ac:dyDescent="0.2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52"/>
      <c r="Q258" s="52"/>
      <c r="R258" s="52"/>
      <c r="S258" s="52"/>
      <c r="T258" s="52"/>
      <c r="U258" s="52"/>
      <c r="V258" s="52"/>
      <c r="W258" s="52"/>
      <c r="X258" s="52"/>
      <c r="Y258" s="52"/>
      <c r="Z258" s="52"/>
      <c r="AA258" s="64"/>
      <c r="AB258" s="64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</row>
    <row r="259" spans="1:45" x14ac:dyDescent="0.2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52"/>
      <c r="Q259" s="52"/>
      <c r="R259" s="52"/>
      <c r="S259" s="52"/>
      <c r="T259" s="52"/>
      <c r="U259" s="52"/>
      <c r="V259" s="52"/>
      <c r="W259" s="52"/>
      <c r="X259" s="52"/>
      <c r="Y259" s="52"/>
      <c r="Z259" s="52"/>
      <c r="AA259" s="64"/>
      <c r="AB259" s="64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</row>
    <row r="260" spans="1:45" x14ac:dyDescent="0.2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52"/>
      <c r="Q260" s="52"/>
      <c r="R260" s="52"/>
      <c r="S260" s="52"/>
      <c r="T260" s="52"/>
      <c r="U260" s="52"/>
      <c r="V260" s="52"/>
      <c r="W260" s="52"/>
      <c r="X260" s="52"/>
      <c r="Y260" s="52"/>
      <c r="Z260" s="52"/>
      <c r="AA260" s="64"/>
      <c r="AB260" s="64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</row>
    <row r="261" spans="1:45" x14ac:dyDescent="0.2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52"/>
      <c r="Q261" s="52"/>
      <c r="R261" s="52"/>
      <c r="S261" s="52"/>
      <c r="T261" s="52"/>
      <c r="U261" s="52"/>
      <c r="V261" s="52"/>
      <c r="W261" s="52"/>
      <c r="X261" s="52"/>
      <c r="Y261" s="52"/>
      <c r="Z261" s="52"/>
      <c r="AA261" s="64"/>
      <c r="AB261" s="64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</row>
    <row r="262" spans="1:45" x14ac:dyDescent="0.2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52"/>
      <c r="Q262" s="52"/>
      <c r="R262" s="52"/>
      <c r="S262" s="52"/>
      <c r="T262" s="52"/>
      <c r="U262" s="52"/>
      <c r="V262" s="52"/>
      <c r="W262" s="52"/>
      <c r="X262" s="52"/>
      <c r="Y262" s="52"/>
      <c r="Z262" s="52"/>
      <c r="AA262" s="64"/>
      <c r="AB262" s="64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</row>
    <row r="263" spans="1:45" x14ac:dyDescent="0.2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52"/>
      <c r="Q263" s="52"/>
      <c r="R263" s="52"/>
      <c r="S263" s="52"/>
      <c r="T263" s="52"/>
      <c r="U263" s="52"/>
      <c r="V263" s="52"/>
      <c r="W263" s="52"/>
      <c r="X263" s="52"/>
      <c r="Y263" s="52"/>
      <c r="Z263" s="52"/>
      <c r="AA263" s="64"/>
      <c r="AB263" s="64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</row>
    <row r="264" spans="1:45" x14ac:dyDescent="0.2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52"/>
      <c r="Q264" s="52"/>
      <c r="R264" s="52"/>
      <c r="S264" s="52"/>
      <c r="T264" s="52"/>
      <c r="U264" s="52"/>
      <c r="V264" s="52"/>
      <c r="W264" s="52"/>
      <c r="X264" s="52"/>
      <c r="Y264" s="52"/>
      <c r="Z264" s="52"/>
      <c r="AA264" s="64"/>
      <c r="AB264" s="64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</row>
    <row r="265" spans="1:45" x14ac:dyDescent="0.2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52"/>
      <c r="Q265" s="52"/>
      <c r="R265" s="52"/>
      <c r="S265" s="52"/>
      <c r="T265" s="52"/>
      <c r="U265" s="52"/>
      <c r="V265" s="52"/>
      <c r="W265" s="52"/>
      <c r="X265" s="52"/>
      <c r="Y265" s="52"/>
      <c r="Z265" s="52"/>
      <c r="AA265" s="64"/>
      <c r="AB265" s="64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</row>
    <row r="266" spans="1:45" x14ac:dyDescent="0.2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52"/>
      <c r="Q266" s="52"/>
      <c r="R266" s="52"/>
      <c r="S266" s="52"/>
      <c r="T266" s="52"/>
      <c r="U266" s="52"/>
      <c r="V266" s="52"/>
      <c r="W266" s="52"/>
      <c r="X266" s="52"/>
      <c r="Y266" s="52"/>
      <c r="Z266" s="52"/>
      <c r="AA266" s="64"/>
      <c r="AB266" s="64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</row>
    <row r="267" spans="1:45" x14ac:dyDescent="0.2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52"/>
      <c r="Q267" s="52"/>
      <c r="R267" s="52"/>
      <c r="S267" s="52"/>
      <c r="T267" s="52"/>
      <c r="U267" s="52"/>
      <c r="V267" s="52"/>
      <c r="W267" s="52"/>
      <c r="X267" s="52"/>
      <c r="Y267" s="52"/>
      <c r="Z267" s="52"/>
      <c r="AA267" s="64"/>
      <c r="AB267" s="64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</row>
    <row r="268" spans="1:45" x14ac:dyDescent="0.2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52"/>
      <c r="Q268" s="52"/>
      <c r="R268" s="52"/>
      <c r="S268" s="52"/>
      <c r="T268" s="52"/>
      <c r="U268" s="52"/>
      <c r="V268" s="52"/>
      <c r="W268" s="52"/>
      <c r="X268" s="52"/>
      <c r="Y268" s="52"/>
      <c r="Z268" s="52"/>
      <c r="AA268" s="64"/>
      <c r="AB268" s="64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</row>
    <row r="269" spans="1:45" x14ac:dyDescent="0.2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52"/>
      <c r="Q269" s="52"/>
      <c r="R269" s="52"/>
      <c r="S269" s="52"/>
      <c r="T269" s="52"/>
      <c r="U269" s="52"/>
      <c r="V269" s="52"/>
      <c r="W269" s="52"/>
      <c r="X269" s="52"/>
      <c r="Y269" s="52"/>
      <c r="Z269" s="52"/>
      <c r="AA269" s="64"/>
      <c r="AB269" s="64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</row>
    <row r="270" spans="1:45" x14ac:dyDescent="0.2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52"/>
      <c r="Q270" s="52"/>
      <c r="R270" s="52"/>
      <c r="S270" s="52"/>
      <c r="T270" s="52"/>
      <c r="U270" s="52"/>
      <c r="V270" s="52"/>
      <c r="W270" s="52"/>
      <c r="X270" s="52"/>
      <c r="Y270" s="52"/>
      <c r="Z270" s="52"/>
      <c r="AA270" s="64"/>
      <c r="AB270" s="64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</row>
    <row r="271" spans="1:45" x14ac:dyDescent="0.2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52"/>
      <c r="Q271" s="52"/>
      <c r="R271" s="52"/>
      <c r="S271" s="52"/>
      <c r="T271" s="52"/>
      <c r="U271" s="52"/>
      <c r="V271" s="52"/>
      <c r="W271" s="52"/>
      <c r="X271" s="52"/>
      <c r="Y271" s="52"/>
      <c r="Z271" s="52"/>
      <c r="AA271" s="64"/>
      <c r="AB271" s="64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</row>
    <row r="272" spans="1:45" x14ac:dyDescent="0.2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52"/>
      <c r="Q272" s="52"/>
      <c r="R272" s="52"/>
      <c r="S272" s="52"/>
      <c r="T272" s="52"/>
      <c r="U272" s="52"/>
      <c r="V272" s="52"/>
      <c r="W272" s="52"/>
      <c r="X272" s="52"/>
      <c r="Y272" s="52"/>
      <c r="Z272" s="52"/>
      <c r="AA272" s="64"/>
      <c r="AB272" s="64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</row>
    <row r="273" spans="1:45" x14ac:dyDescent="0.2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52"/>
      <c r="Q273" s="52"/>
      <c r="R273" s="52"/>
      <c r="S273" s="52"/>
      <c r="T273" s="52"/>
      <c r="U273" s="52"/>
      <c r="V273" s="52"/>
      <c r="W273" s="52"/>
      <c r="X273" s="52"/>
      <c r="Y273" s="52"/>
      <c r="Z273" s="52"/>
      <c r="AA273" s="64"/>
      <c r="AB273" s="64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</row>
    <row r="274" spans="1:45" x14ac:dyDescent="0.2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52"/>
      <c r="Q274" s="52"/>
      <c r="R274" s="52"/>
      <c r="S274" s="52"/>
      <c r="T274" s="52"/>
      <c r="U274" s="52"/>
      <c r="V274" s="52"/>
      <c r="W274" s="52"/>
      <c r="X274" s="52"/>
      <c r="Y274" s="52"/>
      <c r="Z274" s="52"/>
      <c r="AA274" s="64"/>
      <c r="AB274" s="64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</row>
    <row r="275" spans="1:45" x14ac:dyDescent="0.2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52"/>
      <c r="Q275" s="52"/>
      <c r="R275" s="52"/>
      <c r="S275" s="52"/>
      <c r="T275" s="52"/>
      <c r="U275" s="52"/>
      <c r="V275" s="52"/>
      <c r="W275" s="52"/>
      <c r="X275" s="52"/>
      <c r="Y275" s="52"/>
      <c r="Z275" s="52"/>
      <c r="AA275" s="64"/>
      <c r="AB275" s="64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</row>
    <row r="276" spans="1:45" x14ac:dyDescent="0.2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52"/>
      <c r="Q276" s="52"/>
      <c r="R276" s="52"/>
      <c r="S276" s="52"/>
      <c r="T276" s="52"/>
      <c r="U276" s="52"/>
      <c r="V276" s="52"/>
      <c r="W276" s="52"/>
      <c r="X276" s="52"/>
      <c r="Y276" s="52"/>
      <c r="Z276" s="52"/>
      <c r="AA276" s="64"/>
      <c r="AB276" s="64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</row>
    <row r="277" spans="1:45" x14ac:dyDescent="0.2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52"/>
      <c r="Q277" s="52"/>
      <c r="R277" s="52"/>
      <c r="S277" s="52"/>
      <c r="T277" s="52"/>
      <c r="U277" s="52"/>
      <c r="V277" s="52"/>
      <c r="W277" s="52"/>
      <c r="X277" s="52"/>
      <c r="Y277" s="52"/>
      <c r="Z277" s="52"/>
      <c r="AA277" s="64"/>
      <c r="AB277" s="64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</row>
    <row r="278" spans="1:45" x14ac:dyDescent="0.2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52"/>
      <c r="Q278" s="52"/>
      <c r="R278" s="52"/>
      <c r="S278" s="52"/>
      <c r="T278" s="52"/>
      <c r="U278" s="52"/>
      <c r="V278" s="52"/>
      <c r="W278" s="52"/>
      <c r="X278" s="52"/>
      <c r="Y278" s="52"/>
      <c r="Z278" s="52"/>
      <c r="AA278" s="64"/>
      <c r="AB278" s="64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</row>
    <row r="279" spans="1:45" x14ac:dyDescent="0.2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52"/>
      <c r="Q279" s="52"/>
      <c r="R279" s="52"/>
      <c r="S279" s="52"/>
      <c r="T279" s="52"/>
      <c r="U279" s="52"/>
      <c r="V279" s="52"/>
      <c r="W279" s="52"/>
      <c r="X279" s="52"/>
      <c r="Y279" s="52"/>
      <c r="Z279" s="52"/>
      <c r="AA279" s="64"/>
      <c r="AB279" s="64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</row>
    <row r="280" spans="1:45" x14ac:dyDescent="0.2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52"/>
      <c r="Q280" s="52"/>
      <c r="R280" s="52"/>
      <c r="S280" s="52"/>
      <c r="T280" s="52"/>
      <c r="U280" s="52"/>
      <c r="V280" s="52"/>
      <c r="W280" s="52"/>
      <c r="X280" s="52"/>
      <c r="Y280" s="52"/>
      <c r="Z280" s="52"/>
      <c r="AA280" s="64"/>
      <c r="AB280" s="64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</row>
    <row r="281" spans="1:45" x14ac:dyDescent="0.2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52"/>
      <c r="Q281" s="52"/>
      <c r="R281" s="52"/>
      <c r="S281" s="52"/>
      <c r="T281" s="52"/>
      <c r="U281" s="52"/>
      <c r="V281" s="52"/>
      <c r="W281" s="52"/>
      <c r="X281" s="52"/>
      <c r="Y281" s="52"/>
      <c r="Z281" s="52"/>
      <c r="AA281" s="64"/>
      <c r="AB281" s="64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</row>
    <row r="282" spans="1:45" x14ac:dyDescent="0.2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52"/>
      <c r="Q282" s="52"/>
      <c r="R282" s="52"/>
      <c r="S282" s="52"/>
      <c r="T282" s="52"/>
      <c r="U282" s="52"/>
      <c r="V282" s="52"/>
      <c r="W282" s="52"/>
      <c r="X282" s="52"/>
      <c r="Y282" s="52"/>
      <c r="Z282" s="52"/>
      <c r="AA282" s="64"/>
      <c r="AB282" s="64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</row>
    <row r="283" spans="1:45" x14ac:dyDescent="0.2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52"/>
      <c r="Q283" s="52"/>
      <c r="R283" s="52"/>
      <c r="S283" s="52"/>
      <c r="T283" s="52"/>
      <c r="U283" s="52"/>
      <c r="V283" s="52"/>
      <c r="W283" s="52"/>
      <c r="X283" s="52"/>
      <c r="Y283" s="52"/>
      <c r="Z283" s="52"/>
      <c r="AA283" s="64"/>
      <c r="AB283" s="64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</row>
    <row r="284" spans="1:45" x14ac:dyDescent="0.2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52"/>
      <c r="Q284" s="52"/>
      <c r="R284" s="52"/>
      <c r="S284" s="52"/>
      <c r="T284" s="52"/>
      <c r="U284" s="52"/>
      <c r="V284" s="52"/>
      <c r="W284" s="52"/>
      <c r="X284" s="52"/>
      <c r="Y284" s="52"/>
      <c r="Z284" s="52"/>
      <c r="AA284" s="64"/>
      <c r="AB284" s="64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</row>
    <row r="285" spans="1:45" x14ac:dyDescent="0.2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52"/>
      <c r="Q285" s="52"/>
      <c r="R285" s="52"/>
      <c r="S285" s="52"/>
      <c r="T285" s="52"/>
      <c r="U285" s="52"/>
      <c r="V285" s="52"/>
      <c r="W285" s="52"/>
      <c r="X285" s="52"/>
      <c r="Y285" s="52"/>
      <c r="Z285" s="52"/>
      <c r="AA285" s="64"/>
      <c r="AB285" s="64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</row>
    <row r="286" spans="1:45" x14ac:dyDescent="0.2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52"/>
      <c r="Q286" s="52"/>
      <c r="R286" s="52"/>
      <c r="S286" s="52"/>
      <c r="T286" s="52"/>
      <c r="U286" s="52"/>
      <c r="V286" s="52"/>
      <c r="W286" s="52"/>
      <c r="X286" s="52"/>
      <c r="Y286" s="52"/>
      <c r="Z286" s="52"/>
      <c r="AA286" s="64"/>
      <c r="AB286" s="64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</row>
    <row r="287" spans="1:45" x14ac:dyDescent="0.2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52"/>
      <c r="Q287" s="52"/>
      <c r="R287" s="52"/>
      <c r="S287" s="52"/>
      <c r="T287" s="52"/>
      <c r="U287" s="52"/>
      <c r="V287" s="52"/>
      <c r="W287" s="52"/>
      <c r="X287" s="52"/>
      <c r="Y287" s="52"/>
      <c r="Z287" s="52"/>
      <c r="AA287" s="64"/>
      <c r="AB287" s="64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</row>
    <row r="288" spans="1:45" x14ac:dyDescent="0.2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52"/>
      <c r="Q288" s="52"/>
      <c r="R288" s="52"/>
      <c r="S288" s="52"/>
      <c r="T288" s="52"/>
      <c r="U288" s="52"/>
      <c r="V288" s="52"/>
      <c r="W288" s="52"/>
      <c r="X288" s="52"/>
      <c r="Y288" s="52"/>
      <c r="Z288" s="52"/>
      <c r="AA288" s="64"/>
      <c r="AB288" s="64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</row>
    <row r="289" spans="1:45" x14ac:dyDescent="0.2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52"/>
      <c r="Q289" s="52"/>
      <c r="R289" s="52"/>
      <c r="S289" s="52"/>
      <c r="T289" s="52"/>
      <c r="U289" s="52"/>
      <c r="V289" s="52"/>
      <c r="W289" s="52"/>
      <c r="X289" s="52"/>
      <c r="Y289" s="52"/>
      <c r="Z289" s="52"/>
      <c r="AA289" s="64"/>
      <c r="AB289" s="64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</row>
    <row r="290" spans="1:45" x14ac:dyDescent="0.2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52"/>
      <c r="Q290" s="52"/>
      <c r="R290" s="52"/>
      <c r="S290" s="52"/>
      <c r="T290" s="52"/>
      <c r="U290" s="52"/>
      <c r="V290" s="52"/>
      <c r="W290" s="52"/>
      <c r="X290" s="52"/>
      <c r="Y290" s="52"/>
      <c r="Z290" s="52"/>
      <c r="AA290" s="64"/>
      <c r="AB290" s="64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</row>
    <row r="291" spans="1:45" x14ac:dyDescent="0.2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52"/>
      <c r="Q291" s="52"/>
      <c r="R291" s="52"/>
      <c r="S291" s="52"/>
      <c r="T291" s="52"/>
      <c r="U291" s="52"/>
      <c r="V291" s="52"/>
      <c r="W291" s="52"/>
      <c r="X291" s="52"/>
      <c r="Y291" s="52"/>
      <c r="Z291" s="52"/>
      <c r="AA291" s="64"/>
      <c r="AB291" s="64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</row>
    <row r="292" spans="1:45" x14ac:dyDescent="0.2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52"/>
      <c r="Q292" s="52"/>
      <c r="R292" s="52"/>
      <c r="S292" s="52"/>
      <c r="T292" s="52"/>
      <c r="U292" s="52"/>
      <c r="V292" s="52"/>
      <c r="W292" s="52"/>
      <c r="X292" s="52"/>
      <c r="Y292" s="52"/>
      <c r="Z292" s="52"/>
      <c r="AA292" s="64"/>
      <c r="AB292" s="64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</row>
    <row r="293" spans="1:45" x14ac:dyDescent="0.2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52"/>
      <c r="Q293" s="52"/>
      <c r="R293" s="52"/>
      <c r="S293" s="52"/>
      <c r="T293" s="52"/>
      <c r="U293" s="52"/>
      <c r="V293" s="52"/>
      <c r="W293" s="52"/>
      <c r="X293" s="52"/>
      <c r="Y293" s="52"/>
      <c r="Z293" s="52"/>
      <c r="AA293" s="64"/>
      <c r="AB293" s="64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</row>
    <row r="294" spans="1:45" x14ac:dyDescent="0.2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52"/>
      <c r="Q294" s="52"/>
      <c r="R294" s="52"/>
      <c r="S294" s="52"/>
      <c r="T294" s="52"/>
      <c r="U294" s="52"/>
      <c r="V294" s="52"/>
      <c r="W294" s="52"/>
      <c r="X294" s="52"/>
      <c r="Y294" s="52"/>
      <c r="Z294" s="52"/>
      <c r="AA294" s="64"/>
      <c r="AB294" s="64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</row>
    <row r="295" spans="1:45" x14ac:dyDescent="0.2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52"/>
      <c r="Q295" s="52"/>
      <c r="R295" s="52"/>
      <c r="S295" s="52"/>
      <c r="T295" s="52"/>
      <c r="U295" s="52"/>
      <c r="V295" s="52"/>
      <c r="W295" s="52"/>
      <c r="X295" s="52"/>
      <c r="Y295" s="52"/>
      <c r="Z295" s="52"/>
      <c r="AA295" s="64"/>
      <c r="AB295" s="64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</row>
    <row r="296" spans="1:45" x14ac:dyDescent="0.2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52"/>
      <c r="Q296" s="52"/>
      <c r="R296" s="52"/>
      <c r="S296" s="52"/>
      <c r="T296" s="52"/>
      <c r="U296" s="52"/>
      <c r="V296" s="52"/>
      <c r="W296" s="52"/>
      <c r="X296" s="52"/>
      <c r="Y296" s="52"/>
      <c r="Z296" s="52"/>
      <c r="AA296" s="64"/>
      <c r="AB296" s="64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</row>
    <row r="297" spans="1:45" x14ac:dyDescent="0.2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52"/>
      <c r="Q297" s="52"/>
      <c r="R297" s="52"/>
      <c r="S297" s="52"/>
      <c r="T297" s="52"/>
      <c r="U297" s="52"/>
      <c r="V297" s="52"/>
      <c r="W297" s="52"/>
      <c r="X297" s="52"/>
      <c r="Y297" s="52"/>
      <c r="Z297" s="52"/>
      <c r="AA297" s="64"/>
      <c r="AB297" s="64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</row>
    <row r="298" spans="1:45" x14ac:dyDescent="0.2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52"/>
      <c r="Q298" s="52"/>
      <c r="R298" s="52"/>
      <c r="S298" s="52"/>
      <c r="T298" s="52"/>
      <c r="U298" s="52"/>
      <c r="V298" s="52"/>
      <c r="W298" s="52"/>
      <c r="X298" s="52"/>
      <c r="Y298" s="52"/>
      <c r="Z298" s="52"/>
      <c r="AA298" s="64"/>
      <c r="AB298" s="64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</row>
    <row r="299" spans="1:45" x14ac:dyDescent="0.2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52"/>
      <c r="Q299" s="52"/>
      <c r="R299" s="52"/>
      <c r="S299" s="52"/>
      <c r="T299" s="52"/>
      <c r="U299" s="52"/>
      <c r="V299" s="52"/>
      <c r="W299" s="52"/>
      <c r="X299" s="52"/>
      <c r="Y299" s="52"/>
      <c r="Z299" s="52"/>
      <c r="AA299" s="64"/>
      <c r="AB299" s="64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</row>
    <row r="300" spans="1:45" x14ac:dyDescent="0.2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52"/>
      <c r="Q300" s="52"/>
      <c r="R300" s="52"/>
      <c r="S300" s="52"/>
      <c r="T300" s="52"/>
      <c r="U300" s="52"/>
      <c r="V300" s="52"/>
      <c r="W300" s="52"/>
      <c r="X300" s="52"/>
      <c r="Y300" s="52"/>
      <c r="Z300" s="52"/>
      <c r="AA300" s="64"/>
      <c r="AB300" s="64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</row>
    <row r="301" spans="1:45" x14ac:dyDescent="0.2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52"/>
      <c r="Q301" s="52"/>
      <c r="R301" s="52"/>
      <c r="S301" s="52"/>
      <c r="T301" s="52"/>
      <c r="U301" s="52"/>
      <c r="V301" s="52"/>
      <c r="W301" s="52"/>
      <c r="X301" s="52"/>
      <c r="Y301" s="52"/>
      <c r="Z301" s="52"/>
      <c r="AA301" s="64"/>
      <c r="AB301" s="64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</row>
    <row r="302" spans="1:45" x14ac:dyDescent="0.2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52"/>
      <c r="Q302" s="52"/>
      <c r="R302" s="52"/>
      <c r="S302" s="52"/>
      <c r="T302" s="52"/>
      <c r="U302" s="52"/>
      <c r="V302" s="52"/>
      <c r="W302" s="52"/>
      <c r="X302" s="52"/>
      <c r="Y302" s="52"/>
      <c r="Z302" s="52"/>
      <c r="AA302" s="64"/>
      <c r="AB302" s="64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</row>
    <row r="303" spans="1:45" x14ac:dyDescent="0.2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52"/>
      <c r="Q303" s="52"/>
      <c r="R303" s="52"/>
      <c r="S303" s="52"/>
      <c r="T303" s="52"/>
      <c r="U303" s="52"/>
      <c r="V303" s="52"/>
      <c r="W303" s="52"/>
      <c r="X303" s="52"/>
      <c r="Y303" s="52"/>
      <c r="Z303" s="52"/>
      <c r="AA303" s="64"/>
      <c r="AB303" s="64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</row>
    <row r="304" spans="1:45" x14ac:dyDescent="0.2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52"/>
      <c r="Q304" s="52"/>
      <c r="R304" s="52"/>
      <c r="S304" s="52"/>
      <c r="T304" s="52"/>
      <c r="U304" s="52"/>
      <c r="V304" s="52"/>
      <c r="W304" s="52"/>
      <c r="X304" s="52"/>
      <c r="Y304" s="52"/>
      <c r="Z304" s="52"/>
      <c r="AA304" s="64"/>
      <c r="AB304" s="64"/>
      <c r="AC304" s="12"/>
      <c r="AD304" s="12"/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</row>
    <row r="305" spans="1:45" x14ac:dyDescent="0.2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52"/>
      <c r="Q305" s="52"/>
      <c r="R305" s="52"/>
      <c r="S305" s="52"/>
      <c r="T305" s="52"/>
      <c r="U305" s="52"/>
      <c r="V305" s="52"/>
      <c r="W305" s="52"/>
      <c r="X305" s="52"/>
      <c r="Y305" s="52"/>
      <c r="Z305" s="52"/>
      <c r="AA305" s="64"/>
      <c r="AB305" s="64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</row>
    <row r="306" spans="1:45" x14ac:dyDescent="0.2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52"/>
      <c r="Q306" s="52"/>
      <c r="R306" s="52"/>
      <c r="S306" s="52"/>
      <c r="T306" s="52"/>
      <c r="U306" s="52"/>
      <c r="V306" s="52"/>
      <c r="W306" s="52"/>
      <c r="X306" s="52"/>
      <c r="Y306" s="52"/>
      <c r="Z306" s="52"/>
      <c r="AA306" s="64"/>
      <c r="AB306" s="64"/>
      <c r="AC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</row>
    <row r="307" spans="1:45" x14ac:dyDescent="0.2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52"/>
      <c r="Q307" s="52"/>
      <c r="R307" s="52"/>
      <c r="S307" s="52"/>
      <c r="T307" s="52"/>
      <c r="U307" s="52"/>
      <c r="V307" s="52"/>
      <c r="W307" s="52"/>
      <c r="X307" s="52"/>
      <c r="Y307" s="52"/>
      <c r="Z307" s="52"/>
      <c r="AA307" s="64"/>
      <c r="AB307" s="64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</row>
    <row r="308" spans="1:45" x14ac:dyDescent="0.2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52"/>
      <c r="Q308" s="52"/>
      <c r="R308" s="52"/>
      <c r="S308" s="52"/>
      <c r="T308" s="52"/>
      <c r="U308" s="52"/>
      <c r="V308" s="52"/>
      <c r="W308" s="52"/>
      <c r="X308" s="52"/>
      <c r="Y308" s="52"/>
      <c r="Z308" s="52"/>
      <c r="AA308" s="64"/>
      <c r="AB308" s="64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</row>
    <row r="309" spans="1:45" x14ac:dyDescent="0.2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52"/>
      <c r="Q309" s="52"/>
      <c r="R309" s="52"/>
      <c r="S309" s="52"/>
      <c r="T309" s="52"/>
      <c r="U309" s="52"/>
      <c r="V309" s="52"/>
      <c r="W309" s="52"/>
      <c r="X309" s="52"/>
      <c r="Y309" s="52"/>
      <c r="Z309" s="52"/>
      <c r="AA309" s="64"/>
      <c r="AB309" s="64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</row>
    <row r="310" spans="1:45" x14ac:dyDescent="0.2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52"/>
      <c r="Q310" s="52"/>
      <c r="R310" s="52"/>
      <c r="S310" s="52"/>
      <c r="T310" s="52"/>
      <c r="U310" s="52"/>
      <c r="V310" s="52"/>
      <c r="W310" s="52"/>
      <c r="X310" s="52"/>
      <c r="Y310" s="52"/>
      <c r="Z310" s="52"/>
      <c r="AA310" s="64"/>
      <c r="AB310" s="64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</row>
    <row r="311" spans="1:45" x14ac:dyDescent="0.2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52"/>
      <c r="Q311" s="52"/>
      <c r="R311" s="52"/>
      <c r="S311" s="52"/>
      <c r="T311" s="52"/>
      <c r="U311" s="52"/>
      <c r="V311" s="52"/>
      <c r="W311" s="52"/>
      <c r="X311" s="52"/>
      <c r="Y311" s="52"/>
      <c r="Z311" s="52"/>
      <c r="AA311" s="64"/>
      <c r="AB311" s="64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</row>
    <row r="312" spans="1:45" x14ac:dyDescent="0.2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52"/>
      <c r="Q312" s="52"/>
      <c r="R312" s="52"/>
      <c r="S312" s="52"/>
      <c r="T312" s="52"/>
      <c r="U312" s="52"/>
      <c r="V312" s="52"/>
      <c r="W312" s="52"/>
      <c r="X312" s="52"/>
      <c r="Y312" s="52"/>
      <c r="Z312" s="52"/>
      <c r="AA312" s="64"/>
      <c r="AB312" s="64"/>
      <c r="AC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</row>
    <row r="313" spans="1:45" x14ac:dyDescent="0.2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52"/>
      <c r="Q313" s="52"/>
      <c r="R313" s="52"/>
      <c r="S313" s="52"/>
      <c r="T313" s="52"/>
      <c r="U313" s="52"/>
      <c r="V313" s="52"/>
      <c r="W313" s="52"/>
      <c r="X313" s="52"/>
      <c r="Y313" s="52"/>
      <c r="Z313" s="52"/>
      <c r="AA313" s="64"/>
      <c r="AB313" s="64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</row>
    <row r="314" spans="1:45" x14ac:dyDescent="0.2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52"/>
      <c r="Q314" s="52"/>
      <c r="R314" s="52"/>
      <c r="S314" s="52"/>
      <c r="T314" s="52"/>
      <c r="U314" s="52"/>
      <c r="V314" s="52"/>
      <c r="W314" s="52"/>
      <c r="X314" s="52"/>
      <c r="Y314" s="52"/>
      <c r="Z314" s="52"/>
      <c r="AA314" s="64"/>
      <c r="AB314" s="64"/>
      <c r="AC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</row>
    <row r="315" spans="1:45" x14ac:dyDescent="0.2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52"/>
      <c r="Q315" s="52"/>
      <c r="R315" s="52"/>
      <c r="S315" s="52"/>
      <c r="T315" s="52"/>
      <c r="U315" s="52"/>
      <c r="V315" s="52"/>
      <c r="W315" s="52"/>
      <c r="X315" s="52"/>
      <c r="Y315" s="52"/>
      <c r="Z315" s="52"/>
      <c r="AA315" s="64"/>
      <c r="AB315" s="64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</row>
    <row r="316" spans="1:45" x14ac:dyDescent="0.2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52"/>
      <c r="Q316" s="52"/>
      <c r="R316" s="52"/>
      <c r="S316" s="52"/>
      <c r="T316" s="52"/>
      <c r="U316" s="52"/>
      <c r="V316" s="52"/>
      <c r="W316" s="52"/>
      <c r="X316" s="52"/>
      <c r="Y316" s="52"/>
      <c r="Z316" s="52"/>
      <c r="AA316" s="64"/>
      <c r="AB316" s="64"/>
      <c r="AC316" s="12"/>
      <c r="AD316" s="12"/>
      <c r="AE316" s="12"/>
      <c r="AF316" s="12"/>
      <c r="AG316" s="12"/>
      <c r="AH316" s="12"/>
      <c r="AI316" s="12"/>
      <c r="AJ316" s="12"/>
      <c r="AK316" s="12"/>
      <c r="AL316" s="12"/>
      <c r="AM316" s="12"/>
      <c r="AN316" s="12"/>
      <c r="AO316" s="12"/>
      <c r="AP316" s="12"/>
      <c r="AQ316" s="12"/>
      <c r="AR316" s="12"/>
      <c r="AS316" s="12"/>
    </row>
    <row r="317" spans="1:45" x14ac:dyDescent="0.2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52"/>
      <c r="Q317" s="52"/>
      <c r="R317" s="52"/>
      <c r="S317" s="52"/>
      <c r="T317" s="52"/>
      <c r="U317" s="52"/>
      <c r="V317" s="52"/>
      <c r="W317" s="52"/>
      <c r="X317" s="52"/>
      <c r="Y317" s="52"/>
      <c r="Z317" s="52"/>
      <c r="AA317" s="64"/>
      <c r="AB317" s="64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2"/>
      <c r="AR317" s="12"/>
      <c r="AS317" s="12"/>
    </row>
    <row r="318" spans="1:45" x14ac:dyDescent="0.2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52"/>
      <c r="Q318" s="52"/>
      <c r="R318" s="52"/>
      <c r="S318" s="52"/>
      <c r="T318" s="52"/>
      <c r="U318" s="52"/>
      <c r="V318" s="52"/>
      <c r="W318" s="52"/>
      <c r="X318" s="52"/>
      <c r="Y318" s="52"/>
      <c r="Z318" s="52"/>
      <c r="AA318" s="64"/>
      <c r="AB318" s="64"/>
      <c r="AC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2"/>
      <c r="AN318" s="12"/>
      <c r="AO318" s="12"/>
      <c r="AP318" s="12"/>
      <c r="AQ318" s="12"/>
      <c r="AR318" s="12"/>
      <c r="AS318" s="12"/>
    </row>
    <row r="319" spans="1:45" x14ac:dyDescent="0.2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52"/>
      <c r="Q319" s="52"/>
      <c r="R319" s="52"/>
      <c r="S319" s="52"/>
      <c r="T319" s="52"/>
      <c r="U319" s="52"/>
      <c r="V319" s="52"/>
      <c r="W319" s="52"/>
      <c r="X319" s="52"/>
      <c r="Y319" s="52"/>
      <c r="Z319" s="52"/>
      <c r="AA319" s="64"/>
      <c r="AB319" s="64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2"/>
      <c r="AN319" s="12"/>
      <c r="AO319" s="12"/>
      <c r="AP319" s="12"/>
      <c r="AQ319" s="12"/>
      <c r="AR319" s="12"/>
      <c r="AS319" s="12"/>
    </row>
    <row r="320" spans="1:45" x14ac:dyDescent="0.2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52"/>
      <c r="Q320" s="52"/>
      <c r="R320" s="52"/>
      <c r="S320" s="52"/>
      <c r="T320" s="52"/>
      <c r="U320" s="52"/>
      <c r="V320" s="52"/>
      <c r="W320" s="52"/>
      <c r="X320" s="52"/>
      <c r="Y320" s="52"/>
      <c r="Z320" s="52"/>
      <c r="AA320" s="64"/>
      <c r="AB320" s="64"/>
      <c r="AC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2"/>
      <c r="AN320" s="12"/>
      <c r="AO320" s="12"/>
      <c r="AP320" s="12"/>
      <c r="AQ320" s="12"/>
      <c r="AR320" s="12"/>
      <c r="AS320" s="12"/>
    </row>
    <row r="321" spans="1:45" x14ac:dyDescent="0.2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52"/>
      <c r="Q321" s="52"/>
      <c r="R321" s="52"/>
      <c r="S321" s="52"/>
      <c r="T321" s="52"/>
      <c r="U321" s="52"/>
      <c r="V321" s="52"/>
      <c r="W321" s="52"/>
      <c r="X321" s="52"/>
      <c r="Y321" s="52"/>
      <c r="Z321" s="52"/>
      <c r="AA321" s="64"/>
      <c r="AB321" s="64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2"/>
      <c r="AR321" s="12"/>
      <c r="AS321" s="12"/>
    </row>
    <row r="322" spans="1:45" x14ac:dyDescent="0.2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52"/>
      <c r="Q322" s="52"/>
      <c r="R322" s="52"/>
      <c r="S322" s="52"/>
      <c r="T322" s="52"/>
      <c r="U322" s="52"/>
      <c r="V322" s="52"/>
      <c r="W322" s="52"/>
      <c r="X322" s="52"/>
      <c r="Y322" s="52"/>
      <c r="Z322" s="52"/>
      <c r="AA322" s="64"/>
      <c r="AB322" s="64"/>
      <c r="AC322" s="12"/>
      <c r="AD322" s="12"/>
      <c r="AE322" s="12"/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2"/>
      <c r="AR322" s="12"/>
      <c r="AS322" s="12"/>
    </row>
    <row r="323" spans="1:45" x14ac:dyDescent="0.2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52"/>
      <c r="Q323" s="52"/>
      <c r="R323" s="52"/>
      <c r="S323" s="52"/>
      <c r="T323" s="52"/>
      <c r="U323" s="52"/>
      <c r="V323" s="52"/>
      <c r="W323" s="52"/>
      <c r="X323" s="52"/>
      <c r="Y323" s="52"/>
      <c r="Z323" s="52"/>
      <c r="AA323" s="64"/>
      <c r="AB323" s="64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2"/>
      <c r="AN323" s="12"/>
      <c r="AO323" s="12"/>
      <c r="AP323" s="12"/>
      <c r="AQ323" s="12"/>
      <c r="AR323" s="12"/>
      <c r="AS323" s="12"/>
    </row>
    <row r="324" spans="1:45" x14ac:dyDescent="0.2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52"/>
      <c r="Q324" s="52"/>
      <c r="R324" s="52"/>
      <c r="S324" s="52"/>
      <c r="T324" s="52"/>
      <c r="U324" s="52"/>
      <c r="V324" s="52"/>
      <c r="W324" s="52"/>
      <c r="X324" s="52"/>
      <c r="Y324" s="52"/>
      <c r="Z324" s="52"/>
      <c r="AA324" s="64"/>
      <c r="AB324" s="64"/>
      <c r="AC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2"/>
      <c r="AR324" s="12"/>
      <c r="AS324" s="12"/>
    </row>
    <row r="325" spans="1:45" x14ac:dyDescent="0.2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52"/>
      <c r="Q325" s="52"/>
      <c r="R325" s="52"/>
      <c r="S325" s="52"/>
      <c r="T325" s="52"/>
      <c r="U325" s="52"/>
      <c r="V325" s="52"/>
      <c r="W325" s="52"/>
      <c r="X325" s="52"/>
      <c r="Y325" s="52"/>
      <c r="Z325" s="52"/>
      <c r="AA325" s="64"/>
      <c r="AB325" s="64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2"/>
      <c r="AR325" s="12"/>
      <c r="AS325" s="12"/>
    </row>
    <row r="326" spans="1:45" x14ac:dyDescent="0.2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52"/>
      <c r="Q326" s="52"/>
      <c r="R326" s="52"/>
      <c r="S326" s="52"/>
      <c r="T326" s="52"/>
      <c r="U326" s="52"/>
      <c r="V326" s="52"/>
      <c r="W326" s="52"/>
      <c r="X326" s="52"/>
      <c r="Y326" s="52"/>
      <c r="Z326" s="52"/>
      <c r="AA326" s="64"/>
      <c r="AB326" s="64"/>
      <c r="AC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2"/>
      <c r="AN326" s="12"/>
      <c r="AO326" s="12"/>
      <c r="AP326" s="12"/>
      <c r="AQ326" s="12"/>
      <c r="AR326" s="12"/>
      <c r="AS326" s="12"/>
    </row>
    <row r="327" spans="1:45" x14ac:dyDescent="0.2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52"/>
      <c r="Q327" s="52"/>
      <c r="R327" s="52"/>
      <c r="S327" s="52"/>
      <c r="T327" s="52"/>
      <c r="U327" s="52"/>
      <c r="V327" s="52"/>
      <c r="W327" s="52"/>
      <c r="X327" s="52"/>
      <c r="Y327" s="52"/>
      <c r="Z327" s="52"/>
      <c r="AA327" s="64"/>
      <c r="AB327" s="64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2"/>
      <c r="AR327" s="12"/>
      <c r="AS327" s="12"/>
    </row>
    <row r="328" spans="1:45" x14ac:dyDescent="0.2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52"/>
      <c r="Q328" s="52"/>
      <c r="R328" s="52"/>
      <c r="S328" s="52"/>
      <c r="T328" s="52"/>
      <c r="U328" s="52"/>
      <c r="V328" s="52"/>
      <c r="W328" s="52"/>
      <c r="X328" s="52"/>
      <c r="Y328" s="52"/>
      <c r="Z328" s="52"/>
      <c r="AA328" s="64"/>
      <c r="AB328" s="64"/>
      <c r="AC328" s="12"/>
      <c r="AD328" s="12"/>
      <c r="AE328" s="12"/>
      <c r="AF328" s="12"/>
      <c r="AG328" s="12"/>
      <c r="AH328" s="12"/>
      <c r="AI328" s="12"/>
      <c r="AJ328" s="12"/>
      <c r="AK328" s="12"/>
      <c r="AL328" s="12"/>
      <c r="AM328" s="12"/>
      <c r="AN328" s="12"/>
      <c r="AO328" s="12"/>
      <c r="AP328" s="12"/>
      <c r="AQ328" s="12"/>
      <c r="AR328" s="12"/>
      <c r="AS328" s="12"/>
    </row>
    <row r="329" spans="1:45" x14ac:dyDescent="0.2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52"/>
      <c r="Q329" s="52"/>
      <c r="R329" s="52"/>
      <c r="S329" s="52"/>
      <c r="T329" s="52"/>
      <c r="U329" s="52"/>
      <c r="V329" s="52"/>
      <c r="W329" s="52"/>
      <c r="X329" s="52"/>
      <c r="Y329" s="52"/>
      <c r="Z329" s="52"/>
      <c r="AA329" s="64"/>
      <c r="AB329" s="64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2"/>
      <c r="AR329" s="12"/>
      <c r="AS329" s="12"/>
    </row>
    <row r="330" spans="1:45" x14ac:dyDescent="0.2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52"/>
      <c r="Q330" s="52"/>
      <c r="R330" s="52"/>
      <c r="S330" s="52"/>
      <c r="T330" s="52"/>
      <c r="U330" s="52"/>
      <c r="V330" s="52"/>
      <c r="W330" s="52"/>
      <c r="X330" s="52"/>
      <c r="Y330" s="52"/>
      <c r="Z330" s="52"/>
      <c r="AA330" s="64"/>
      <c r="AB330" s="64"/>
      <c r="AC330" s="12"/>
      <c r="AD330" s="12"/>
      <c r="AE330" s="12"/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2"/>
      <c r="AR330" s="12"/>
      <c r="AS330" s="12"/>
    </row>
    <row r="331" spans="1:45" x14ac:dyDescent="0.2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52"/>
      <c r="Q331" s="52"/>
      <c r="R331" s="52"/>
      <c r="S331" s="52"/>
      <c r="T331" s="52"/>
      <c r="U331" s="52"/>
      <c r="V331" s="52"/>
      <c r="W331" s="52"/>
      <c r="X331" s="52"/>
      <c r="Y331" s="52"/>
      <c r="Z331" s="52"/>
      <c r="AA331" s="64"/>
      <c r="AB331" s="64"/>
      <c r="AC331" s="12"/>
      <c r="AD331" s="12"/>
      <c r="AE331" s="12"/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2"/>
      <c r="AR331" s="12"/>
      <c r="AS331" s="12"/>
    </row>
    <row r="332" spans="1:45" x14ac:dyDescent="0.2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52"/>
      <c r="Q332" s="52"/>
      <c r="R332" s="52"/>
      <c r="S332" s="52"/>
      <c r="T332" s="52"/>
      <c r="U332" s="52"/>
      <c r="V332" s="52"/>
      <c r="W332" s="52"/>
      <c r="X332" s="52"/>
      <c r="Y332" s="52"/>
      <c r="Z332" s="52"/>
      <c r="AA332" s="64"/>
      <c r="AB332" s="64"/>
      <c r="AC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2"/>
      <c r="AR332" s="12"/>
      <c r="AS332" s="12"/>
    </row>
    <row r="333" spans="1:45" x14ac:dyDescent="0.2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52"/>
      <c r="Q333" s="52"/>
      <c r="R333" s="52"/>
      <c r="S333" s="52"/>
      <c r="T333" s="52"/>
      <c r="U333" s="52"/>
      <c r="V333" s="52"/>
      <c r="W333" s="52"/>
      <c r="X333" s="52"/>
      <c r="Y333" s="52"/>
      <c r="Z333" s="52"/>
      <c r="AA333" s="64"/>
      <c r="AB333" s="64"/>
      <c r="AC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2"/>
      <c r="AR333" s="12"/>
      <c r="AS333" s="12"/>
    </row>
    <row r="334" spans="1:45" x14ac:dyDescent="0.2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52"/>
      <c r="Q334" s="52"/>
      <c r="R334" s="52"/>
      <c r="S334" s="52"/>
      <c r="T334" s="52"/>
      <c r="U334" s="52"/>
      <c r="V334" s="52"/>
      <c r="W334" s="52"/>
      <c r="X334" s="52"/>
      <c r="Y334" s="52"/>
      <c r="Z334" s="52"/>
      <c r="AA334" s="64"/>
      <c r="AB334" s="64"/>
      <c r="AC334" s="12"/>
      <c r="AD334" s="12"/>
      <c r="AE334" s="12"/>
      <c r="AF334" s="12"/>
      <c r="AG334" s="12"/>
      <c r="AH334" s="12"/>
      <c r="AI334" s="12"/>
      <c r="AJ334" s="12"/>
      <c r="AK334" s="12"/>
      <c r="AL334" s="12"/>
      <c r="AM334" s="12"/>
      <c r="AN334" s="12"/>
      <c r="AO334" s="12"/>
      <c r="AP334" s="12"/>
      <c r="AQ334" s="12"/>
      <c r="AR334" s="12"/>
      <c r="AS334" s="12"/>
    </row>
    <row r="335" spans="1:45" x14ac:dyDescent="0.2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52"/>
      <c r="Q335" s="52"/>
      <c r="R335" s="52"/>
      <c r="S335" s="52"/>
      <c r="T335" s="52"/>
      <c r="U335" s="52"/>
      <c r="V335" s="52"/>
      <c r="W335" s="52"/>
      <c r="X335" s="52"/>
      <c r="Y335" s="52"/>
      <c r="Z335" s="52"/>
      <c r="AA335" s="64"/>
      <c r="AB335" s="64"/>
      <c r="AC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2"/>
      <c r="AR335" s="12"/>
      <c r="AS335" s="12"/>
    </row>
    <row r="336" spans="1:45" x14ac:dyDescent="0.2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52"/>
      <c r="Q336" s="52"/>
      <c r="R336" s="52"/>
      <c r="S336" s="52"/>
      <c r="T336" s="52"/>
      <c r="U336" s="52"/>
      <c r="V336" s="52"/>
      <c r="W336" s="52"/>
      <c r="X336" s="52"/>
      <c r="Y336" s="52"/>
      <c r="Z336" s="52"/>
      <c r="AA336" s="64"/>
      <c r="AB336" s="64"/>
      <c r="AC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2"/>
      <c r="AR336" s="12"/>
      <c r="AS336" s="12"/>
    </row>
    <row r="337" spans="1:45" x14ac:dyDescent="0.2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52"/>
      <c r="Q337" s="52"/>
      <c r="R337" s="52"/>
      <c r="S337" s="52"/>
      <c r="T337" s="52"/>
      <c r="U337" s="52"/>
      <c r="V337" s="52"/>
      <c r="W337" s="52"/>
      <c r="X337" s="52"/>
      <c r="Y337" s="52"/>
      <c r="Z337" s="52"/>
      <c r="AA337" s="64"/>
      <c r="AB337" s="64"/>
      <c r="AC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2"/>
      <c r="AR337" s="12"/>
      <c r="AS337" s="12"/>
    </row>
    <row r="338" spans="1:45" x14ac:dyDescent="0.2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52"/>
      <c r="Q338" s="52"/>
      <c r="R338" s="52"/>
      <c r="S338" s="52"/>
      <c r="T338" s="52"/>
      <c r="U338" s="52"/>
      <c r="V338" s="52"/>
      <c r="W338" s="52"/>
      <c r="X338" s="52"/>
      <c r="Y338" s="52"/>
      <c r="Z338" s="52"/>
      <c r="AA338" s="64"/>
      <c r="AB338" s="64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2"/>
      <c r="AN338" s="12"/>
      <c r="AO338" s="12"/>
      <c r="AP338" s="12"/>
      <c r="AQ338" s="12"/>
      <c r="AR338" s="12"/>
      <c r="AS338" s="12"/>
    </row>
    <row r="339" spans="1:45" x14ac:dyDescent="0.2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52"/>
      <c r="Q339" s="52"/>
      <c r="R339" s="52"/>
      <c r="S339" s="52"/>
      <c r="T339" s="52"/>
      <c r="U339" s="52"/>
      <c r="V339" s="52"/>
      <c r="W339" s="52"/>
      <c r="X339" s="52"/>
      <c r="Y339" s="52"/>
      <c r="Z339" s="52"/>
      <c r="AA339" s="64"/>
      <c r="AB339" s="64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  <c r="AP339" s="12"/>
      <c r="AQ339" s="12"/>
      <c r="AR339" s="12"/>
      <c r="AS339" s="12"/>
    </row>
    <row r="340" spans="1:45" x14ac:dyDescent="0.2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52"/>
      <c r="Q340" s="52"/>
      <c r="R340" s="52"/>
      <c r="S340" s="52"/>
      <c r="T340" s="52"/>
      <c r="U340" s="52"/>
      <c r="V340" s="52"/>
      <c r="W340" s="52"/>
      <c r="X340" s="52"/>
      <c r="Y340" s="52"/>
      <c r="Z340" s="52"/>
      <c r="AA340" s="64"/>
      <c r="AB340" s="64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2"/>
      <c r="AR340" s="12"/>
      <c r="AS340" s="12"/>
    </row>
    <row r="341" spans="1:45" x14ac:dyDescent="0.2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52"/>
      <c r="Q341" s="52"/>
      <c r="R341" s="52"/>
      <c r="S341" s="52"/>
      <c r="T341" s="52"/>
      <c r="U341" s="52"/>
      <c r="V341" s="52"/>
      <c r="W341" s="52"/>
      <c r="X341" s="52"/>
      <c r="Y341" s="52"/>
      <c r="Z341" s="52"/>
      <c r="AA341" s="64"/>
      <c r="AB341" s="64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2"/>
      <c r="AR341" s="12"/>
      <c r="AS341" s="12"/>
    </row>
    <row r="342" spans="1:45" x14ac:dyDescent="0.2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52"/>
      <c r="Q342" s="52"/>
      <c r="R342" s="52"/>
      <c r="S342" s="52"/>
      <c r="T342" s="52"/>
      <c r="U342" s="52"/>
      <c r="V342" s="52"/>
      <c r="W342" s="52"/>
      <c r="X342" s="52"/>
      <c r="Y342" s="52"/>
      <c r="Z342" s="52"/>
      <c r="AA342" s="64"/>
      <c r="AB342" s="64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  <c r="AP342" s="12"/>
      <c r="AQ342" s="12"/>
      <c r="AR342" s="12"/>
      <c r="AS342" s="12"/>
    </row>
    <row r="343" spans="1:45" x14ac:dyDescent="0.2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52"/>
      <c r="Q343" s="52"/>
      <c r="R343" s="52"/>
      <c r="S343" s="52"/>
      <c r="T343" s="52"/>
      <c r="U343" s="52"/>
      <c r="V343" s="52"/>
      <c r="W343" s="52"/>
      <c r="X343" s="52"/>
      <c r="Y343" s="52"/>
      <c r="Z343" s="52"/>
      <c r="AA343" s="64"/>
      <c r="AB343" s="64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  <c r="AP343" s="12"/>
      <c r="AQ343" s="12"/>
      <c r="AR343" s="12"/>
      <c r="AS343" s="12"/>
    </row>
    <row r="344" spans="1:45" x14ac:dyDescent="0.2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52"/>
      <c r="Q344" s="52"/>
      <c r="R344" s="52"/>
      <c r="S344" s="52"/>
      <c r="T344" s="52"/>
      <c r="U344" s="52"/>
      <c r="V344" s="52"/>
      <c r="W344" s="52"/>
      <c r="X344" s="52"/>
      <c r="Y344" s="52"/>
      <c r="Z344" s="52"/>
      <c r="AA344" s="64"/>
      <c r="AB344" s="64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</row>
    <row r="345" spans="1:45" x14ac:dyDescent="0.2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52"/>
      <c r="Q345" s="52"/>
      <c r="R345" s="52"/>
      <c r="S345" s="52"/>
      <c r="T345" s="52"/>
      <c r="U345" s="52"/>
      <c r="V345" s="52"/>
      <c r="W345" s="52"/>
      <c r="X345" s="52"/>
      <c r="Y345" s="52"/>
      <c r="Z345" s="52"/>
      <c r="AA345" s="64"/>
      <c r="AB345" s="64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2"/>
      <c r="AR345" s="12"/>
      <c r="AS345" s="12"/>
    </row>
    <row r="346" spans="1:45" x14ac:dyDescent="0.2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52"/>
      <c r="Q346" s="52"/>
      <c r="R346" s="52"/>
      <c r="S346" s="52"/>
      <c r="T346" s="52"/>
      <c r="U346" s="52"/>
      <c r="V346" s="52"/>
      <c r="W346" s="52"/>
      <c r="X346" s="52"/>
      <c r="Y346" s="52"/>
      <c r="Z346" s="52"/>
      <c r="AA346" s="64"/>
      <c r="AB346" s="64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2"/>
      <c r="AR346" s="12"/>
      <c r="AS346" s="12"/>
    </row>
    <row r="347" spans="1:45" x14ac:dyDescent="0.2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52"/>
      <c r="Q347" s="52"/>
      <c r="R347" s="52"/>
      <c r="S347" s="52"/>
      <c r="T347" s="52"/>
      <c r="U347" s="52"/>
      <c r="V347" s="52"/>
      <c r="W347" s="52"/>
      <c r="X347" s="52"/>
      <c r="Y347" s="52"/>
      <c r="Z347" s="52"/>
      <c r="AA347" s="64"/>
      <c r="AB347" s="64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2"/>
      <c r="AR347" s="12"/>
      <c r="AS347" s="12"/>
    </row>
    <row r="348" spans="1:45" x14ac:dyDescent="0.2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52"/>
      <c r="Q348" s="52"/>
      <c r="R348" s="52"/>
      <c r="S348" s="52"/>
      <c r="T348" s="52"/>
      <c r="U348" s="52"/>
      <c r="V348" s="52"/>
      <c r="W348" s="52"/>
      <c r="X348" s="52"/>
      <c r="Y348" s="52"/>
      <c r="Z348" s="52"/>
      <c r="AA348" s="64"/>
      <c r="AB348" s="64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</row>
    <row r="349" spans="1:45" x14ac:dyDescent="0.2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52"/>
      <c r="Q349" s="52"/>
      <c r="R349" s="52"/>
      <c r="S349" s="52"/>
      <c r="T349" s="52"/>
      <c r="U349" s="52"/>
      <c r="V349" s="52"/>
      <c r="W349" s="52"/>
      <c r="X349" s="52"/>
      <c r="Y349" s="52"/>
      <c r="Z349" s="52"/>
      <c r="AA349" s="64"/>
      <c r="AB349" s="64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</row>
    <row r="350" spans="1:45" x14ac:dyDescent="0.2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52"/>
      <c r="Q350" s="52"/>
      <c r="R350" s="52"/>
      <c r="S350" s="52"/>
      <c r="T350" s="52"/>
      <c r="U350" s="52"/>
      <c r="V350" s="52"/>
      <c r="W350" s="52"/>
      <c r="X350" s="52"/>
      <c r="Y350" s="52"/>
      <c r="Z350" s="52"/>
      <c r="AA350" s="64"/>
      <c r="AB350" s="64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</row>
    <row r="351" spans="1:45" x14ac:dyDescent="0.2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52"/>
      <c r="Q351" s="52"/>
      <c r="R351" s="52"/>
      <c r="S351" s="52"/>
      <c r="T351" s="52"/>
      <c r="U351" s="52"/>
      <c r="V351" s="52"/>
      <c r="W351" s="52"/>
      <c r="X351" s="52"/>
      <c r="Y351" s="52"/>
      <c r="Z351" s="52"/>
      <c r="AA351" s="64"/>
      <c r="AB351" s="64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</row>
    <row r="352" spans="1:45" x14ac:dyDescent="0.2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52"/>
      <c r="Q352" s="52"/>
      <c r="R352" s="52"/>
      <c r="S352" s="52"/>
      <c r="T352" s="52"/>
      <c r="U352" s="52"/>
      <c r="V352" s="52"/>
      <c r="W352" s="52"/>
      <c r="X352" s="52"/>
      <c r="Y352" s="52"/>
      <c r="Z352" s="52"/>
      <c r="AA352" s="64"/>
      <c r="AB352" s="64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</row>
    <row r="353" spans="1:45" x14ac:dyDescent="0.2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52"/>
      <c r="Q353" s="52"/>
      <c r="R353" s="52"/>
      <c r="S353" s="52"/>
      <c r="T353" s="52"/>
      <c r="U353" s="52"/>
      <c r="V353" s="52"/>
      <c r="W353" s="52"/>
      <c r="X353" s="52"/>
      <c r="Y353" s="52"/>
      <c r="Z353" s="52"/>
      <c r="AA353" s="64"/>
      <c r="AB353" s="64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</row>
    <row r="354" spans="1:45" x14ac:dyDescent="0.2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52"/>
      <c r="Q354" s="52"/>
      <c r="R354" s="52"/>
      <c r="S354" s="52"/>
      <c r="T354" s="52"/>
      <c r="U354" s="52"/>
      <c r="V354" s="52"/>
      <c r="W354" s="52"/>
      <c r="X354" s="52"/>
      <c r="Y354" s="52"/>
      <c r="Z354" s="52"/>
      <c r="AA354" s="64"/>
      <c r="AB354" s="64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2"/>
      <c r="AR354" s="12"/>
      <c r="AS354" s="12"/>
    </row>
    <row r="355" spans="1:45" x14ac:dyDescent="0.2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52"/>
      <c r="Q355" s="52"/>
      <c r="R355" s="52"/>
      <c r="S355" s="52"/>
      <c r="T355" s="52"/>
      <c r="U355" s="52"/>
      <c r="V355" s="52"/>
      <c r="W355" s="52"/>
      <c r="X355" s="52"/>
      <c r="Y355" s="52"/>
      <c r="Z355" s="52"/>
      <c r="AA355" s="64"/>
      <c r="AB355" s="64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2"/>
      <c r="AR355" s="12"/>
      <c r="AS355" s="12"/>
    </row>
    <row r="356" spans="1:45" x14ac:dyDescent="0.2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52"/>
      <c r="Q356" s="52"/>
      <c r="R356" s="52"/>
      <c r="S356" s="52"/>
      <c r="T356" s="52"/>
      <c r="U356" s="52"/>
      <c r="V356" s="52"/>
      <c r="W356" s="52"/>
      <c r="X356" s="52"/>
      <c r="Y356" s="52"/>
      <c r="Z356" s="52"/>
      <c r="AA356" s="64"/>
      <c r="AB356" s="64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2"/>
      <c r="AR356" s="12"/>
      <c r="AS356" s="12"/>
    </row>
    <row r="357" spans="1:45" x14ac:dyDescent="0.2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52"/>
      <c r="Q357" s="52"/>
      <c r="R357" s="52"/>
      <c r="S357" s="52"/>
      <c r="T357" s="52"/>
      <c r="U357" s="52"/>
      <c r="V357" s="52"/>
      <c r="W357" s="52"/>
      <c r="X357" s="52"/>
      <c r="Y357" s="52"/>
      <c r="Z357" s="52"/>
      <c r="AA357" s="64"/>
      <c r="AB357" s="64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  <c r="AS357" s="12"/>
    </row>
    <row r="358" spans="1:45" x14ac:dyDescent="0.2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52"/>
      <c r="Q358" s="52"/>
      <c r="R358" s="52"/>
      <c r="S358" s="52"/>
      <c r="T358" s="52"/>
      <c r="U358" s="52"/>
      <c r="V358" s="52"/>
      <c r="W358" s="52"/>
      <c r="X358" s="52"/>
      <c r="Y358" s="52"/>
      <c r="Z358" s="52"/>
      <c r="AA358" s="64"/>
      <c r="AB358" s="64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</row>
    <row r="359" spans="1:45" x14ac:dyDescent="0.2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52"/>
      <c r="Q359" s="52"/>
      <c r="R359" s="52"/>
      <c r="S359" s="52"/>
      <c r="T359" s="52"/>
      <c r="U359" s="52"/>
      <c r="V359" s="52"/>
      <c r="W359" s="52"/>
      <c r="X359" s="52"/>
      <c r="Y359" s="52"/>
      <c r="Z359" s="52"/>
      <c r="AA359" s="64"/>
      <c r="AB359" s="64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</row>
    <row r="360" spans="1:45" x14ac:dyDescent="0.2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52"/>
      <c r="Q360" s="52"/>
      <c r="R360" s="52"/>
      <c r="S360" s="52"/>
      <c r="T360" s="52"/>
      <c r="U360" s="52"/>
      <c r="V360" s="52"/>
      <c r="W360" s="52"/>
      <c r="X360" s="52"/>
      <c r="Y360" s="52"/>
      <c r="Z360" s="52"/>
      <c r="AA360" s="64"/>
      <c r="AB360" s="64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/>
    </row>
    <row r="361" spans="1:45" x14ac:dyDescent="0.2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52"/>
      <c r="Q361" s="52"/>
      <c r="R361" s="52"/>
      <c r="S361" s="52"/>
      <c r="T361" s="52"/>
      <c r="U361" s="52"/>
      <c r="V361" s="52"/>
      <c r="W361" s="52"/>
      <c r="X361" s="52"/>
      <c r="Y361" s="52"/>
      <c r="Z361" s="52"/>
      <c r="AA361" s="64"/>
      <c r="AB361" s="64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  <c r="AS361" s="12"/>
    </row>
    <row r="362" spans="1:45" x14ac:dyDescent="0.2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52"/>
      <c r="Q362" s="52"/>
      <c r="R362" s="52"/>
      <c r="S362" s="52"/>
      <c r="T362" s="52"/>
      <c r="U362" s="52"/>
      <c r="V362" s="52"/>
      <c r="W362" s="52"/>
      <c r="X362" s="52"/>
      <c r="Y362" s="52"/>
      <c r="Z362" s="52"/>
      <c r="AA362" s="64"/>
      <c r="AB362" s="64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/>
    </row>
    <row r="363" spans="1:45" x14ac:dyDescent="0.2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52"/>
      <c r="Q363" s="52"/>
      <c r="R363" s="52"/>
      <c r="S363" s="52"/>
      <c r="T363" s="52"/>
      <c r="U363" s="52"/>
      <c r="V363" s="52"/>
      <c r="W363" s="52"/>
      <c r="X363" s="52"/>
      <c r="Y363" s="52"/>
      <c r="Z363" s="52"/>
      <c r="AA363" s="64"/>
      <c r="AB363" s="64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</row>
    <row r="364" spans="1:45" x14ac:dyDescent="0.2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52"/>
      <c r="Q364" s="52"/>
      <c r="R364" s="52"/>
      <c r="S364" s="52"/>
      <c r="T364" s="52"/>
      <c r="U364" s="52"/>
      <c r="V364" s="52"/>
      <c r="W364" s="52"/>
      <c r="X364" s="52"/>
      <c r="Y364" s="52"/>
      <c r="Z364" s="52"/>
      <c r="AA364" s="64"/>
      <c r="AB364" s="64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  <c r="AS364" s="12"/>
    </row>
    <row r="365" spans="1:45" x14ac:dyDescent="0.2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52"/>
      <c r="Q365" s="52"/>
      <c r="R365" s="52"/>
      <c r="S365" s="52"/>
      <c r="T365" s="52"/>
      <c r="U365" s="52"/>
      <c r="V365" s="52"/>
      <c r="W365" s="52"/>
      <c r="X365" s="52"/>
      <c r="Y365" s="52"/>
      <c r="Z365" s="52"/>
      <c r="AA365" s="64"/>
      <c r="AB365" s="64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</row>
    <row r="366" spans="1:45" x14ac:dyDescent="0.2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52"/>
      <c r="Q366" s="52"/>
      <c r="R366" s="52"/>
      <c r="S366" s="52"/>
      <c r="T366" s="52"/>
      <c r="U366" s="52"/>
      <c r="V366" s="52"/>
      <c r="W366" s="52"/>
      <c r="X366" s="52"/>
      <c r="Y366" s="52"/>
      <c r="Z366" s="52"/>
      <c r="AA366" s="64"/>
      <c r="AB366" s="64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</row>
    <row r="367" spans="1:45" x14ac:dyDescent="0.2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52"/>
      <c r="Q367" s="52"/>
      <c r="R367" s="52"/>
      <c r="S367" s="52"/>
      <c r="T367" s="52"/>
      <c r="U367" s="52"/>
      <c r="V367" s="52"/>
      <c r="W367" s="52"/>
      <c r="X367" s="52"/>
      <c r="Y367" s="52"/>
      <c r="Z367" s="52"/>
      <c r="AA367" s="64"/>
      <c r="AB367" s="64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</row>
    <row r="368" spans="1:45" x14ac:dyDescent="0.2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52"/>
      <c r="Q368" s="52"/>
      <c r="R368" s="52"/>
      <c r="S368" s="52"/>
      <c r="T368" s="52"/>
      <c r="U368" s="52"/>
      <c r="V368" s="52"/>
      <c r="W368" s="52"/>
      <c r="X368" s="52"/>
      <c r="Y368" s="52"/>
      <c r="Z368" s="52"/>
      <c r="AA368" s="64"/>
      <c r="AB368" s="64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</row>
    <row r="369" spans="1:45" x14ac:dyDescent="0.2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52"/>
      <c r="Q369" s="52"/>
      <c r="R369" s="52"/>
      <c r="S369" s="52"/>
      <c r="T369" s="52"/>
      <c r="U369" s="52"/>
      <c r="V369" s="52"/>
      <c r="W369" s="52"/>
      <c r="X369" s="52"/>
      <c r="Y369" s="52"/>
      <c r="Z369" s="52"/>
      <c r="AA369" s="64"/>
      <c r="AB369" s="64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</row>
    <row r="370" spans="1:45" x14ac:dyDescent="0.2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52"/>
      <c r="Q370" s="52"/>
      <c r="R370" s="52"/>
      <c r="S370" s="52"/>
      <c r="T370" s="52"/>
      <c r="U370" s="52"/>
      <c r="V370" s="52"/>
      <c r="W370" s="52"/>
      <c r="X370" s="52"/>
      <c r="Y370" s="52"/>
      <c r="Z370" s="52"/>
      <c r="AA370" s="64"/>
      <c r="AB370" s="64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</row>
    <row r="371" spans="1:45" x14ac:dyDescent="0.2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52"/>
      <c r="Q371" s="52"/>
      <c r="R371" s="52"/>
      <c r="S371" s="52"/>
      <c r="T371" s="52"/>
      <c r="U371" s="52"/>
      <c r="V371" s="52"/>
      <c r="W371" s="52"/>
      <c r="X371" s="52"/>
      <c r="Y371" s="52"/>
      <c r="Z371" s="52"/>
      <c r="AA371" s="64"/>
      <c r="AB371" s="64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</row>
    <row r="372" spans="1:45" x14ac:dyDescent="0.2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52"/>
      <c r="Q372" s="52"/>
      <c r="R372" s="52"/>
      <c r="S372" s="52"/>
      <c r="T372" s="52"/>
      <c r="U372" s="52"/>
      <c r="V372" s="52"/>
      <c r="W372" s="52"/>
      <c r="X372" s="52"/>
      <c r="Y372" s="52"/>
      <c r="Z372" s="52"/>
      <c r="AA372" s="64"/>
      <c r="AB372" s="64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</row>
    <row r="373" spans="1:45" x14ac:dyDescent="0.2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52"/>
      <c r="Q373" s="52"/>
      <c r="R373" s="52"/>
      <c r="S373" s="52"/>
      <c r="T373" s="52"/>
      <c r="U373" s="52"/>
      <c r="V373" s="52"/>
      <c r="W373" s="52"/>
      <c r="X373" s="52"/>
      <c r="Y373" s="52"/>
      <c r="Z373" s="52"/>
      <c r="AA373" s="64"/>
      <c r="AB373" s="64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</row>
    <row r="374" spans="1:45" x14ac:dyDescent="0.2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52"/>
      <c r="Q374" s="52"/>
      <c r="R374" s="52"/>
      <c r="S374" s="52"/>
      <c r="T374" s="52"/>
      <c r="U374" s="52"/>
      <c r="V374" s="52"/>
      <c r="W374" s="52"/>
      <c r="X374" s="52"/>
      <c r="Y374" s="52"/>
      <c r="Z374" s="52"/>
      <c r="AA374" s="64"/>
      <c r="AB374" s="64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</row>
    <row r="375" spans="1:45" x14ac:dyDescent="0.2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52"/>
      <c r="Q375" s="52"/>
      <c r="R375" s="52"/>
      <c r="S375" s="52"/>
      <c r="T375" s="52"/>
      <c r="U375" s="52"/>
      <c r="V375" s="52"/>
      <c r="W375" s="52"/>
      <c r="X375" s="52"/>
      <c r="Y375" s="52"/>
      <c r="Z375" s="52"/>
      <c r="AA375" s="64"/>
      <c r="AB375" s="64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</row>
    <row r="376" spans="1:45" x14ac:dyDescent="0.2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52"/>
      <c r="Q376" s="52"/>
      <c r="R376" s="52"/>
      <c r="S376" s="52"/>
      <c r="T376" s="52"/>
      <c r="U376" s="52"/>
      <c r="V376" s="52"/>
      <c r="W376" s="52"/>
      <c r="X376" s="52"/>
      <c r="Y376" s="52"/>
      <c r="Z376" s="52"/>
      <c r="AA376" s="64"/>
      <c r="AB376" s="64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</row>
    <row r="377" spans="1:45" x14ac:dyDescent="0.2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52"/>
      <c r="Q377" s="52"/>
      <c r="R377" s="52"/>
      <c r="S377" s="52"/>
      <c r="T377" s="52"/>
      <c r="U377" s="52"/>
      <c r="V377" s="52"/>
      <c r="W377" s="52"/>
      <c r="X377" s="52"/>
      <c r="Y377" s="52"/>
      <c r="Z377" s="52"/>
      <c r="AA377" s="64"/>
      <c r="AB377" s="64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</row>
    <row r="378" spans="1:45" x14ac:dyDescent="0.2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52"/>
      <c r="Q378" s="52"/>
      <c r="R378" s="52"/>
      <c r="S378" s="52"/>
      <c r="T378" s="52"/>
      <c r="U378" s="52"/>
      <c r="V378" s="52"/>
      <c r="W378" s="52"/>
      <c r="X378" s="52"/>
      <c r="Y378" s="52"/>
      <c r="Z378" s="52"/>
      <c r="AA378" s="64"/>
      <c r="AB378" s="64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</row>
    <row r="379" spans="1:45" x14ac:dyDescent="0.2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52"/>
      <c r="Q379" s="52"/>
      <c r="R379" s="52"/>
      <c r="S379" s="52"/>
      <c r="T379" s="52"/>
      <c r="U379" s="52"/>
      <c r="V379" s="52"/>
      <c r="W379" s="52"/>
      <c r="X379" s="52"/>
      <c r="Y379" s="52"/>
      <c r="Z379" s="52"/>
      <c r="AA379" s="64"/>
      <c r="AB379" s="64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</row>
    <row r="380" spans="1:45" x14ac:dyDescent="0.2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52"/>
      <c r="Q380" s="52"/>
      <c r="R380" s="52"/>
      <c r="S380" s="52"/>
      <c r="T380" s="52"/>
      <c r="U380" s="52"/>
      <c r="V380" s="52"/>
      <c r="W380" s="52"/>
      <c r="X380" s="52"/>
      <c r="Y380" s="52"/>
      <c r="Z380" s="52"/>
      <c r="AA380" s="64"/>
      <c r="AB380" s="64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</row>
    <row r="381" spans="1:45" x14ac:dyDescent="0.2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52"/>
      <c r="Q381" s="52"/>
      <c r="R381" s="52"/>
      <c r="S381" s="52"/>
      <c r="T381" s="52"/>
      <c r="U381" s="52"/>
      <c r="V381" s="52"/>
      <c r="W381" s="52"/>
      <c r="X381" s="52"/>
      <c r="Y381" s="52"/>
      <c r="Z381" s="52"/>
      <c r="AA381" s="64"/>
      <c r="AB381" s="64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</row>
    <row r="382" spans="1:45" x14ac:dyDescent="0.2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52"/>
      <c r="Q382" s="52"/>
      <c r="R382" s="52"/>
      <c r="S382" s="52"/>
      <c r="T382" s="52"/>
      <c r="U382" s="52"/>
      <c r="V382" s="52"/>
      <c r="W382" s="52"/>
      <c r="X382" s="52"/>
      <c r="Y382" s="52"/>
      <c r="Z382" s="52"/>
      <c r="AA382" s="64"/>
      <c r="AB382" s="64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</row>
    <row r="383" spans="1:45" x14ac:dyDescent="0.2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52"/>
      <c r="Q383" s="52"/>
      <c r="R383" s="52"/>
      <c r="S383" s="52"/>
      <c r="T383" s="52"/>
      <c r="U383" s="52"/>
      <c r="V383" s="52"/>
      <c r="W383" s="52"/>
      <c r="X383" s="52"/>
      <c r="Y383" s="52"/>
      <c r="Z383" s="52"/>
      <c r="AA383" s="64"/>
      <c r="AB383" s="64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</row>
    <row r="384" spans="1:45" x14ac:dyDescent="0.2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52"/>
      <c r="Q384" s="52"/>
      <c r="R384" s="52"/>
      <c r="S384" s="52"/>
      <c r="T384" s="52"/>
      <c r="U384" s="52"/>
      <c r="V384" s="52"/>
      <c r="W384" s="52"/>
      <c r="X384" s="52"/>
      <c r="Y384" s="52"/>
      <c r="Z384" s="52"/>
      <c r="AA384" s="64"/>
      <c r="AB384" s="64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</row>
    <row r="385" spans="1:45" x14ac:dyDescent="0.2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52"/>
      <c r="Q385" s="52"/>
      <c r="R385" s="52"/>
      <c r="S385" s="52"/>
      <c r="T385" s="52"/>
      <c r="U385" s="52"/>
      <c r="V385" s="52"/>
      <c r="W385" s="52"/>
      <c r="X385" s="52"/>
      <c r="Y385" s="52"/>
      <c r="Z385" s="52"/>
      <c r="AA385" s="64"/>
      <c r="AB385" s="64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</row>
    <row r="386" spans="1:45" x14ac:dyDescent="0.2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52"/>
      <c r="Q386" s="52"/>
      <c r="R386" s="52"/>
      <c r="S386" s="52"/>
      <c r="T386" s="52"/>
      <c r="U386" s="52"/>
      <c r="V386" s="52"/>
      <c r="W386" s="52"/>
      <c r="X386" s="52"/>
      <c r="Y386" s="52"/>
      <c r="Z386" s="52"/>
      <c r="AA386" s="64"/>
      <c r="AB386" s="64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</row>
    <row r="387" spans="1:45" x14ac:dyDescent="0.2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52"/>
      <c r="Q387" s="52"/>
      <c r="R387" s="52"/>
      <c r="S387" s="52"/>
      <c r="T387" s="52"/>
      <c r="U387" s="52"/>
      <c r="V387" s="52"/>
      <c r="W387" s="52"/>
      <c r="X387" s="52"/>
      <c r="Y387" s="52"/>
      <c r="Z387" s="52"/>
      <c r="AA387" s="64"/>
      <c r="AB387" s="64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</row>
    <row r="388" spans="1:45" x14ac:dyDescent="0.2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52"/>
      <c r="Q388" s="52"/>
      <c r="R388" s="52"/>
      <c r="S388" s="52"/>
      <c r="T388" s="52"/>
      <c r="U388" s="52"/>
      <c r="V388" s="52"/>
      <c r="W388" s="52"/>
      <c r="X388" s="52"/>
      <c r="Y388" s="52"/>
      <c r="Z388" s="52"/>
      <c r="AA388" s="64"/>
      <c r="AB388" s="64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</row>
    <row r="389" spans="1:45" x14ac:dyDescent="0.2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52"/>
      <c r="Q389" s="52"/>
      <c r="R389" s="52"/>
      <c r="S389" s="52"/>
      <c r="T389" s="52"/>
      <c r="U389" s="52"/>
      <c r="V389" s="52"/>
      <c r="W389" s="52"/>
      <c r="X389" s="52"/>
      <c r="Y389" s="52"/>
      <c r="Z389" s="52"/>
      <c r="AA389" s="64"/>
      <c r="AB389" s="64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</row>
    <row r="390" spans="1:45" x14ac:dyDescent="0.2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52"/>
      <c r="Q390" s="52"/>
      <c r="R390" s="52"/>
      <c r="S390" s="52"/>
      <c r="T390" s="52"/>
      <c r="U390" s="52"/>
      <c r="V390" s="52"/>
      <c r="W390" s="52"/>
      <c r="X390" s="52"/>
      <c r="Y390" s="52"/>
      <c r="Z390" s="52"/>
      <c r="AA390" s="64"/>
      <c r="AB390" s="64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</row>
    <row r="391" spans="1:45" x14ac:dyDescent="0.2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52"/>
      <c r="Q391" s="52"/>
      <c r="R391" s="52"/>
      <c r="S391" s="52"/>
      <c r="T391" s="52"/>
      <c r="U391" s="52"/>
      <c r="V391" s="52"/>
      <c r="W391" s="52"/>
      <c r="X391" s="52"/>
      <c r="Y391" s="52"/>
      <c r="Z391" s="52"/>
      <c r="AA391" s="64"/>
      <c r="AB391" s="64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</row>
    <row r="392" spans="1:45" x14ac:dyDescent="0.2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52"/>
      <c r="Q392" s="52"/>
      <c r="R392" s="52"/>
      <c r="S392" s="52"/>
      <c r="T392" s="52"/>
      <c r="U392" s="52"/>
      <c r="V392" s="52"/>
      <c r="W392" s="52"/>
      <c r="X392" s="52"/>
      <c r="Y392" s="52"/>
      <c r="Z392" s="52"/>
      <c r="AA392" s="64"/>
      <c r="AB392" s="64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</row>
    <row r="393" spans="1:45" x14ac:dyDescent="0.2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52"/>
      <c r="Q393" s="52"/>
      <c r="R393" s="52"/>
      <c r="S393" s="52"/>
      <c r="T393" s="52"/>
      <c r="U393" s="52"/>
      <c r="V393" s="52"/>
      <c r="W393" s="52"/>
      <c r="X393" s="52"/>
      <c r="Y393" s="52"/>
      <c r="Z393" s="52"/>
      <c r="AA393" s="64"/>
      <c r="AB393" s="64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</row>
    <row r="394" spans="1:45" x14ac:dyDescent="0.2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52"/>
      <c r="Q394" s="52"/>
      <c r="R394" s="52"/>
      <c r="S394" s="52"/>
      <c r="T394" s="52"/>
      <c r="U394" s="52"/>
      <c r="V394" s="52"/>
      <c r="W394" s="52"/>
      <c r="X394" s="52"/>
      <c r="Y394" s="52"/>
      <c r="Z394" s="52"/>
      <c r="AA394" s="64"/>
      <c r="AB394" s="64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</row>
    <row r="395" spans="1:45" x14ac:dyDescent="0.2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52"/>
      <c r="Q395" s="52"/>
      <c r="R395" s="52"/>
      <c r="S395" s="52"/>
      <c r="T395" s="52"/>
      <c r="U395" s="52"/>
      <c r="V395" s="52"/>
      <c r="W395" s="52"/>
      <c r="X395" s="52"/>
      <c r="Y395" s="52"/>
      <c r="Z395" s="52"/>
      <c r="AA395" s="64"/>
      <c r="AB395" s="64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</row>
    <row r="396" spans="1:45" x14ac:dyDescent="0.2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52"/>
      <c r="Q396" s="52"/>
      <c r="R396" s="52"/>
      <c r="S396" s="52"/>
      <c r="T396" s="52"/>
      <c r="U396" s="52"/>
      <c r="V396" s="52"/>
      <c r="W396" s="52"/>
      <c r="X396" s="52"/>
      <c r="Y396" s="52"/>
      <c r="Z396" s="52"/>
      <c r="AA396" s="64"/>
      <c r="AB396" s="64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</row>
    <row r="397" spans="1:45" x14ac:dyDescent="0.2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52"/>
      <c r="Q397" s="52"/>
      <c r="R397" s="52"/>
      <c r="S397" s="52"/>
      <c r="T397" s="52"/>
      <c r="U397" s="52"/>
      <c r="V397" s="52"/>
      <c r="W397" s="52"/>
      <c r="X397" s="52"/>
      <c r="Y397" s="52"/>
      <c r="Z397" s="52"/>
      <c r="AA397" s="64"/>
      <c r="AB397" s="64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</row>
    <row r="398" spans="1:45" x14ac:dyDescent="0.2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52"/>
      <c r="Q398" s="52"/>
      <c r="R398" s="52"/>
      <c r="S398" s="52"/>
      <c r="T398" s="52"/>
      <c r="U398" s="52"/>
      <c r="V398" s="52"/>
      <c r="W398" s="52"/>
      <c r="X398" s="52"/>
      <c r="Y398" s="52"/>
      <c r="Z398" s="52"/>
      <c r="AA398" s="64"/>
      <c r="AB398" s="64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</row>
    <row r="399" spans="1:45" x14ac:dyDescent="0.2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52"/>
      <c r="Q399" s="52"/>
      <c r="R399" s="52"/>
      <c r="S399" s="52"/>
      <c r="T399" s="52"/>
      <c r="U399" s="52"/>
      <c r="V399" s="52"/>
      <c r="W399" s="52"/>
      <c r="X399" s="52"/>
      <c r="Y399" s="52"/>
      <c r="Z399" s="52"/>
      <c r="AA399" s="64"/>
      <c r="AB399" s="64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</row>
    <row r="400" spans="1:45" x14ac:dyDescent="0.2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52"/>
      <c r="Q400" s="52"/>
      <c r="R400" s="52"/>
      <c r="S400" s="52"/>
      <c r="T400" s="52"/>
      <c r="U400" s="52"/>
      <c r="V400" s="52"/>
      <c r="W400" s="52"/>
      <c r="X400" s="52"/>
      <c r="Y400" s="52"/>
      <c r="Z400" s="52"/>
      <c r="AA400" s="64"/>
      <c r="AB400" s="64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</row>
    <row r="401" spans="1:45" x14ac:dyDescent="0.2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52"/>
      <c r="Q401" s="52"/>
      <c r="R401" s="52"/>
      <c r="S401" s="52"/>
      <c r="T401" s="52"/>
      <c r="U401" s="52"/>
      <c r="V401" s="52"/>
      <c r="W401" s="52"/>
      <c r="X401" s="52"/>
      <c r="Y401" s="52"/>
      <c r="Z401" s="52"/>
      <c r="AA401" s="64"/>
      <c r="AB401" s="64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</row>
    <row r="402" spans="1:45" x14ac:dyDescent="0.2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52"/>
      <c r="Q402" s="52"/>
      <c r="R402" s="52"/>
      <c r="S402" s="52"/>
      <c r="T402" s="52"/>
      <c r="U402" s="52"/>
      <c r="V402" s="52"/>
      <c r="W402" s="52"/>
      <c r="X402" s="52"/>
      <c r="Y402" s="52"/>
      <c r="Z402" s="52"/>
      <c r="AA402" s="64"/>
      <c r="AB402" s="64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</row>
    <row r="403" spans="1:45" x14ac:dyDescent="0.2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52"/>
      <c r="Q403" s="52"/>
      <c r="R403" s="52"/>
      <c r="S403" s="52"/>
      <c r="T403" s="52"/>
      <c r="U403" s="52"/>
      <c r="V403" s="52"/>
      <c r="W403" s="52"/>
      <c r="X403" s="52"/>
      <c r="Y403" s="52"/>
      <c r="Z403" s="52"/>
      <c r="AA403" s="64"/>
      <c r="AB403" s="64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</row>
    <row r="404" spans="1:45" x14ac:dyDescent="0.2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52"/>
      <c r="Q404" s="52"/>
      <c r="R404" s="52"/>
      <c r="S404" s="52"/>
      <c r="T404" s="52"/>
      <c r="U404" s="52"/>
      <c r="V404" s="52"/>
      <c r="W404" s="52"/>
      <c r="X404" s="52"/>
      <c r="Y404" s="52"/>
      <c r="Z404" s="52"/>
      <c r="AA404" s="64"/>
      <c r="AB404" s="64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</row>
    <row r="405" spans="1:45" x14ac:dyDescent="0.2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52"/>
      <c r="Q405" s="52"/>
      <c r="R405" s="52"/>
      <c r="S405" s="52"/>
      <c r="T405" s="52"/>
      <c r="U405" s="52"/>
      <c r="V405" s="52"/>
      <c r="W405" s="52"/>
      <c r="X405" s="52"/>
      <c r="Y405" s="52"/>
      <c r="Z405" s="52"/>
      <c r="AA405" s="64"/>
      <c r="AB405" s="64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</row>
    <row r="406" spans="1:45" x14ac:dyDescent="0.2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52"/>
      <c r="Q406" s="52"/>
      <c r="R406" s="52"/>
      <c r="S406" s="52"/>
      <c r="T406" s="52"/>
      <c r="U406" s="52"/>
      <c r="V406" s="52"/>
      <c r="W406" s="52"/>
      <c r="X406" s="52"/>
      <c r="Y406" s="52"/>
      <c r="Z406" s="52"/>
      <c r="AA406" s="64"/>
      <c r="AB406" s="64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</row>
    <row r="407" spans="1:45" x14ac:dyDescent="0.2">
      <c r="A407" s="12"/>
      <c r="B407" s="12"/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52"/>
      <c r="Q407" s="52"/>
      <c r="R407" s="52"/>
      <c r="S407" s="52"/>
      <c r="T407" s="52"/>
      <c r="U407" s="52"/>
      <c r="V407" s="52"/>
      <c r="W407" s="52"/>
      <c r="X407" s="52"/>
      <c r="Y407" s="52"/>
      <c r="Z407" s="52"/>
      <c r="AA407" s="64"/>
      <c r="AB407" s="64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</row>
    <row r="408" spans="1:45" x14ac:dyDescent="0.2">
      <c r="A408" s="12"/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52"/>
      <c r="Q408" s="52"/>
      <c r="R408" s="52"/>
      <c r="S408" s="52"/>
      <c r="T408" s="52"/>
      <c r="U408" s="52"/>
      <c r="V408" s="52"/>
      <c r="W408" s="52"/>
      <c r="X408" s="52"/>
      <c r="Y408" s="52"/>
      <c r="Z408" s="52"/>
      <c r="AA408" s="64"/>
      <c r="AB408" s="64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</row>
    <row r="409" spans="1:45" x14ac:dyDescent="0.2">
      <c r="A409" s="12"/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52"/>
      <c r="Q409" s="52"/>
      <c r="R409" s="52"/>
      <c r="S409" s="52"/>
      <c r="T409" s="52"/>
      <c r="U409" s="52"/>
      <c r="V409" s="52"/>
      <c r="W409" s="52"/>
      <c r="X409" s="52"/>
      <c r="Y409" s="52"/>
      <c r="Z409" s="52"/>
      <c r="AA409" s="64"/>
      <c r="AB409" s="64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</row>
    <row r="410" spans="1:45" x14ac:dyDescent="0.2">
      <c r="A410" s="12"/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52"/>
      <c r="Q410" s="52"/>
      <c r="R410" s="52"/>
      <c r="S410" s="52"/>
      <c r="T410" s="52"/>
      <c r="U410" s="52"/>
      <c r="V410" s="52"/>
      <c r="W410" s="52"/>
      <c r="X410" s="52"/>
      <c r="Y410" s="52"/>
      <c r="Z410" s="52"/>
      <c r="AA410" s="64"/>
      <c r="AB410" s="64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</row>
    <row r="411" spans="1:45" x14ac:dyDescent="0.2">
      <c r="A411" s="12"/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52"/>
      <c r="Q411" s="52"/>
      <c r="R411" s="52"/>
      <c r="S411" s="52"/>
      <c r="T411" s="52"/>
      <c r="U411" s="52"/>
      <c r="V411" s="52"/>
      <c r="W411" s="52"/>
      <c r="X411" s="52"/>
      <c r="Y411" s="52"/>
      <c r="Z411" s="52"/>
      <c r="AA411" s="64"/>
      <c r="AB411" s="64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</row>
    <row r="412" spans="1:45" x14ac:dyDescent="0.2">
      <c r="A412" s="12"/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52"/>
      <c r="Q412" s="52"/>
      <c r="R412" s="52"/>
      <c r="S412" s="52"/>
      <c r="T412" s="52"/>
      <c r="U412" s="52"/>
      <c r="V412" s="52"/>
      <c r="W412" s="52"/>
      <c r="X412" s="52"/>
      <c r="Y412" s="52"/>
      <c r="Z412" s="52"/>
      <c r="AA412" s="64"/>
      <c r="AB412" s="64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</row>
    <row r="413" spans="1:45" x14ac:dyDescent="0.2">
      <c r="A413" s="12"/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52"/>
      <c r="Q413" s="52"/>
      <c r="R413" s="52"/>
      <c r="S413" s="52"/>
      <c r="T413" s="52"/>
      <c r="U413" s="52"/>
      <c r="V413" s="52"/>
      <c r="W413" s="52"/>
      <c r="X413" s="52"/>
      <c r="Y413" s="52"/>
      <c r="Z413" s="52"/>
      <c r="AA413" s="64"/>
      <c r="AB413" s="64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</row>
    <row r="414" spans="1:45" x14ac:dyDescent="0.2">
      <c r="A414" s="12"/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52"/>
      <c r="Q414" s="52"/>
      <c r="R414" s="52"/>
      <c r="S414" s="52"/>
      <c r="T414" s="52"/>
      <c r="U414" s="52"/>
      <c r="V414" s="52"/>
      <c r="W414" s="52"/>
      <c r="X414" s="52"/>
      <c r="Y414" s="52"/>
      <c r="Z414" s="52"/>
      <c r="AA414" s="64"/>
      <c r="AB414" s="64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</row>
    <row r="415" spans="1:45" x14ac:dyDescent="0.2">
      <c r="A415" s="12"/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52"/>
      <c r="Q415" s="52"/>
      <c r="R415" s="52"/>
      <c r="S415" s="52"/>
      <c r="T415" s="52"/>
      <c r="U415" s="52"/>
      <c r="V415" s="52"/>
      <c r="W415" s="52"/>
      <c r="X415" s="52"/>
      <c r="Y415" s="52"/>
      <c r="Z415" s="52"/>
      <c r="AA415" s="64"/>
      <c r="AB415" s="64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</row>
    <row r="416" spans="1:45" x14ac:dyDescent="0.2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52"/>
      <c r="Q416" s="52"/>
      <c r="R416" s="52"/>
      <c r="S416" s="52"/>
      <c r="T416" s="52"/>
      <c r="U416" s="52"/>
      <c r="V416" s="52"/>
      <c r="W416" s="52"/>
      <c r="X416" s="52"/>
      <c r="Y416" s="52"/>
      <c r="Z416" s="52"/>
      <c r="AA416" s="64"/>
      <c r="AB416" s="64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</row>
    <row r="417" spans="1:45" x14ac:dyDescent="0.2">
      <c r="A417" s="12"/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52"/>
      <c r="Q417" s="52"/>
      <c r="R417" s="52"/>
      <c r="S417" s="52"/>
      <c r="T417" s="52"/>
      <c r="U417" s="52"/>
      <c r="V417" s="52"/>
      <c r="W417" s="52"/>
      <c r="X417" s="52"/>
      <c r="Y417" s="52"/>
      <c r="Z417" s="52"/>
      <c r="AA417" s="64"/>
      <c r="AB417" s="64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</row>
    <row r="418" spans="1:45" x14ac:dyDescent="0.2">
      <c r="A418" s="12"/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52"/>
      <c r="Q418" s="52"/>
      <c r="R418" s="52"/>
      <c r="S418" s="52"/>
      <c r="T418" s="52"/>
      <c r="U418" s="52"/>
      <c r="V418" s="52"/>
      <c r="W418" s="52"/>
      <c r="X418" s="52"/>
      <c r="Y418" s="52"/>
      <c r="Z418" s="52"/>
      <c r="AA418" s="64"/>
      <c r="AB418" s="64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</row>
    <row r="419" spans="1:45" x14ac:dyDescent="0.2">
      <c r="A419" s="12"/>
      <c r="B419" s="12"/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52"/>
      <c r="Q419" s="52"/>
      <c r="R419" s="52"/>
      <c r="S419" s="52"/>
      <c r="T419" s="52"/>
      <c r="U419" s="52"/>
      <c r="V419" s="52"/>
      <c r="W419" s="52"/>
      <c r="X419" s="52"/>
      <c r="Y419" s="52"/>
      <c r="Z419" s="52"/>
      <c r="AA419" s="64"/>
      <c r="AB419" s="64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</row>
    <row r="420" spans="1:45" x14ac:dyDescent="0.2">
      <c r="A420" s="12"/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52"/>
      <c r="Q420" s="52"/>
      <c r="R420" s="52"/>
      <c r="S420" s="52"/>
      <c r="T420" s="52"/>
      <c r="U420" s="52"/>
      <c r="V420" s="52"/>
      <c r="W420" s="52"/>
      <c r="X420" s="52"/>
      <c r="Y420" s="52"/>
      <c r="Z420" s="52"/>
      <c r="AA420" s="64"/>
      <c r="AB420" s="64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</row>
    <row r="421" spans="1:45" x14ac:dyDescent="0.2">
      <c r="A421" s="12"/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52"/>
      <c r="Q421" s="52"/>
      <c r="R421" s="52"/>
      <c r="S421" s="52"/>
      <c r="T421" s="52"/>
      <c r="U421" s="52"/>
      <c r="V421" s="52"/>
      <c r="W421" s="52"/>
      <c r="X421" s="52"/>
      <c r="Y421" s="52"/>
      <c r="Z421" s="52"/>
      <c r="AA421" s="64"/>
      <c r="AB421" s="64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</row>
    <row r="422" spans="1:45" x14ac:dyDescent="0.2">
      <c r="A422" s="12"/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52"/>
      <c r="Q422" s="52"/>
      <c r="R422" s="52"/>
      <c r="S422" s="52"/>
      <c r="T422" s="52"/>
      <c r="U422" s="52"/>
      <c r="V422" s="52"/>
      <c r="W422" s="52"/>
      <c r="X422" s="52"/>
      <c r="Y422" s="52"/>
      <c r="Z422" s="52"/>
      <c r="AA422" s="64"/>
      <c r="AB422" s="64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</row>
    <row r="423" spans="1:45" x14ac:dyDescent="0.2">
      <c r="A423" s="12"/>
      <c r="B423" s="12"/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52"/>
      <c r="Q423" s="52"/>
      <c r="R423" s="52"/>
      <c r="S423" s="52"/>
      <c r="T423" s="52"/>
      <c r="U423" s="52"/>
      <c r="V423" s="52"/>
      <c r="W423" s="52"/>
      <c r="X423" s="52"/>
      <c r="Y423" s="52"/>
      <c r="Z423" s="52"/>
      <c r="AA423" s="64"/>
      <c r="AB423" s="64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</row>
    <row r="424" spans="1:45" x14ac:dyDescent="0.2">
      <c r="A424" s="12"/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52"/>
      <c r="Q424" s="52"/>
      <c r="R424" s="52"/>
      <c r="S424" s="52"/>
      <c r="T424" s="52"/>
      <c r="U424" s="52"/>
      <c r="V424" s="52"/>
      <c r="W424" s="52"/>
      <c r="X424" s="52"/>
      <c r="Y424" s="52"/>
      <c r="Z424" s="52"/>
      <c r="AA424" s="64"/>
      <c r="AB424" s="64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</row>
    <row r="425" spans="1:45" x14ac:dyDescent="0.2">
      <c r="A425" s="12"/>
      <c r="B425" s="12"/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52"/>
      <c r="Q425" s="52"/>
      <c r="R425" s="52"/>
      <c r="S425" s="52"/>
      <c r="T425" s="52"/>
      <c r="U425" s="52"/>
      <c r="V425" s="52"/>
      <c r="W425" s="52"/>
      <c r="X425" s="52"/>
      <c r="Y425" s="52"/>
      <c r="Z425" s="52"/>
      <c r="AA425" s="64"/>
      <c r="AB425" s="64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</row>
    <row r="426" spans="1:45" x14ac:dyDescent="0.2">
      <c r="A426" s="12"/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52"/>
      <c r="Q426" s="52"/>
      <c r="R426" s="52"/>
      <c r="S426" s="52"/>
      <c r="T426" s="52"/>
      <c r="U426" s="52"/>
      <c r="V426" s="52"/>
      <c r="W426" s="52"/>
      <c r="X426" s="52"/>
      <c r="Y426" s="52"/>
      <c r="Z426" s="52"/>
      <c r="AA426" s="64"/>
      <c r="AB426" s="64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</row>
    <row r="427" spans="1:45" x14ac:dyDescent="0.2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52"/>
      <c r="Q427" s="52"/>
      <c r="R427" s="52"/>
      <c r="S427" s="52"/>
      <c r="T427" s="52"/>
      <c r="U427" s="52"/>
      <c r="V427" s="52"/>
      <c r="W427" s="52"/>
      <c r="X427" s="52"/>
      <c r="Y427" s="52"/>
      <c r="Z427" s="52"/>
      <c r="AA427" s="64"/>
      <c r="AB427" s="64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</row>
    <row r="428" spans="1:45" x14ac:dyDescent="0.2">
      <c r="A428" s="12"/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52"/>
      <c r="Q428" s="52"/>
      <c r="R428" s="52"/>
      <c r="S428" s="52"/>
      <c r="T428" s="52"/>
      <c r="U428" s="52"/>
      <c r="V428" s="52"/>
      <c r="W428" s="52"/>
      <c r="X428" s="52"/>
      <c r="Y428" s="52"/>
      <c r="Z428" s="52"/>
      <c r="AA428" s="64"/>
      <c r="AB428" s="64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</row>
    <row r="429" spans="1:45" x14ac:dyDescent="0.2">
      <c r="A429" s="12"/>
      <c r="B429" s="12"/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52"/>
      <c r="Q429" s="52"/>
      <c r="R429" s="52"/>
      <c r="S429" s="52"/>
      <c r="T429" s="52"/>
      <c r="U429" s="52"/>
      <c r="V429" s="52"/>
      <c r="W429" s="52"/>
      <c r="X429" s="52"/>
      <c r="Y429" s="52"/>
      <c r="Z429" s="52"/>
      <c r="AA429" s="64"/>
      <c r="AB429" s="64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</row>
    <row r="430" spans="1:45" x14ac:dyDescent="0.2">
      <c r="A430" s="12"/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52"/>
      <c r="Q430" s="52"/>
      <c r="R430" s="52"/>
      <c r="S430" s="52"/>
      <c r="T430" s="52"/>
      <c r="U430" s="52"/>
      <c r="V430" s="52"/>
      <c r="W430" s="52"/>
      <c r="X430" s="52"/>
      <c r="Y430" s="52"/>
      <c r="Z430" s="52"/>
      <c r="AA430" s="64"/>
      <c r="AB430" s="64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</row>
    <row r="431" spans="1:45" x14ac:dyDescent="0.2">
      <c r="A431" s="12"/>
      <c r="B431" s="12"/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52"/>
      <c r="Q431" s="52"/>
      <c r="R431" s="52"/>
      <c r="S431" s="52"/>
      <c r="T431" s="52"/>
      <c r="U431" s="52"/>
      <c r="V431" s="52"/>
      <c r="W431" s="52"/>
      <c r="X431" s="52"/>
      <c r="Y431" s="52"/>
      <c r="Z431" s="52"/>
      <c r="AA431" s="64"/>
      <c r="AB431" s="64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</row>
    <row r="432" spans="1:45" x14ac:dyDescent="0.2">
      <c r="A432" s="12"/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52"/>
      <c r="Q432" s="52"/>
      <c r="R432" s="52"/>
      <c r="S432" s="52"/>
      <c r="T432" s="52"/>
      <c r="U432" s="52"/>
      <c r="V432" s="52"/>
      <c r="W432" s="52"/>
      <c r="X432" s="52"/>
      <c r="Y432" s="52"/>
      <c r="Z432" s="52"/>
      <c r="AA432" s="64"/>
      <c r="AB432" s="64"/>
      <c r="AC432" s="12"/>
      <c r="AD432" s="12"/>
      <c r="AE432" s="12"/>
      <c r="AF432" s="12"/>
      <c r="AG432" s="12"/>
      <c r="AH432" s="12"/>
      <c r="AI432" s="12"/>
      <c r="AJ432" s="12"/>
      <c r="AK432" s="12"/>
      <c r="AL432" s="12"/>
      <c r="AM432" s="12"/>
      <c r="AN432" s="12"/>
      <c r="AO432" s="12"/>
      <c r="AP432" s="12"/>
      <c r="AQ432" s="12"/>
      <c r="AR432" s="12"/>
      <c r="AS432" s="12"/>
    </row>
    <row r="433" spans="1:45" x14ac:dyDescent="0.2">
      <c r="A433" s="12"/>
      <c r="B433" s="12"/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52"/>
      <c r="Q433" s="52"/>
      <c r="R433" s="52"/>
      <c r="S433" s="52"/>
      <c r="T433" s="52"/>
      <c r="U433" s="52"/>
      <c r="V433" s="52"/>
      <c r="W433" s="52"/>
      <c r="X433" s="52"/>
      <c r="Y433" s="52"/>
      <c r="Z433" s="52"/>
      <c r="AA433" s="64"/>
      <c r="AB433" s="64"/>
      <c r="AC433" s="12"/>
      <c r="AD433" s="12"/>
      <c r="AE433" s="12"/>
      <c r="AF433" s="12"/>
      <c r="AG433" s="12"/>
      <c r="AH433" s="12"/>
      <c r="AI433" s="12"/>
      <c r="AJ433" s="12"/>
      <c r="AK433" s="12"/>
      <c r="AL433" s="12"/>
      <c r="AM433" s="12"/>
      <c r="AN433" s="12"/>
      <c r="AO433" s="12"/>
      <c r="AP433" s="12"/>
      <c r="AQ433" s="12"/>
      <c r="AR433" s="12"/>
      <c r="AS433" s="12"/>
    </row>
    <row r="434" spans="1:45" x14ac:dyDescent="0.2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52"/>
      <c r="Q434" s="52"/>
      <c r="R434" s="52"/>
      <c r="S434" s="52"/>
      <c r="T434" s="52"/>
      <c r="U434" s="52"/>
      <c r="V434" s="52"/>
      <c r="W434" s="52"/>
      <c r="X434" s="52"/>
      <c r="Y434" s="52"/>
      <c r="Z434" s="52"/>
      <c r="AA434" s="64"/>
      <c r="AB434" s="64"/>
      <c r="AC434" s="12"/>
      <c r="AD434" s="12"/>
      <c r="AE434" s="12"/>
      <c r="AF434" s="12"/>
      <c r="AG434" s="12"/>
      <c r="AH434" s="12"/>
      <c r="AI434" s="12"/>
      <c r="AJ434" s="12"/>
      <c r="AK434" s="12"/>
      <c r="AL434" s="12"/>
      <c r="AM434" s="12"/>
      <c r="AN434" s="12"/>
      <c r="AO434" s="12"/>
      <c r="AP434" s="12"/>
      <c r="AQ434" s="12"/>
      <c r="AR434" s="12"/>
      <c r="AS434" s="12"/>
    </row>
    <row r="435" spans="1:45" x14ac:dyDescent="0.2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52"/>
      <c r="Q435" s="52"/>
      <c r="R435" s="52"/>
      <c r="S435" s="52"/>
      <c r="T435" s="52"/>
      <c r="U435" s="52"/>
      <c r="V435" s="52"/>
      <c r="W435" s="52"/>
      <c r="X435" s="52"/>
      <c r="Y435" s="52"/>
      <c r="Z435" s="52"/>
      <c r="AA435" s="64"/>
      <c r="AB435" s="64"/>
      <c r="AC435" s="12"/>
      <c r="AD435" s="12"/>
      <c r="AE435" s="12"/>
      <c r="AF435" s="12"/>
      <c r="AG435" s="12"/>
      <c r="AH435" s="12"/>
      <c r="AI435" s="12"/>
      <c r="AJ435" s="12"/>
      <c r="AK435" s="12"/>
      <c r="AL435" s="12"/>
      <c r="AM435" s="12"/>
      <c r="AN435" s="12"/>
      <c r="AO435" s="12"/>
      <c r="AP435" s="12"/>
      <c r="AQ435" s="12"/>
      <c r="AR435" s="12"/>
      <c r="AS435" s="12"/>
    </row>
    <row r="436" spans="1:45" x14ac:dyDescent="0.2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52"/>
      <c r="Q436" s="52"/>
      <c r="R436" s="52"/>
      <c r="S436" s="52"/>
      <c r="T436" s="52"/>
      <c r="U436" s="52"/>
      <c r="V436" s="52"/>
      <c r="W436" s="52"/>
      <c r="X436" s="52"/>
      <c r="Y436" s="52"/>
      <c r="Z436" s="52"/>
      <c r="AA436" s="64"/>
      <c r="AB436" s="64"/>
      <c r="AC436" s="12"/>
      <c r="AD436" s="12"/>
      <c r="AE436" s="12"/>
      <c r="AF436" s="12"/>
      <c r="AG436" s="12"/>
      <c r="AH436" s="12"/>
      <c r="AI436" s="12"/>
      <c r="AJ436" s="12"/>
      <c r="AK436" s="12"/>
      <c r="AL436" s="12"/>
      <c r="AM436" s="12"/>
      <c r="AN436" s="12"/>
      <c r="AO436" s="12"/>
      <c r="AP436" s="12"/>
      <c r="AQ436" s="12"/>
      <c r="AR436" s="12"/>
      <c r="AS436" s="12"/>
    </row>
    <row r="437" spans="1:45" x14ac:dyDescent="0.2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52"/>
      <c r="Q437" s="52"/>
      <c r="R437" s="52"/>
      <c r="S437" s="52"/>
      <c r="T437" s="52"/>
      <c r="U437" s="52"/>
      <c r="V437" s="52"/>
      <c r="W437" s="52"/>
      <c r="X437" s="52"/>
      <c r="Y437" s="52"/>
      <c r="Z437" s="52"/>
      <c r="AA437" s="64"/>
      <c r="AB437" s="64"/>
      <c r="AC437" s="12"/>
      <c r="AD437" s="12"/>
      <c r="AE437" s="12"/>
      <c r="AF437" s="12"/>
      <c r="AG437" s="12"/>
      <c r="AH437" s="12"/>
      <c r="AI437" s="12"/>
      <c r="AJ437" s="12"/>
      <c r="AK437" s="12"/>
      <c r="AL437" s="12"/>
      <c r="AM437" s="12"/>
      <c r="AN437" s="12"/>
      <c r="AO437" s="12"/>
      <c r="AP437" s="12"/>
      <c r="AQ437" s="12"/>
      <c r="AR437" s="12"/>
      <c r="AS437" s="12"/>
    </row>
    <row r="438" spans="1:45" x14ac:dyDescent="0.2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52"/>
      <c r="Q438" s="52"/>
      <c r="R438" s="52"/>
      <c r="S438" s="52"/>
      <c r="T438" s="52"/>
      <c r="U438" s="52"/>
      <c r="V438" s="52"/>
      <c r="W438" s="52"/>
      <c r="X438" s="52"/>
      <c r="Y438" s="52"/>
      <c r="Z438" s="52"/>
      <c r="AA438" s="64"/>
      <c r="AB438" s="64"/>
      <c r="AC438" s="12"/>
      <c r="AD438" s="12"/>
      <c r="AE438" s="12"/>
      <c r="AF438" s="12"/>
      <c r="AG438" s="12"/>
      <c r="AH438" s="12"/>
      <c r="AI438" s="12"/>
      <c r="AJ438" s="12"/>
      <c r="AK438" s="12"/>
      <c r="AL438" s="12"/>
      <c r="AM438" s="12"/>
      <c r="AN438" s="12"/>
      <c r="AO438" s="12"/>
      <c r="AP438" s="12"/>
      <c r="AQ438" s="12"/>
      <c r="AR438" s="12"/>
      <c r="AS438" s="12"/>
    </row>
    <row r="439" spans="1:45" x14ac:dyDescent="0.2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52"/>
      <c r="Q439" s="52"/>
      <c r="R439" s="52"/>
      <c r="S439" s="52"/>
      <c r="T439" s="52"/>
      <c r="U439" s="52"/>
      <c r="V439" s="52"/>
      <c r="W439" s="52"/>
      <c r="X439" s="52"/>
      <c r="Y439" s="52"/>
      <c r="Z439" s="52"/>
      <c r="AA439" s="64"/>
      <c r="AB439" s="64"/>
      <c r="AC439" s="12"/>
      <c r="AD439" s="12"/>
      <c r="AE439" s="12"/>
      <c r="AF439" s="12"/>
      <c r="AG439" s="12"/>
      <c r="AH439" s="12"/>
      <c r="AI439" s="12"/>
      <c r="AJ439" s="12"/>
      <c r="AK439" s="12"/>
      <c r="AL439" s="12"/>
      <c r="AM439" s="12"/>
      <c r="AN439" s="12"/>
      <c r="AO439" s="12"/>
      <c r="AP439" s="12"/>
      <c r="AQ439" s="12"/>
      <c r="AR439" s="12"/>
      <c r="AS439" s="12"/>
    </row>
    <row r="440" spans="1:45" x14ac:dyDescent="0.2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52"/>
      <c r="Q440" s="52"/>
      <c r="R440" s="52"/>
      <c r="S440" s="52"/>
      <c r="T440" s="52"/>
      <c r="U440" s="52"/>
      <c r="V440" s="52"/>
      <c r="W440" s="52"/>
      <c r="X440" s="52"/>
      <c r="Y440" s="52"/>
      <c r="Z440" s="52"/>
      <c r="AA440" s="64"/>
      <c r="AB440" s="64"/>
      <c r="AC440" s="12"/>
      <c r="AD440" s="12"/>
      <c r="AE440" s="12"/>
      <c r="AF440" s="12"/>
      <c r="AG440" s="12"/>
      <c r="AH440" s="12"/>
      <c r="AI440" s="12"/>
      <c r="AJ440" s="12"/>
      <c r="AK440" s="12"/>
      <c r="AL440" s="12"/>
      <c r="AM440" s="12"/>
      <c r="AN440" s="12"/>
      <c r="AO440" s="12"/>
      <c r="AP440" s="12"/>
      <c r="AQ440" s="12"/>
      <c r="AR440" s="12"/>
      <c r="AS440" s="12"/>
    </row>
    <row r="441" spans="1:45" x14ac:dyDescent="0.2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52"/>
      <c r="Q441" s="52"/>
      <c r="R441" s="52"/>
      <c r="S441" s="52"/>
      <c r="T441" s="52"/>
      <c r="U441" s="52"/>
      <c r="V441" s="52"/>
      <c r="W441" s="52"/>
      <c r="X441" s="52"/>
      <c r="Y441" s="52"/>
      <c r="Z441" s="52"/>
      <c r="AA441" s="64"/>
      <c r="AB441" s="64"/>
      <c r="AC441" s="12"/>
      <c r="AD441" s="12"/>
      <c r="AE441" s="12"/>
      <c r="AF441" s="12"/>
      <c r="AG441" s="12"/>
      <c r="AH441" s="12"/>
      <c r="AI441" s="12"/>
      <c r="AJ441" s="12"/>
      <c r="AK441" s="12"/>
      <c r="AL441" s="12"/>
      <c r="AM441" s="12"/>
      <c r="AN441" s="12"/>
      <c r="AO441" s="12"/>
      <c r="AP441" s="12"/>
      <c r="AQ441" s="12"/>
      <c r="AR441" s="12"/>
      <c r="AS441" s="12"/>
    </row>
    <row r="442" spans="1:45" x14ac:dyDescent="0.2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52"/>
      <c r="Q442" s="52"/>
      <c r="R442" s="52"/>
      <c r="S442" s="52"/>
      <c r="T442" s="52"/>
      <c r="U442" s="52"/>
      <c r="V442" s="52"/>
      <c r="W442" s="52"/>
      <c r="X442" s="52"/>
      <c r="Y442" s="52"/>
      <c r="Z442" s="52"/>
      <c r="AA442" s="64"/>
      <c r="AB442" s="64"/>
      <c r="AC442" s="12"/>
      <c r="AD442" s="12"/>
      <c r="AE442" s="12"/>
      <c r="AF442" s="12"/>
      <c r="AG442" s="12"/>
      <c r="AH442" s="12"/>
      <c r="AI442" s="12"/>
      <c r="AJ442" s="12"/>
      <c r="AK442" s="12"/>
      <c r="AL442" s="12"/>
      <c r="AM442" s="12"/>
      <c r="AN442" s="12"/>
      <c r="AO442" s="12"/>
      <c r="AP442" s="12"/>
      <c r="AQ442" s="12"/>
      <c r="AR442" s="12"/>
      <c r="AS442" s="12"/>
    </row>
    <row r="443" spans="1:45" x14ac:dyDescent="0.2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52"/>
      <c r="Q443" s="52"/>
      <c r="R443" s="52"/>
      <c r="S443" s="52"/>
      <c r="T443" s="52"/>
      <c r="U443" s="52"/>
      <c r="V443" s="52"/>
      <c r="W443" s="52"/>
      <c r="X443" s="52"/>
      <c r="Y443" s="52"/>
      <c r="Z443" s="52"/>
      <c r="AA443" s="64"/>
      <c r="AB443" s="64"/>
      <c r="AC443" s="12"/>
      <c r="AD443" s="12"/>
      <c r="AE443" s="12"/>
      <c r="AF443" s="12"/>
      <c r="AG443" s="12"/>
      <c r="AH443" s="12"/>
      <c r="AI443" s="12"/>
      <c r="AJ443" s="12"/>
      <c r="AK443" s="12"/>
      <c r="AL443" s="12"/>
      <c r="AM443" s="12"/>
      <c r="AN443" s="12"/>
      <c r="AO443" s="12"/>
      <c r="AP443" s="12"/>
      <c r="AQ443" s="12"/>
      <c r="AR443" s="12"/>
      <c r="AS443" s="12"/>
    </row>
    <row r="444" spans="1:45" x14ac:dyDescent="0.2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52"/>
      <c r="Q444" s="52"/>
      <c r="R444" s="52"/>
      <c r="S444" s="52"/>
      <c r="T444" s="52"/>
      <c r="U444" s="52"/>
      <c r="V444" s="52"/>
      <c r="W444" s="52"/>
      <c r="X444" s="52"/>
      <c r="Y444" s="52"/>
      <c r="Z444" s="52"/>
      <c r="AA444" s="64"/>
      <c r="AB444" s="64"/>
      <c r="AC444" s="12"/>
      <c r="AD444" s="12"/>
      <c r="AE444" s="12"/>
      <c r="AF444" s="12"/>
      <c r="AG444" s="12"/>
      <c r="AH444" s="12"/>
      <c r="AI444" s="12"/>
      <c r="AJ444" s="12"/>
      <c r="AK444" s="12"/>
      <c r="AL444" s="12"/>
      <c r="AM444" s="12"/>
      <c r="AN444" s="12"/>
      <c r="AO444" s="12"/>
      <c r="AP444" s="12"/>
      <c r="AQ444" s="12"/>
      <c r="AR444" s="12"/>
      <c r="AS444" s="12"/>
    </row>
    <row r="445" spans="1:45" x14ac:dyDescent="0.2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52"/>
      <c r="Q445" s="52"/>
      <c r="R445" s="52"/>
      <c r="S445" s="52"/>
      <c r="T445" s="52"/>
      <c r="U445" s="52"/>
      <c r="V445" s="52"/>
      <c r="W445" s="52"/>
      <c r="X445" s="52"/>
      <c r="Y445" s="52"/>
      <c r="Z445" s="52"/>
      <c r="AA445" s="64"/>
      <c r="AB445" s="64"/>
      <c r="AC445" s="12"/>
      <c r="AD445" s="12"/>
      <c r="AE445" s="12"/>
      <c r="AF445" s="12"/>
      <c r="AG445" s="12"/>
      <c r="AH445" s="12"/>
      <c r="AI445" s="12"/>
      <c r="AJ445" s="12"/>
      <c r="AK445" s="12"/>
      <c r="AL445" s="12"/>
      <c r="AM445" s="12"/>
      <c r="AN445" s="12"/>
      <c r="AO445" s="12"/>
      <c r="AP445" s="12"/>
      <c r="AQ445" s="12"/>
      <c r="AR445" s="12"/>
      <c r="AS445" s="12"/>
    </row>
    <row r="446" spans="1:45" x14ac:dyDescent="0.2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52"/>
      <c r="Q446" s="52"/>
      <c r="R446" s="52"/>
      <c r="S446" s="52"/>
      <c r="T446" s="52"/>
      <c r="U446" s="52"/>
      <c r="V446" s="52"/>
      <c r="W446" s="52"/>
      <c r="X446" s="52"/>
      <c r="Y446" s="52"/>
      <c r="Z446" s="52"/>
      <c r="AA446" s="64"/>
      <c r="AB446" s="64"/>
      <c r="AC446" s="12"/>
      <c r="AD446" s="12"/>
      <c r="AE446" s="12"/>
      <c r="AF446" s="12"/>
      <c r="AG446" s="12"/>
      <c r="AH446" s="12"/>
      <c r="AI446" s="12"/>
      <c r="AJ446" s="12"/>
      <c r="AK446" s="12"/>
      <c r="AL446" s="12"/>
      <c r="AM446" s="12"/>
      <c r="AN446" s="12"/>
      <c r="AO446" s="12"/>
      <c r="AP446" s="12"/>
      <c r="AQ446" s="12"/>
      <c r="AR446" s="12"/>
      <c r="AS446" s="12"/>
    </row>
    <row r="447" spans="1:45" x14ac:dyDescent="0.2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52"/>
      <c r="Q447" s="52"/>
      <c r="R447" s="52"/>
      <c r="S447" s="52"/>
      <c r="T447" s="52"/>
      <c r="U447" s="52"/>
      <c r="V447" s="52"/>
      <c r="W447" s="52"/>
      <c r="X447" s="52"/>
      <c r="Y447" s="52"/>
      <c r="Z447" s="52"/>
      <c r="AA447" s="64"/>
      <c r="AB447" s="64"/>
      <c r="AC447" s="12"/>
      <c r="AD447" s="12"/>
      <c r="AE447" s="12"/>
      <c r="AF447" s="12"/>
      <c r="AG447" s="12"/>
      <c r="AH447" s="12"/>
      <c r="AI447" s="12"/>
      <c r="AJ447" s="12"/>
      <c r="AK447" s="12"/>
      <c r="AL447" s="12"/>
      <c r="AM447" s="12"/>
      <c r="AN447" s="12"/>
      <c r="AO447" s="12"/>
      <c r="AP447" s="12"/>
      <c r="AQ447" s="12"/>
      <c r="AR447" s="12"/>
      <c r="AS447" s="12"/>
    </row>
    <row r="448" spans="1:45" x14ac:dyDescent="0.2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52"/>
      <c r="Q448" s="52"/>
      <c r="R448" s="52"/>
      <c r="S448" s="52"/>
      <c r="T448" s="52"/>
      <c r="U448" s="52"/>
      <c r="V448" s="52"/>
      <c r="W448" s="52"/>
      <c r="X448" s="52"/>
      <c r="Y448" s="52"/>
      <c r="Z448" s="52"/>
      <c r="AA448" s="64"/>
      <c r="AB448" s="64"/>
      <c r="AC448" s="12"/>
      <c r="AD448" s="12"/>
      <c r="AE448" s="12"/>
      <c r="AF448" s="12"/>
      <c r="AG448" s="12"/>
      <c r="AH448" s="12"/>
      <c r="AI448" s="12"/>
      <c r="AJ448" s="12"/>
      <c r="AK448" s="12"/>
      <c r="AL448" s="12"/>
      <c r="AM448" s="12"/>
      <c r="AN448" s="12"/>
      <c r="AO448" s="12"/>
      <c r="AP448" s="12"/>
      <c r="AQ448" s="12"/>
      <c r="AR448" s="12"/>
      <c r="AS448" s="12"/>
    </row>
    <row r="449" spans="1:45" x14ac:dyDescent="0.2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52"/>
      <c r="Q449" s="52"/>
      <c r="R449" s="52"/>
      <c r="S449" s="52"/>
      <c r="T449" s="52"/>
      <c r="U449" s="52"/>
      <c r="V449" s="52"/>
      <c r="W449" s="52"/>
      <c r="X449" s="52"/>
      <c r="Y449" s="52"/>
      <c r="Z449" s="52"/>
      <c r="AA449" s="64"/>
      <c r="AB449" s="64"/>
      <c r="AC449" s="12"/>
      <c r="AD449" s="12"/>
      <c r="AE449" s="12"/>
      <c r="AF449" s="12"/>
      <c r="AG449" s="12"/>
      <c r="AH449" s="12"/>
      <c r="AI449" s="12"/>
      <c r="AJ449" s="12"/>
      <c r="AK449" s="12"/>
      <c r="AL449" s="12"/>
      <c r="AM449" s="12"/>
      <c r="AN449" s="12"/>
      <c r="AO449" s="12"/>
      <c r="AP449" s="12"/>
      <c r="AQ449" s="12"/>
      <c r="AR449" s="12"/>
      <c r="AS449" s="12"/>
    </row>
    <row r="450" spans="1:45" x14ac:dyDescent="0.2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52"/>
      <c r="Q450" s="52"/>
      <c r="R450" s="52"/>
      <c r="S450" s="52"/>
      <c r="T450" s="52"/>
      <c r="U450" s="52"/>
      <c r="V450" s="52"/>
      <c r="W450" s="52"/>
      <c r="X450" s="52"/>
      <c r="Y450" s="52"/>
      <c r="Z450" s="52"/>
      <c r="AA450" s="64"/>
      <c r="AB450" s="64"/>
      <c r="AC450" s="12"/>
      <c r="AD450" s="12"/>
      <c r="AE450" s="12"/>
      <c r="AF450" s="12"/>
      <c r="AG450" s="12"/>
      <c r="AH450" s="12"/>
      <c r="AI450" s="12"/>
      <c r="AJ450" s="12"/>
      <c r="AK450" s="12"/>
      <c r="AL450" s="12"/>
      <c r="AM450" s="12"/>
      <c r="AN450" s="12"/>
      <c r="AO450" s="12"/>
      <c r="AP450" s="12"/>
      <c r="AQ450" s="12"/>
      <c r="AR450" s="12"/>
      <c r="AS450" s="12"/>
    </row>
    <row r="451" spans="1:45" x14ac:dyDescent="0.2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52"/>
      <c r="Q451" s="52"/>
      <c r="R451" s="52"/>
      <c r="S451" s="52"/>
      <c r="T451" s="52"/>
      <c r="U451" s="52"/>
      <c r="V451" s="52"/>
      <c r="W451" s="52"/>
      <c r="X451" s="52"/>
      <c r="Y451" s="52"/>
      <c r="Z451" s="52"/>
      <c r="AA451" s="64"/>
      <c r="AB451" s="64"/>
      <c r="AC451" s="12"/>
      <c r="AD451" s="12"/>
      <c r="AE451" s="12"/>
      <c r="AF451" s="12"/>
      <c r="AG451" s="12"/>
      <c r="AH451" s="12"/>
      <c r="AI451" s="12"/>
      <c r="AJ451" s="12"/>
      <c r="AK451" s="12"/>
      <c r="AL451" s="12"/>
      <c r="AM451" s="12"/>
      <c r="AN451" s="12"/>
      <c r="AO451" s="12"/>
      <c r="AP451" s="12"/>
      <c r="AQ451" s="12"/>
      <c r="AR451" s="12"/>
      <c r="AS451" s="12"/>
    </row>
    <row r="452" spans="1:45" x14ac:dyDescent="0.2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52"/>
      <c r="Q452" s="52"/>
      <c r="R452" s="52"/>
      <c r="S452" s="52"/>
      <c r="T452" s="52"/>
      <c r="U452" s="52"/>
      <c r="V452" s="52"/>
      <c r="W452" s="52"/>
      <c r="X452" s="52"/>
      <c r="Y452" s="52"/>
      <c r="Z452" s="52"/>
      <c r="AA452" s="64"/>
      <c r="AB452" s="64"/>
      <c r="AC452" s="12"/>
      <c r="AD452" s="12"/>
      <c r="AE452" s="12"/>
      <c r="AF452" s="12"/>
      <c r="AG452" s="12"/>
      <c r="AH452" s="12"/>
      <c r="AI452" s="12"/>
      <c r="AJ452" s="12"/>
      <c r="AK452" s="12"/>
      <c r="AL452" s="12"/>
      <c r="AM452" s="12"/>
      <c r="AN452" s="12"/>
      <c r="AO452" s="12"/>
      <c r="AP452" s="12"/>
      <c r="AQ452" s="12"/>
      <c r="AR452" s="12"/>
      <c r="AS452" s="12"/>
    </row>
    <row r="453" spans="1:45" x14ac:dyDescent="0.2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52"/>
      <c r="Q453" s="52"/>
      <c r="R453" s="52"/>
      <c r="S453" s="52"/>
      <c r="T453" s="52"/>
      <c r="U453" s="52"/>
      <c r="V453" s="52"/>
      <c r="W453" s="52"/>
      <c r="X453" s="52"/>
      <c r="Y453" s="52"/>
      <c r="Z453" s="52"/>
      <c r="AA453" s="64"/>
      <c r="AB453" s="64"/>
      <c r="AC453" s="12"/>
      <c r="AD453" s="12"/>
      <c r="AE453" s="12"/>
      <c r="AF453" s="12"/>
      <c r="AG453" s="12"/>
      <c r="AH453" s="12"/>
      <c r="AI453" s="12"/>
      <c r="AJ453" s="12"/>
      <c r="AK453" s="12"/>
      <c r="AL453" s="12"/>
      <c r="AM453" s="12"/>
      <c r="AN453" s="12"/>
      <c r="AO453" s="12"/>
      <c r="AP453" s="12"/>
      <c r="AQ453" s="12"/>
      <c r="AR453" s="12"/>
      <c r="AS453" s="12"/>
    </row>
    <row r="454" spans="1:45" x14ac:dyDescent="0.2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52"/>
      <c r="Q454" s="52"/>
      <c r="R454" s="52"/>
      <c r="S454" s="52"/>
      <c r="T454" s="52"/>
      <c r="U454" s="52"/>
      <c r="V454" s="52"/>
      <c r="W454" s="52"/>
      <c r="X454" s="52"/>
      <c r="Y454" s="52"/>
      <c r="Z454" s="52"/>
      <c r="AA454" s="64"/>
      <c r="AB454" s="64"/>
      <c r="AC454" s="12"/>
      <c r="AD454" s="12"/>
      <c r="AE454" s="12"/>
      <c r="AF454" s="12"/>
      <c r="AG454" s="12"/>
      <c r="AH454" s="12"/>
      <c r="AI454" s="12"/>
      <c r="AJ454" s="12"/>
      <c r="AK454" s="12"/>
      <c r="AL454" s="12"/>
      <c r="AM454" s="12"/>
      <c r="AN454" s="12"/>
      <c r="AO454" s="12"/>
      <c r="AP454" s="12"/>
      <c r="AQ454" s="12"/>
      <c r="AR454" s="12"/>
      <c r="AS454" s="12"/>
    </row>
    <row r="455" spans="1:45" x14ac:dyDescent="0.2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52"/>
      <c r="Q455" s="52"/>
      <c r="R455" s="52"/>
      <c r="S455" s="52"/>
      <c r="T455" s="52"/>
      <c r="U455" s="52"/>
      <c r="V455" s="52"/>
      <c r="W455" s="52"/>
      <c r="X455" s="52"/>
      <c r="Y455" s="52"/>
      <c r="Z455" s="52"/>
      <c r="AA455" s="64"/>
      <c r="AB455" s="64"/>
      <c r="AC455" s="12"/>
      <c r="AD455" s="12"/>
      <c r="AE455" s="12"/>
      <c r="AF455" s="12"/>
      <c r="AG455" s="12"/>
      <c r="AH455" s="12"/>
      <c r="AI455" s="12"/>
      <c r="AJ455" s="12"/>
      <c r="AK455" s="12"/>
      <c r="AL455" s="12"/>
      <c r="AM455" s="12"/>
      <c r="AN455" s="12"/>
      <c r="AO455" s="12"/>
      <c r="AP455" s="12"/>
      <c r="AQ455" s="12"/>
      <c r="AR455" s="12"/>
      <c r="AS455" s="12"/>
    </row>
    <row r="456" spans="1:45" x14ac:dyDescent="0.2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52"/>
      <c r="Q456" s="52"/>
      <c r="R456" s="52"/>
      <c r="S456" s="52"/>
      <c r="T456" s="52"/>
      <c r="U456" s="52"/>
      <c r="V456" s="52"/>
      <c r="W456" s="52"/>
      <c r="X456" s="52"/>
      <c r="Y456" s="52"/>
      <c r="Z456" s="52"/>
      <c r="AA456" s="64"/>
      <c r="AB456" s="64"/>
      <c r="AC456" s="12"/>
      <c r="AD456" s="12"/>
      <c r="AE456" s="12"/>
      <c r="AF456" s="12"/>
      <c r="AG456" s="12"/>
      <c r="AH456" s="12"/>
      <c r="AI456" s="12"/>
      <c r="AJ456" s="12"/>
      <c r="AK456" s="12"/>
      <c r="AL456" s="12"/>
      <c r="AM456" s="12"/>
      <c r="AN456" s="12"/>
      <c r="AO456" s="12"/>
      <c r="AP456" s="12"/>
      <c r="AQ456" s="12"/>
      <c r="AR456" s="12"/>
      <c r="AS456" s="12"/>
    </row>
    <row r="457" spans="1:45" x14ac:dyDescent="0.2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52"/>
      <c r="Q457" s="52"/>
      <c r="R457" s="52"/>
      <c r="S457" s="52"/>
      <c r="T457" s="52"/>
      <c r="U457" s="52"/>
      <c r="V457" s="52"/>
      <c r="W457" s="52"/>
      <c r="X457" s="52"/>
      <c r="Y457" s="52"/>
      <c r="Z457" s="52"/>
      <c r="AA457" s="64"/>
      <c r="AB457" s="64"/>
      <c r="AC457" s="12"/>
      <c r="AD457" s="12"/>
      <c r="AE457" s="12"/>
      <c r="AF457" s="12"/>
      <c r="AG457" s="12"/>
      <c r="AH457" s="12"/>
      <c r="AI457" s="12"/>
      <c r="AJ457" s="12"/>
      <c r="AK457" s="12"/>
      <c r="AL457" s="12"/>
      <c r="AM457" s="12"/>
      <c r="AN457" s="12"/>
      <c r="AO457" s="12"/>
      <c r="AP457" s="12"/>
      <c r="AQ457" s="12"/>
      <c r="AR457" s="12"/>
      <c r="AS457" s="12"/>
    </row>
    <row r="458" spans="1:45" x14ac:dyDescent="0.2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52"/>
      <c r="Q458" s="52"/>
      <c r="R458" s="52"/>
      <c r="S458" s="52"/>
      <c r="T458" s="52"/>
      <c r="U458" s="52"/>
      <c r="V458" s="52"/>
      <c r="W458" s="52"/>
      <c r="X458" s="52"/>
      <c r="Y458" s="52"/>
      <c r="Z458" s="52"/>
      <c r="AA458" s="64"/>
      <c r="AB458" s="64"/>
      <c r="AC458" s="12"/>
      <c r="AD458" s="12"/>
      <c r="AE458" s="12"/>
      <c r="AF458" s="12"/>
      <c r="AG458" s="12"/>
      <c r="AH458" s="12"/>
      <c r="AI458" s="12"/>
      <c r="AJ458" s="12"/>
      <c r="AK458" s="12"/>
      <c r="AL458" s="12"/>
      <c r="AM458" s="12"/>
      <c r="AN458" s="12"/>
      <c r="AO458" s="12"/>
      <c r="AP458" s="12"/>
      <c r="AQ458" s="12"/>
      <c r="AR458" s="12"/>
      <c r="AS458" s="12"/>
    </row>
    <row r="459" spans="1:45" x14ac:dyDescent="0.2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52"/>
      <c r="Q459" s="52"/>
      <c r="R459" s="52"/>
      <c r="S459" s="52"/>
      <c r="T459" s="52"/>
      <c r="U459" s="52"/>
      <c r="V459" s="52"/>
      <c r="W459" s="52"/>
      <c r="X459" s="52"/>
      <c r="Y459" s="52"/>
      <c r="Z459" s="52"/>
      <c r="AA459" s="64"/>
      <c r="AB459" s="64"/>
      <c r="AC459" s="12"/>
      <c r="AD459" s="12"/>
      <c r="AE459" s="12"/>
      <c r="AF459" s="12"/>
      <c r="AG459" s="12"/>
      <c r="AH459" s="12"/>
      <c r="AI459" s="12"/>
      <c r="AJ459" s="12"/>
      <c r="AK459" s="12"/>
      <c r="AL459" s="12"/>
      <c r="AM459" s="12"/>
      <c r="AN459" s="12"/>
      <c r="AO459" s="12"/>
      <c r="AP459" s="12"/>
      <c r="AQ459" s="12"/>
      <c r="AR459" s="12"/>
      <c r="AS459" s="12"/>
    </row>
    <row r="460" spans="1:45" x14ac:dyDescent="0.2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52"/>
      <c r="Q460" s="52"/>
      <c r="R460" s="52"/>
      <c r="S460" s="52"/>
      <c r="T460" s="52"/>
      <c r="U460" s="52"/>
      <c r="V460" s="52"/>
      <c r="W460" s="52"/>
      <c r="X460" s="52"/>
      <c r="Y460" s="52"/>
      <c r="Z460" s="52"/>
      <c r="AA460" s="64"/>
      <c r="AB460" s="64"/>
      <c r="AC460" s="12"/>
      <c r="AD460" s="12"/>
      <c r="AE460" s="12"/>
      <c r="AF460" s="12"/>
      <c r="AG460" s="12"/>
      <c r="AH460" s="12"/>
      <c r="AI460" s="12"/>
      <c r="AJ460" s="12"/>
      <c r="AK460" s="12"/>
      <c r="AL460" s="12"/>
      <c r="AM460" s="12"/>
      <c r="AN460" s="12"/>
      <c r="AO460" s="12"/>
      <c r="AP460" s="12"/>
      <c r="AQ460" s="12"/>
      <c r="AR460" s="12"/>
      <c r="AS460" s="12"/>
    </row>
    <row r="461" spans="1:45" x14ac:dyDescent="0.2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52"/>
      <c r="Q461" s="52"/>
      <c r="R461" s="52"/>
      <c r="S461" s="52"/>
      <c r="T461" s="52"/>
      <c r="U461" s="52"/>
      <c r="V461" s="52"/>
      <c r="W461" s="52"/>
      <c r="X461" s="52"/>
      <c r="Y461" s="52"/>
      <c r="Z461" s="52"/>
      <c r="AA461" s="64"/>
      <c r="AB461" s="64"/>
      <c r="AC461" s="12"/>
      <c r="AD461" s="12"/>
      <c r="AE461" s="12"/>
      <c r="AF461" s="12"/>
      <c r="AG461" s="12"/>
      <c r="AH461" s="12"/>
      <c r="AI461" s="12"/>
      <c r="AJ461" s="12"/>
      <c r="AK461" s="12"/>
      <c r="AL461" s="12"/>
      <c r="AM461" s="12"/>
      <c r="AN461" s="12"/>
      <c r="AO461" s="12"/>
      <c r="AP461" s="12"/>
      <c r="AQ461" s="12"/>
      <c r="AR461" s="12"/>
      <c r="AS461" s="12"/>
    </row>
    <row r="462" spans="1:45" x14ac:dyDescent="0.2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52"/>
      <c r="Q462" s="52"/>
      <c r="R462" s="52"/>
      <c r="S462" s="52"/>
      <c r="T462" s="52"/>
      <c r="U462" s="52"/>
      <c r="V462" s="52"/>
      <c r="W462" s="52"/>
      <c r="X462" s="52"/>
      <c r="Y462" s="52"/>
      <c r="Z462" s="52"/>
      <c r="AA462" s="64"/>
      <c r="AB462" s="64"/>
      <c r="AC462" s="12"/>
      <c r="AD462" s="12"/>
      <c r="AE462" s="12"/>
      <c r="AF462" s="12"/>
      <c r="AG462" s="12"/>
      <c r="AH462" s="12"/>
      <c r="AI462" s="12"/>
      <c r="AJ462" s="12"/>
      <c r="AK462" s="12"/>
      <c r="AL462" s="12"/>
      <c r="AM462" s="12"/>
      <c r="AN462" s="12"/>
      <c r="AO462" s="12"/>
      <c r="AP462" s="12"/>
      <c r="AQ462" s="12"/>
      <c r="AR462" s="12"/>
      <c r="AS462" s="12"/>
    </row>
    <row r="463" spans="1:45" x14ac:dyDescent="0.2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52"/>
      <c r="Q463" s="52"/>
      <c r="R463" s="52"/>
      <c r="S463" s="52"/>
      <c r="T463" s="52"/>
      <c r="U463" s="52"/>
      <c r="V463" s="52"/>
      <c r="W463" s="52"/>
      <c r="X463" s="52"/>
      <c r="Y463" s="52"/>
      <c r="Z463" s="52"/>
      <c r="AA463" s="64"/>
      <c r="AB463" s="64"/>
      <c r="AC463" s="12"/>
      <c r="AD463" s="12"/>
      <c r="AE463" s="12"/>
      <c r="AF463" s="12"/>
      <c r="AG463" s="12"/>
      <c r="AH463" s="12"/>
      <c r="AI463" s="12"/>
      <c r="AJ463" s="12"/>
      <c r="AK463" s="12"/>
      <c r="AL463" s="12"/>
      <c r="AM463" s="12"/>
      <c r="AN463" s="12"/>
      <c r="AO463" s="12"/>
      <c r="AP463" s="12"/>
      <c r="AQ463" s="12"/>
      <c r="AR463" s="12"/>
      <c r="AS463" s="12"/>
    </row>
    <row r="464" spans="1:45" x14ac:dyDescent="0.2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52"/>
      <c r="Q464" s="52"/>
      <c r="R464" s="52"/>
      <c r="S464" s="52"/>
      <c r="T464" s="52"/>
      <c r="U464" s="52"/>
      <c r="V464" s="52"/>
      <c r="W464" s="52"/>
      <c r="X464" s="52"/>
      <c r="Y464" s="52"/>
      <c r="Z464" s="52"/>
      <c r="AA464" s="64"/>
      <c r="AB464" s="64"/>
      <c r="AC464" s="12"/>
      <c r="AD464" s="12"/>
      <c r="AE464" s="12"/>
      <c r="AF464" s="12"/>
      <c r="AG464" s="12"/>
      <c r="AH464" s="12"/>
      <c r="AI464" s="12"/>
      <c r="AJ464" s="12"/>
      <c r="AK464" s="12"/>
      <c r="AL464" s="12"/>
      <c r="AM464" s="12"/>
      <c r="AN464" s="12"/>
      <c r="AO464" s="12"/>
      <c r="AP464" s="12"/>
      <c r="AQ464" s="12"/>
      <c r="AR464" s="12"/>
      <c r="AS464" s="12"/>
    </row>
    <row r="465" spans="1:45" x14ac:dyDescent="0.2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52"/>
      <c r="Q465" s="52"/>
      <c r="R465" s="52"/>
      <c r="S465" s="52"/>
      <c r="T465" s="52"/>
      <c r="U465" s="52"/>
      <c r="V465" s="52"/>
      <c r="W465" s="52"/>
      <c r="X465" s="52"/>
      <c r="Y465" s="52"/>
      <c r="Z465" s="52"/>
      <c r="AA465" s="64"/>
      <c r="AB465" s="64"/>
      <c r="AC465" s="12"/>
      <c r="AD465" s="12"/>
      <c r="AE465" s="12"/>
      <c r="AF465" s="12"/>
      <c r="AG465" s="12"/>
      <c r="AH465" s="12"/>
      <c r="AI465" s="12"/>
      <c r="AJ465" s="12"/>
      <c r="AK465" s="12"/>
      <c r="AL465" s="12"/>
      <c r="AM465" s="12"/>
      <c r="AN465" s="12"/>
      <c r="AO465" s="12"/>
      <c r="AP465" s="12"/>
      <c r="AQ465" s="12"/>
      <c r="AR465" s="12"/>
      <c r="AS465" s="12"/>
    </row>
    <row r="466" spans="1:45" x14ac:dyDescent="0.2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52"/>
      <c r="Q466" s="52"/>
      <c r="R466" s="52"/>
      <c r="S466" s="52"/>
      <c r="T466" s="52"/>
      <c r="U466" s="52"/>
      <c r="V466" s="52"/>
      <c r="W466" s="52"/>
      <c r="X466" s="52"/>
      <c r="Y466" s="52"/>
      <c r="Z466" s="52"/>
      <c r="AA466" s="64"/>
      <c r="AB466" s="64"/>
      <c r="AC466" s="12"/>
      <c r="AD466" s="12"/>
      <c r="AE466" s="12"/>
      <c r="AF466" s="12"/>
      <c r="AG466" s="12"/>
      <c r="AH466" s="12"/>
      <c r="AI466" s="12"/>
      <c r="AJ466" s="12"/>
      <c r="AK466" s="12"/>
      <c r="AL466" s="12"/>
      <c r="AM466" s="12"/>
      <c r="AN466" s="12"/>
      <c r="AO466" s="12"/>
      <c r="AP466" s="12"/>
      <c r="AQ466" s="12"/>
      <c r="AR466" s="12"/>
      <c r="AS466" s="12"/>
    </row>
    <row r="467" spans="1:45" x14ac:dyDescent="0.2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52"/>
      <c r="Q467" s="52"/>
      <c r="R467" s="52"/>
      <c r="S467" s="52"/>
      <c r="T467" s="52"/>
      <c r="U467" s="52"/>
      <c r="V467" s="52"/>
      <c r="W467" s="52"/>
      <c r="X467" s="52"/>
      <c r="Y467" s="52"/>
      <c r="Z467" s="52"/>
      <c r="AA467" s="64"/>
      <c r="AB467" s="64"/>
      <c r="AC467" s="12"/>
      <c r="AD467" s="12"/>
      <c r="AE467" s="12"/>
      <c r="AF467" s="12"/>
      <c r="AG467" s="12"/>
      <c r="AH467" s="12"/>
      <c r="AI467" s="12"/>
      <c r="AJ467" s="12"/>
      <c r="AK467" s="12"/>
      <c r="AL467" s="12"/>
      <c r="AM467" s="12"/>
      <c r="AN467" s="12"/>
      <c r="AO467" s="12"/>
      <c r="AP467" s="12"/>
      <c r="AQ467" s="12"/>
      <c r="AR467" s="12"/>
      <c r="AS467" s="12"/>
    </row>
    <row r="468" spans="1:45" x14ac:dyDescent="0.2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52"/>
      <c r="Q468" s="52"/>
      <c r="R468" s="52"/>
      <c r="S468" s="52"/>
      <c r="T468" s="52"/>
      <c r="U468" s="52"/>
      <c r="V468" s="52"/>
      <c r="W468" s="52"/>
      <c r="X468" s="52"/>
      <c r="Y468" s="52"/>
      <c r="Z468" s="52"/>
      <c r="AA468" s="64"/>
      <c r="AB468" s="64"/>
      <c r="AC468" s="12"/>
      <c r="AD468" s="12"/>
      <c r="AE468" s="12"/>
      <c r="AF468" s="12"/>
      <c r="AG468" s="12"/>
      <c r="AH468" s="12"/>
      <c r="AI468" s="12"/>
      <c r="AJ468" s="12"/>
      <c r="AK468" s="12"/>
      <c r="AL468" s="12"/>
      <c r="AM468" s="12"/>
      <c r="AN468" s="12"/>
      <c r="AO468" s="12"/>
      <c r="AP468" s="12"/>
      <c r="AQ468" s="12"/>
      <c r="AR468" s="12"/>
      <c r="AS468" s="12"/>
    </row>
    <row r="469" spans="1:45" x14ac:dyDescent="0.2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52"/>
      <c r="Q469" s="52"/>
      <c r="R469" s="52"/>
      <c r="S469" s="52"/>
      <c r="T469" s="52"/>
      <c r="U469" s="52"/>
      <c r="V469" s="52"/>
      <c r="W469" s="52"/>
      <c r="X469" s="52"/>
      <c r="Y469" s="52"/>
      <c r="Z469" s="52"/>
      <c r="AA469" s="64"/>
      <c r="AB469" s="64"/>
      <c r="AC469" s="12"/>
      <c r="AD469" s="12"/>
      <c r="AE469" s="12"/>
      <c r="AF469" s="12"/>
      <c r="AG469" s="12"/>
      <c r="AH469" s="12"/>
      <c r="AI469" s="12"/>
      <c r="AJ469" s="12"/>
      <c r="AK469" s="12"/>
      <c r="AL469" s="12"/>
      <c r="AM469" s="12"/>
      <c r="AN469" s="12"/>
      <c r="AO469" s="12"/>
      <c r="AP469" s="12"/>
      <c r="AQ469" s="12"/>
      <c r="AR469" s="12"/>
      <c r="AS469" s="12"/>
    </row>
    <row r="470" spans="1:45" x14ac:dyDescent="0.2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52"/>
      <c r="Q470" s="52"/>
      <c r="R470" s="52"/>
      <c r="S470" s="52"/>
      <c r="T470" s="52"/>
      <c r="U470" s="52"/>
      <c r="V470" s="52"/>
      <c r="W470" s="52"/>
      <c r="X470" s="52"/>
      <c r="Y470" s="52"/>
      <c r="Z470" s="52"/>
      <c r="AA470" s="64"/>
      <c r="AB470" s="64"/>
      <c r="AC470" s="12"/>
      <c r="AD470" s="12"/>
      <c r="AE470" s="12"/>
      <c r="AF470" s="12"/>
      <c r="AG470" s="12"/>
      <c r="AH470" s="12"/>
      <c r="AI470" s="12"/>
      <c r="AJ470" s="12"/>
      <c r="AK470" s="12"/>
      <c r="AL470" s="12"/>
      <c r="AM470" s="12"/>
      <c r="AN470" s="12"/>
      <c r="AO470" s="12"/>
      <c r="AP470" s="12"/>
      <c r="AQ470" s="12"/>
      <c r="AR470" s="12"/>
      <c r="AS470" s="12"/>
    </row>
    <row r="471" spans="1:45" x14ac:dyDescent="0.2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52"/>
      <c r="Q471" s="52"/>
      <c r="R471" s="52"/>
      <c r="S471" s="52"/>
      <c r="T471" s="52"/>
      <c r="U471" s="52"/>
      <c r="V471" s="52"/>
      <c r="W471" s="52"/>
      <c r="X471" s="52"/>
      <c r="Y471" s="52"/>
      <c r="Z471" s="52"/>
      <c r="AA471" s="64"/>
      <c r="AB471" s="64"/>
      <c r="AC471" s="12"/>
      <c r="AD471" s="12"/>
      <c r="AE471" s="12"/>
      <c r="AF471" s="12"/>
      <c r="AG471" s="12"/>
      <c r="AH471" s="12"/>
      <c r="AI471" s="12"/>
      <c r="AJ471" s="12"/>
      <c r="AK471" s="12"/>
      <c r="AL471" s="12"/>
      <c r="AM471" s="12"/>
      <c r="AN471" s="12"/>
      <c r="AO471" s="12"/>
      <c r="AP471" s="12"/>
      <c r="AQ471" s="12"/>
      <c r="AR471" s="12"/>
      <c r="AS471" s="12"/>
    </row>
    <row r="472" spans="1:45" x14ac:dyDescent="0.2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52"/>
      <c r="Q472" s="52"/>
      <c r="R472" s="52"/>
      <c r="S472" s="52"/>
      <c r="T472" s="52"/>
      <c r="U472" s="52"/>
      <c r="V472" s="52"/>
      <c r="W472" s="52"/>
      <c r="X472" s="52"/>
      <c r="Y472" s="52"/>
      <c r="Z472" s="52"/>
      <c r="AA472" s="64"/>
      <c r="AB472" s="64"/>
      <c r="AC472" s="12"/>
      <c r="AD472" s="12"/>
      <c r="AE472" s="12"/>
      <c r="AF472" s="12"/>
      <c r="AG472" s="12"/>
      <c r="AH472" s="12"/>
      <c r="AI472" s="12"/>
      <c r="AJ472" s="12"/>
      <c r="AK472" s="12"/>
      <c r="AL472" s="12"/>
      <c r="AM472" s="12"/>
      <c r="AN472" s="12"/>
      <c r="AO472" s="12"/>
      <c r="AP472" s="12"/>
      <c r="AQ472" s="12"/>
      <c r="AR472" s="12"/>
      <c r="AS472" s="12"/>
    </row>
    <row r="473" spans="1:45" x14ac:dyDescent="0.2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52"/>
      <c r="Q473" s="52"/>
      <c r="R473" s="52"/>
      <c r="S473" s="52"/>
      <c r="T473" s="52"/>
      <c r="U473" s="52"/>
      <c r="V473" s="52"/>
      <c r="W473" s="52"/>
      <c r="X473" s="52"/>
      <c r="Y473" s="52"/>
      <c r="Z473" s="52"/>
      <c r="AA473" s="64"/>
      <c r="AB473" s="64"/>
      <c r="AC473" s="12"/>
      <c r="AD473" s="12"/>
      <c r="AE473" s="12"/>
      <c r="AF473" s="12"/>
      <c r="AG473" s="12"/>
      <c r="AH473" s="12"/>
      <c r="AI473" s="12"/>
      <c r="AJ473" s="12"/>
      <c r="AK473" s="12"/>
      <c r="AL473" s="12"/>
      <c r="AM473" s="12"/>
      <c r="AN473" s="12"/>
      <c r="AO473" s="12"/>
      <c r="AP473" s="12"/>
      <c r="AQ473" s="12"/>
      <c r="AR473" s="12"/>
      <c r="AS473" s="12"/>
    </row>
    <row r="474" spans="1:45" x14ac:dyDescent="0.2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52"/>
      <c r="Q474" s="52"/>
      <c r="R474" s="52"/>
      <c r="S474" s="52"/>
      <c r="T474" s="52"/>
      <c r="U474" s="52"/>
      <c r="V474" s="52"/>
      <c r="W474" s="52"/>
      <c r="X474" s="52"/>
      <c r="Y474" s="52"/>
      <c r="Z474" s="52"/>
      <c r="AA474" s="64"/>
      <c r="AB474" s="64"/>
      <c r="AC474" s="12"/>
      <c r="AD474" s="12"/>
      <c r="AE474" s="12"/>
      <c r="AF474" s="12"/>
      <c r="AG474" s="12"/>
      <c r="AH474" s="12"/>
      <c r="AI474" s="12"/>
      <c r="AJ474" s="12"/>
      <c r="AK474" s="12"/>
      <c r="AL474" s="12"/>
      <c r="AM474" s="12"/>
      <c r="AN474" s="12"/>
      <c r="AO474" s="12"/>
      <c r="AP474" s="12"/>
      <c r="AQ474" s="12"/>
      <c r="AR474" s="12"/>
      <c r="AS474" s="12"/>
    </row>
    <row r="475" spans="1:45" x14ac:dyDescent="0.2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52"/>
      <c r="Q475" s="52"/>
      <c r="R475" s="52"/>
      <c r="S475" s="52"/>
      <c r="T475" s="52"/>
      <c r="U475" s="52"/>
      <c r="V475" s="52"/>
      <c r="W475" s="52"/>
      <c r="X475" s="52"/>
      <c r="Y475" s="52"/>
      <c r="Z475" s="52"/>
      <c r="AA475" s="64"/>
      <c r="AB475" s="64"/>
      <c r="AC475" s="12"/>
      <c r="AD475" s="12"/>
      <c r="AE475" s="12"/>
      <c r="AF475" s="12"/>
      <c r="AG475" s="12"/>
      <c r="AH475" s="12"/>
      <c r="AI475" s="12"/>
      <c r="AJ475" s="12"/>
      <c r="AK475" s="12"/>
      <c r="AL475" s="12"/>
      <c r="AM475" s="12"/>
      <c r="AN475" s="12"/>
      <c r="AO475" s="12"/>
      <c r="AP475" s="12"/>
      <c r="AQ475" s="12"/>
      <c r="AR475" s="12"/>
      <c r="AS475" s="12"/>
    </row>
    <row r="476" spans="1:45" x14ac:dyDescent="0.2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52"/>
      <c r="Q476" s="52"/>
      <c r="R476" s="52"/>
      <c r="S476" s="52"/>
      <c r="T476" s="52"/>
      <c r="U476" s="52"/>
      <c r="V476" s="52"/>
      <c r="W476" s="52"/>
      <c r="X476" s="52"/>
      <c r="Y476" s="52"/>
      <c r="Z476" s="52"/>
      <c r="AA476" s="64"/>
      <c r="AB476" s="64"/>
      <c r="AC476" s="12"/>
      <c r="AD476" s="12"/>
      <c r="AE476" s="12"/>
      <c r="AF476" s="12"/>
      <c r="AG476" s="12"/>
      <c r="AH476" s="12"/>
      <c r="AI476" s="12"/>
      <c r="AJ476" s="12"/>
      <c r="AK476" s="12"/>
      <c r="AL476" s="12"/>
      <c r="AM476" s="12"/>
      <c r="AN476" s="12"/>
      <c r="AO476" s="12"/>
      <c r="AP476" s="12"/>
      <c r="AQ476" s="12"/>
      <c r="AR476" s="12"/>
      <c r="AS476" s="12"/>
    </row>
    <row r="477" spans="1:45" x14ac:dyDescent="0.2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52"/>
      <c r="Q477" s="52"/>
      <c r="R477" s="52"/>
      <c r="S477" s="52"/>
      <c r="T477" s="52"/>
      <c r="U477" s="52"/>
      <c r="V477" s="52"/>
      <c r="W477" s="52"/>
      <c r="X477" s="52"/>
      <c r="Y477" s="52"/>
      <c r="Z477" s="52"/>
      <c r="AA477" s="64"/>
      <c r="AB477" s="64"/>
      <c r="AC477" s="12"/>
      <c r="AD477" s="12"/>
      <c r="AE477" s="12"/>
      <c r="AF477" s="12"/>
      <c r="AG477" s="12"/>
      <c r="AH477" s="12"/>
      <c r="AI477" s="12"/>
      <c r="AJ477" s="12"/>
      <c r="AK477" s="12"/>
      <c r="AL477" s="12"/>
      <c r="AM477" s="12"/>
      <c r="AN477" s="12"/>
      <c r="AO477" s="12"/>
      <c r="AP477" s="12"/>
      <c r="AQ477" s="12"/>
      <c r="AR477" s="12"/>
      <c r="AS477" s="12"/>
    </row>
    <row r="478" spans="1:45" x14ac:dyDescent="0.2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52"/>
      <c r="Q478" s="52"/>
      <c r="R478" s="52"/>
      <c r="S478" s="52"/>
      <c r="T478" s="52"/>
      <c r="U478" s="52"/>
      <c r="V478" s="52"/>
      <c r="W478" s="52"/>
      <c r="X478" s="52"/>
      <c r="Y478" s="52"/>
      <c r="Z478" s="52"/>
      <c r="AA478" s="64"/>
      <c r="AB478" s="64"/>
      <c r="AC478" s="12"/>
      <c r="AD478" s="12"/>
      <c r="AE478" s="12"/>
      <c r="AF478" s="12"/>
      <c r="AG478" s="12"/>
      <c r="AH478" s="12"/>
      <c r="AI478" s="12"/>
      <c r="AJ478" s="12"/>
      <c r="AK478" s="12"/>
      <c r="AL478" s="12"/>
      <c r="AM478" s="12"/>
      <c r="AN478" s="12"/>
      <c r="AO478" s="12"/>
      <c r="AP478" s="12"/>
      <c r="AQ478" s="12"/>
      <c r="AR478" s="12"/>
      <c r="AS478" s="12"/>
    </row>
    <row r="479" spans="1:45" x14ac:dyDescent="0.2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52"/>
      <c r="Q479" s="52"/>
      <c r="R479" s="52"/>
      <c r="S479" s="52"/>
      <c r="T479" s="52"/>
      <c r="U479" s="52"/>
      <c r="V479" s="52"/>
      <c r="W479" s="52"/>
      <c r="X479" s="52"/>
      <c r="Y479" s="52"/>
      <c r="Z479" s="52"/>
      <c r="AA479" s="64"/>
      <c r="AB479" s="64"/>
      <c r="AC479" s="12"/>
      <c r="AD479" s="12"/>
      <c r="AE479" s="12"/>
      <c r="AF479" s="12"/>
      <c r="AG479" s="12"/>
      <c r="AH479" s="12"/>
      <c r="AI479" s="12"/>
      <c r="AJ479" s="12"/>
      <c r="AK479" s="12"/>
      <c r="AL479" s="12"/>
      <c r="AM479" s="12"/>
      <c r="AN479" s="12"/>
      <c r="AO479" s="12"/>
      <c r="AP479" s="12"/>
      <c r="AQ479" s="12"/>
      <c r="AR479" s="12"/>
      <c r="AS479" s="12"/>
    </row>
    <row r="480" spans="1:45" x14ac:dyDescent="0.2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52"/>
      <c r="Q480" s="52"/>
      <c r="R480" s="52"/>
      <c r="S480" s="52"/>
      <c r="T480" s="52"/>
      <c r="U480" s="52"/>
      <c r="V480" s="52"/>
      <c r="W480" s="52"/>
      <c r="X480" s="52"/>
      <c r="Y480" s="52"/>
      <c r="Z480" s="52"/>
      <c r="AA480" s="64"/>
      <c r="AB480" s="64"/>
      <c r="AC480" s="12"/>
      <c r="AD480" s="12"/>
      <c r="AE480" s="12"/>
      <c r="AF480" s="12"/>
      <c r="AG480" s="12"/>
      <c r="AH480" s="12"/>
      <c r="AI480" s="12"/>
      <c r="AJ480" s="12"/>
      <c r="AK480" s="12"/>
      <c r="AL480" s="12"/>
      <c r="AM480" s="12"/>
      <c r="AN480" s="12"/>
      <c r="AO480" s="12"/>
      <c r="AP480" s="12"/>
      <c r="AQ480" s="12"/>
      <c r="AR480" s="12"/>
      <c r="AS480" s="12"/>
    </row>
    <row r="481" spans="1:45" x14ac:dyDescent="0.2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52"/>
      <c r="Q481" s="52"/>
      <c r="R481" s="52"/>
      <c r="S481" s="52"/>
      <c r="T481" s="52"/>
      <c r="U481" s="52"/>
      <c r="V481" s="52"/>
      <c r="W481" s="52"/>
      <c r="X481" s="52"/>
      <c r="Y481" s="52"/>
      <c r="Z481" s="52"/>
      <c r="AA481" s="64"/>
      <c r="AB481" s="64"/>
      <c r="AC481" s="12"/>
      <c r="AD481" s="12"/>
      <c r="AE481" s="12"/>
      <c r="AF481" s="12"/>
      <c r="AG481" s="12"/>
      <c r="AH481" s="12"/>
      <c r="AI481" s="12"/>
      <c r="AJ481" s="12"/>
      <c r="AK481" s="12"/>
      <c r="AL481" s="12"/>
      <c r="AM481" s="12"/>
      <c r="AN481" s="12"/>
      <c r="AO481" s="12"/>
      <c r="AP481" s="12"/>
      <c r="AQ481" s="12"/>
      <c r="AR481" s="12"/>
      <c r="AS481" s="12"/>
    </row>
    <row r="482" spans="1:45" x14ac:dyDescent="0.2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52"/>
      <c r="Q482" s="52"/>
      <c r="R482" s="52"/>
      <c r="S482" s="52"/>
      <c r="T482" s="52"/>
      <c r="U482" s="52"/>
      <c r="V482" s="52"/>
      <c r="W482" s="52"/>
      <c r="X482" s="52"/>
      <c r="Y482" s="52"/>
      <c r="Z482" s="52"/>
      <c r="AA482" s="64"/>
      <c r="AB482" s="64"/>
      <c r="AC482" s="12"/>
      <c r="AD482" s="12"/>
      <c r="AE482" s="12"/>
      <c r="AF482" s="12"/>
      <c r="AG482" s="12"/>
      <c r="AH482" s="12"/>
      <c r="AI482" s="12"/>
      <c r="AJ482" s="12"/>
      <c r="AK482" s="12"/>
      <c r="AL482" s="12"/>
      <c r="AM482" s="12"/>
      <c r="AN482" s="12"/>
      <c r="AO482" s="12"/>
      <c r="AP482" s="12"/>
      <c r="AQ482" s="12"/>
      <c r="AR482" s="12"/>
      <c r="AS482" s="12"/>
    </row>
    <row r="483" spans="1:45" x14ac:dyDescent="0.2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52"/>
      <c r="Q483" s="52"/>
      <c r="R483" s="52"/>
      <c r="S483" s="52"/>
      <c r="T483" s="52"/>
      <c r="U483" s="52"/>
      <c r="V483" s="52"/>
      <c r="W483" s="52"/>
      <c r="X483" s="52"/>
      <c r="Y483" s="52"/>
      <c r="Z483" s="52"/>
      <c r="AA483" s="64"/>
      <c r="AB483" s="64"/>
      <c r="AC483" s="12"/>
      <c r="AD483" s="12"/>
      <c r="AE483" s="12"/>
      <c r="AF483" s="12"/>
      <c r="AG483" s="12"/>
      <c r="AH483" s="12"/>
      <c r="AI483" s="12"/>
      <c r="AJ483" s="12"/>
      <c r="AK483" s="12"/>
      <c r="AL483" s="12"/>
      <c r="AM483" s="12"/>
      <c r="AN483" s="12"/>
      <c r="AO483" s="12"/>
      <c r="AP483" s="12"/>
      <c r="AQ483" s="12"/>
      <c r="AR483" s="12"/>
      <c r="AS483" s="12"/>
    </row>
    <row r="484" spans="1:45" x14ac:dyDescent="0.2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52"/>
      <c r="Q484" s="52"/>
      <c r="R484" s="52"/>
      <c r="S484" s="52"/>
      <c r="T484" s="52"/>
      <c r="U484" s="52"/>
      <c r="V484" s="52"/>
      <c r="W484" s="52"/>
      <c r="X484" s="52"/>
      <c r="Y484" s="52"/>
      <c r="Z484" s="52"/>
      <c r="AA484" s="64"/>
      <c r="AB484" s="64"/>
      <c r="AC484" s="12"/>
      <c r="AD484" s="12"/>
      <c r="AE484" s="12"/>
      <c r="AF484" s="12"/>
      <c r="AG484" s="12"/>
      <c r="AH484" s="12"/>
      <c r="AI484" s="12"/>
      <c r="AJ484" s="12"/>
      <c r="AK484" s="12"/>
      <c r="AL484" s="12"/>
      <c r="AM484" s="12"/>
      <c r="AN484" s="12"/>
      <c r="AO484" s="12"/>
      <c r="AP484" s="12"/>
      <c r="AQ484" s="12"/>
      <c r="AR484" s="12"/>
      <c r="AS484" s="12"/>
    </row>
    <row r="485" spans="1:45" x14ac:dyDescent="0.2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52"/>
      <c r="Q485" s="52"/>
      <c r="R485" s="52"/>
      <c r="S485" s="52"/>
      <c r="T485" s="52"/>
      <c r="U485" s="52"/>
      <c r="V485" s="52"/>
      <c r="W485" s="52"/>
      <c r="X485" s="52"/>
      <c r="Y485" s="52"/>
      <c r="Z485" s="52"/>
      <c r="AA485" s="64"/>
      <c r="AB485" s="64"/>
      <c r="AC485" s="12"/>
      <c r="AD485" s="12"/>
      <c r="AE485" s="12"/>
      <c r="AF485" s="12"/>
      <c r="AG485" s="12"/>
      <c r="AH485" s="12"/>
      <c r="AI485" s="12"/>
      <c r="AJ485" s="12"/>
      <c r="AK485" s="12"/>
      <c r="AL485" s="12"/>
      <c r="AM485" s="12"/>
      <c r="AN485" s="12"/>
      <c r="AO485" s="12"/>
      <c r="AP485" s="12"/>
      <c r="AQ485" s="12"/>
      <c r="AR485" s="12"/>
      <c r="AS485" s="12"/>
    </row>
    <row r="486" spans="1:45" x14ac:dyDescent="0.2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52"/>
      <c r="Q486" s="52"/>
      <c r="R486" s="52"/>
      <c r="S486" s="52"/>
      <c r="T486" s="52"/>
      <c r="U486" s="52"/>
      <c r="V486" s="52"/>
      <c r="W486" s="52"/>
      <c r="X486" s="52"/>
      <c r="Y486" s="52"/>
      <c r="Z486" s="52"/>
      <c r="AA486" s="64"/>
      <c r="AB486" s="64"/>
      <c r="AC486" s="12"/>
      <c r="AD486" s="12"/>
      <c r="AE486" s="12"/>
      <c r="AF486" s="12"/>
      <c r="AG486" s="12"/>
      <c r="AH486" s="12"/>
      <c r="AI486" s="12"/>
      <c r="AJ486" s="12"/>
      <c r="AK486" s="12"/>
      <c r="AL486" s="12"/>
      <c r="AM486" s="12"/>
      <c r="AN486" s="12"/>
      <c r="AO486" s="12"/>
      <c r="AP486" s="12"/>
      <c r="AQ486" s="12"/>
      <c r="AR486" s="12"/>
      <c r="AS486" s="12"/>
    </row>
    <row r="487" spans="1:45" x14ac:dyDescent="0.2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52"/>
      <c r="Q487" s="52"/>
      <c r="R487" s="52"/>
      <c r="S487" s="52"/>
      <c r="T487" s="52"/>
      <c r="U487" s="52"/>
      <c r="V487" s="52"/>
      <c r="W487" s="52"/>
      <c r="X487" s="52"/>
      <c r="Y487" s="52"/>
      <c r="Z487" s="52"/>
      <c r="AA487" s="64"/>
      <c r="AB487" s="64"/>
      <c r="AC487" s="12"/>
      <c r="AD487" s="12"/>
      <c r="AE487" s="12"/>
      <c r="AF487" s="12"/>
      <c r="AG487" s="12"/>
      <c r="AH487" s="12"/>
      <c r="AI487" s="12"/>
      <c r="AJ487" s="12"/>
      <c r="AK487" s="12"/>
      <c r="AL487" s="12"/>
      <c r="AM487" s="12"/>
      <c r="AN487" s="12"/>
      <c r="AO487" s="12"/>
      <c r="AP487" s="12"/>
      <c r="AQ487" s="12"/>
      <c r="AR487" s="12"/>
      <c r="AS487" s="12"/>
    </row>
    <row r="488" spans="1:45" x14ac:dyDescent="0.2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52"/>
      <c r="Q488" s="52"/>
      <c r="R488" s="52"/>
      <c r="S488" s="52"/>
      <c r="T488" s="52"/>
      <c r="U488" s="52"/>
      <c r="V488" s="52"/>
      <c r="W488" s="52"/>
      <c r="X488" s="52"/>
      <c r="Y488" s="52"/>
      <c r="Z488" s="52"/>
      <c r="AA488" s="64"/>
      <c r="AB488" s="64"/>
      <c r="AC488" s="12"/>
      <c r="AD488" s="12"/>
      <c r="AE488" s="12"/>
      <c r="AF488" s="12"/>
      <c r="AG488" s="12"/>
      <c r="AH488" s="12"/>
      <c r="AI488" s="12"/>
      <c r="AJ488" s="12"/>
      <c r="AK488" s="12"/>
      <c r="AL488" s="12"/>
      <c r="AM488" s="12"/>
      <c r="AN488" s="12"/>
      <c r="AO488" s="12"/>
      <c r="AP488" s="12"/>
      <c r="AQ488" s="12"/>
      <c r="AR488" s="12"/>
      <c r="AS488" s="12"/>
    </row>
    <row r="489" spans="1:45" x14ac:dyDescent="0.2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52"/>
      <c r="Q489" s="52"/>
      <c r="R489" s="52"/>
      <c r="S489" s="52"/>
      <c r="T489" s="52"/>
      <c r="U489" s="52"/>
      <c r="V489" s="52"/>
      <c r="W489" s="52"/>
      <c r="X489" s="52"/>
      <c r="Y489" s="52"/>
      <c r="Z489" s="52"/>
      <c r="AA489" s="64"/>
      <c r="AB489" s="64"/>
      <c r="AC489" s="12"/>
      <c r="AD489" s="12"/>
      <c r="AE489" s="12"/>
      <c r="AF489" s="12"/>
      <c r="AG489" s="12"/>
      <c r="AH489" s="12"/>
      <c r="AI489" s="12"/>
      <c r="AJ489" s="12"/>
      <c r="AK489" s="12"/>
      <c r="AL489" s="12"/>
      <c r="AM489" s="12"/>
      <c r="AN489" s="12"/>
      <c r="AO489" s="12"/>
      <c r="AP489" s="12"/>
      <c r="AQ489" s="12"/>
      <c r="AR489" s="12"/>
      <c r="AS489" s="12"/>
    </row>
    <row r="490" spans="1:45" x14ac:dyDescent="0.2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52"/>
      <c r="Q490" s="52"/>
      <c r="R490" s="52"/>
      <c r="S490" s="52"/>
      <c r="T490" s="52"/>
      <c r="U490" s="52"/>
      <c r="V490" s="52"/>
      <c r="W490" s="52"/>
      <c r="X490" s="52"/>
      <c r="Y490" s="52"/>
      <c r="Z490" s="52"/>
      <c r="AA490" s="64"/>
      <c r="AB490" s="64"/>
      <c r="AC490" s="12"/>
      <c r="AD490" s="12"/>
      <c r="AE490" s="12"/>
      <c r="AF490" s="12"/>
      <c r="AG490" s="12"/>
      <c r="AH490" s="12"/>
      <c r="AI490" s="12"/>
      <c r="AJ490" s="12"/>
      <c r="AK490" s="12"/>
      <c r="AL490" s="12"/>
      <c r="AM490" s="12"/>
      <c r="AN490" s="12"/>
      <c r="AO490" s="12"/>
      <c r="AP490" s="12"/>
      <c r="AQ490" s="12"/>
      <c r="AR490" s="12"/>
      <c r="AS490" s="12"/>
    </row>
    <row r="491" spans="1:45" x14ac:dyDescent="0.2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52"/>
      <c r="Q491" s="52"/>
      <c r="R491" s="52"/>
      <c r="S491" s="52"/>
      <c r="T491" s="52"/>
      <c r="U491" s="52"/>
      <c r="V491" s="52"/>
      <c r="W491" s="52"/>
      <c r="X491" s="52"/>
      <c r="Y491" s="52"/>
      <c r="Z491" s="52"/>
      <c r="AA491" s="64"/>
      <c r="AB491" s="64"/>
      <c r="AC491" s="12"/>
      <c r="AD491" s="12"/>
      <c r="AE491" s="12"/>
      <c r="AF491" s="12"/>
      <c r="AG491" s="12"/>
      <c r="AH491" s="12"/>
      <c r="AI491" s="12"/>
      <c r="AJ491" s="12"/>
      <c r="AK491" s="12"/>
      <c r="AL491" s="12"/>
      <c r="AM491" s="12"/>
      <c r="AN491" s="12"/>
      <c r="AO491" s="12"/>
      <c r="AP491" s="12"/>
      <c r="AQ491" s="12"/>
      <c r="AR491" s="12"/>
      <c r="AS491" s="12"/>
    </row>
    <row r="492" spans="1:45" x14ac:dyDescent="0.2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52"/>
      <c r="Q492" s="52"/>
      <c r="R492" s="52"/>
      <c r="S492" s="52"/>
      <c r="T492" s="52"/>
      <c r="U492" s="52"/>
      <c r="V492" s="52"/>
      <c r="W492" s="52"/>
      <c r="X492" s="52"/>
      <c r="Y492" s="52"/>
      <c r="Z492" s="52"/>
      <c r="AA492" s="64"/>
      <c r="AB492" s="64"/>
      <c r="AC492" s="12"/>
      <c r="AD492" s="12"/>
      <c r="AE492" s="12"/>
      <c r="AF492" s="12"/>
      <c r="AG492" s="12"/>
      <c r="AH492" s="12"/>
      <c r="AI492" s="12"/>
      <c r="AJ492" s="12"/>
      <c r="AK492" s="12"/>
      <c r="AL492" s="12"/>
      <c r="AM492" s="12"/>
      <c r="AN492" s="12"/>
      <c r="AO492" s="12"/>
      <c r="AP492" s="12"/>
      <c r="AQ492" s="12"/>
      <c r="AR492" s="12"/>
      <c r="AS492" s="12"/>
    </row>
    <row r="493" spans="1:45" x14ac:dyDescent="0.2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52"/>
      <c r="Q493" s="52"/>
      <c r="R493" s="52"/>
      <c r="S493" s="52"/>
      <c r="T493" s="52"/>
      <c r="U493" s="52"/>
      <c r="V493" s="52"/>
      <c r="W493" s="52"/>
      <c r="X493" s="52"/>
      <c r="Y493" s="52"/>
      <c r="Z493" s="52"/>
      <c r="AA493" s="64"/>
      <c r="AB493" s="64"/>
      <c r="AC493" s="12"/>
      <c r="AD493" s="12"/>
      <c r="AE493" s="12"/>
      <c r="AF493" s="12"/>
      <c r="AG493" s="12"/>
      <c r="AH493" s="12"/>
      <c r="AI493" s="12"/>
      <c r="AJ493" s="12"/>
      <c r="AK493" s="12"/>
      <c r="AL493" s="12"/>
      <c r="AM493" s="12"/>
      <c r="AN493" s="12"/>
      <c r="AO493" s="12"/>
      <c r="AP493" s="12"/>
      <c r="AQ493" s="12"/>
      <c r="AR493" s="12"/>
      <c r="AS493" s="12"/>
    </row>
    <row r="494" spans="1:45" x14ac:dyDescent="0.2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52"/>
      <c r="Q494" s="52"/>
      <c r="R494" s="52"/>
      <c r="S494" s="52"/>
      <c r="T494" s="52"/>
      <c r="U494" s="52"/>
      <c r="V494" s="52"/>
      <c r="W494" s="52"/>
      <c r="X494" s="52"/>
      <c r="Y494" s="52"/>
      <c r="Z494" s="52"/>
      <c r="AA494" s="64"/>
      <c r="AB494" s="64"/>
      <c r="AC494" s="12"/>
      <c r="AD494" s="12"/>
      <c r="AE494" s="12"/>
      <c r="AF494" s="12"/>
      <c r="AG494" s="12"/>
      <c r="AH494" s="12"/>
      <c r="AI494" s="12"/>
      <c r="AJ494" s="12"/>
      <c r="AK494" s="12"/>
      <c r="AL494" s="12"/>
      <c r="AM494" s="12"/>
      <c r="AN494" s="12"/>
      <c r="AO494" s="12"/>
      <c r="AP494" s="12"/>
      <c r="AQ494" s="12"/>
      <c r="AR494" s="12"/>
      <c r="AS494" s="12"/>
    </row>
    <row r="495" spans="1:45" x14ac:dyDescent="0.2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52"/>
      <c r="Q495" s="52"/>
      <c r="R495" s="52"/>
      <c r="S495" s="52"/>
      <c r="T495" s="52"/>
      <c r="U495" s="52"/>
      <c r="V495" s="52"/>
      <c r="W495" s="52"/>
      <c r="X495" s="52"/>
      <c r="Y495" s="52"/>
      <c r="Z495" s="52"/>
      <c r="AA495" s="64"/>
      <c r="AB495" s="64"/>
      <c r="AC495" s="12"/>
      <c r="AD495" s="12"/>
      <c r="AE495" s="12"/>
      <c r="AF495" s="12"/>
      <c r="AG495" s="12"/>
      <c r="AH495" s="12"/>
      <c r="AI495" s="12"/>
      <c r="AJ495" s="12"/>
      <c r="AK495" s="12"/>
      <c r="AL495" s="12"/>
      <c r="AM495" s="12"/>
      <c r="AN495" s="12"/>
      <c r="AO495" s="12"/>
      <c r="AP495" s="12"/>
      <c r="AQ495" s="12"/>
      <c r="AR495" s="12"/>
      <c r="AS495" s="12"/>
    </row>
    <row r="496" spans="1:45" x14ac:dyDescent="0.2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52"/>
      <c r="Q496" s="52"/>
      <c r="R496" s="52"/>
      <c r="S496" s="52"/>
      <c r="T496" s="52"/>
      <c r="U496" s="52"/>
      <c r="V496" s="52"/>
      <c r="W496" s="52"/>
      <c r="X496" s="52"/>
      <c r="Y496" s="52"/>
      <c r="Z496" s="52"/>
      <c r="AA496" s="64"/>
      <c r="AB496" s="64"/>
      <c r="AC496" s="12"/>
      <c r="AD496" s="12"/>
      <c r="AE496" s="12"/>
      <c r="AF496" s="12"/>
      <c r="AG496" s="12"/>
      <c r="AH496" s="12"/>
      <c r="AI496" s="12"/>
      <c r="AJ496" s="12"/>
      <c r="AK496" s="12"/>
      <c r="AL496" s="12"/>
      <c r="AM496" s="12"/>
      <c r="AN496" s="12"/>
      <c r="AO496" s="12"/>
      <c r="AP496" s="12"/>
      <c r="AQ496" s="12"/>
      <c r="AR496" s="12"/>
      <c r="AS496" s="12"/>
    </row>
    <row r="497" spans="1:45" x14ac:dyDescent="0.2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52"/>
      <c r="Q497" s="52"/>
      <c r="R497" s="52"/>
      <c r="S497" s="52"/>
      <c r="T497" s="52"/>
      <c r="U497" s="52"/>
      <c r="V497" s="52"/>
      <c r="W497" s="52"/>
      <c r="X497" s="52"/>
      <c r="Y497" s="52"/>
      <c r="Z497" s="52"/>
      <c r="AA497" s="64"/>
      <c r="AB497" s="64"/>
      <c r="AC497" s="12"/>
      <c r="AD497" s="12"/>
      <c r="AE497" s="12"/>
      <c r="AF497" s="12"/>
      <c r="AG497" s="12"/>
      <c r="AH497" s="12"/>
      <c r="AI497" s="12"/>
      <c r="AJ497" s="12"/>
      <c r="AK497" s="12"/>
      <c r="AL497" s="12"/>
      <c r="AM497" s="12"/>
      <c r="AN497" s="12"/>
      <c r="AO497" s="12"/>
      <c r="AP497" s="12"/>
      <c r="AQ497" s="12"/>
      <c r="AR497" s="12"/>
      <c r="AS497" s="12"/>
    </row>
    <row r="498" spans="1:45" x14ac:dyDescent="0.2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52"/>
      <c r="Q498" s="52"/>
      <c r="R498" s="52"/>
      <c r="S498" s="52"/>
      <c r="T498" s="52"/>
      <c r="U498" s="52"/>
      <c r="V498" s="52"/>
      <c r="W498" s="52"/>
      <c r="X498" s="52"/>
      <c r="Y498" s="52"/>
      <c r="Z498" s="52"/>
      <c r="AA498" s="64"/>
      <c r="AB498" s="64"/>
      <c r="AC498" s="12"/>
      <c r="AD498" s="12"/>
      <c r="AE498" s="12"/>
      <c r="AF498" s="12"/>
      <c r="AG498" s="12"/>
      <c r="AH498" s="12"/>
      <c r="AI498" s="12"/>
      <c r="AJ498" s="12"/>
      <c r="AK498" s="12"/>
      <c r="AL498" s="12"/>
      <c r="AM498" s="12"/>
      <c r="AN498" s="12"/>
      <c r="AO498" s="12"/>
      <c r="AP498" s="12"/>
      <c r="AQ498" s="12"/>
      <c r="AR498" s="12"/>
      <c r="AS498" s="12"/>
    </row>
    <row r="499" spans="1:45" x14ac:dyDescent="0.2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52"/>
      <c r="Q499" s="52"/>
      <c r="R499" s="52"/>
      <c r="S499" s="52"/>
      <c r="T499" s="52"/>
      <c r="U499" s="52"/>
      <c r="V499" s="52"/>
      <c r="W499" s="52"/>
      <c r="X499" s="52"/>
      <c r="Y499" s="52"/>
      <c r="Z499" s="52"/>
      <c r="AA499" s="64"/>
      <c r="AB499" s="64"/>
      <c r="AC499" s="12"/>
      <c r="AD499" s="12"/>
      <c r="AE499" s="12"/>
      <c r="AF499" s="12"/>
      <c r="AG499" s="12"/>
      <c r="AH499" s="12"/>
      <c r="AI499" s="12"/>
      <c r="AJ499" s="12"/>
      <c r="AK499" s="12"/>
      <c r="AL499" s="12"/>
      <c r="AM499" s="12"/>
      <c r="AN499" s="12"/>
      <c r="AO499" s="12"/>
      <c r="AP499" s="12"/>
      <c r="AQ499" s="12"/>
      <c r="AR499" s="12"/>
      <c r="AS499" s="12"/>
    </row>
    <row r="500" spans="1:45" x14ac:dyDescent="0.2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52"/>
      <c r="Q500" s="52"/>
      <c r="R500" s="52"/>
      <c r="S500" s="52"/>
      <c r="T500" s="52"/>
      <c r="U500" s="52"/>
      <c r="V500" s="52"/>
      <c r="W500" s="52"/>
      <c r="X500" s="52"/>
      <c r="Y500" s="52"/>
      <c r="Z500" s="52"/>
      <c r="AA500" s="64"/>
      <c r="AB500" s="64"/>
      <c r="AC500" s="12"/>
      <c r="AD500" s="12"/>
      <c r="AE500" s="12"/>
      <c r="AF500" s="12"/>
      <c r="AG500" s="12"/>
      <c r="AH500" s="12"/>
      <c r="AI500" s="12"/>
      <c r="AJ500" s="12"/>
      <c r="AK500" s="12"/>
      <c r="AL500" s="12"/>
      <c r="AM500" s="12"/>
      <c r="AN500" s="12"/>
      <c r="AO500" s="12"/>
      <c r="AP500" s="12"/>
      <c r="AQ500" s="12"/>
      <c r="AR500" s="12"/>
      <c r="AS500" s="12"/>
    </row>
    <row r="501" spans="1:45" x14ac:dyDescent="0.2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52"/>
      <c r="Q501" s="52"/>
      <c r="R501" s="52"/>
      <c r="S501" s="52"/>
      <c r="T501" s="52"/>
      <c r="U501" s="52"/>
      <c r="V501" s="52"/>
      <c r="W501" s="52"/>
      <c r="X501" s="52"/>
      <c r="Y501" s="52"/>
      <c r="Z501" s="52"/>
      <c r="AA501" s="64"/>
      <c r="AB501" s="64"/>
      <c r="AC501" s="12"/>
      <c r="AD501" s="12"/>
      <c r="AE501" s="12"/>
      <c r="AF501" s="12"/>
      <c r="AG501" s="12"/>
      <c r="AH501" s="12"/>
      <c r="AI501" s="12"/>
      <c r="AJ501" s="12"/>
      <c r="AK501" s="12"/>
      <c r="AL501" s="12"/>
      <c r="AM501" s="12"/>
      <c r="AN501" s="12"/>
      <c r="AO501" s="12"/>
      <c r="AP501" s="12"/>
      <c r="AQ501" s="12"/>
      <c r="AR501" s="12"/>
      <c r="AS501" s="12"/>
    </row>
    <row r="502" spans="1:45" x14ac:dyDescent="0.2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52"/>
      <c r="Q502" s="52"/>
      <c r="R502" s="52"/>
      <c r="S502" s="52"/>
      <c r="T502" s="52"/>
      <c r="U502" s="52"/>
      <c r="V502" s="52"/>
      <c r="W502" s="52"/>
      <c r="X502" s="52"/>
      <c r="Y502" s="52"/>
      <c r="Z502" s="52"/>
      <c r="AA502" s="64"/>
      <c r="AB502" s="64"/>
      <c r="AC502" s="12"/>
      <c r="AD502" s="12"/>
      <c r="AE502" s="12"/>
      <c r="AF502" s="12"/>
      <c r="AG502" s="12"/>
      <c r="AH502" s="12"/>
      <c r="AI502" s="12"/>
      <c r="AJ502" s="12"/>
      <c r="AK502" s="12"/>
      <c r="AL502" s="12"/>
      <c r="AM502" s="12"/>
      <c r="AN502" s="12"/>
      <c r="AO502" s="12"/>
      <c r="AP502" s="12"/>
      <c r="AQ502" s="12"/>
      <c r="AR502" s="12"/>
      <c r="AS502" s="12"/>
    </row>
    <row r="503" spans="1:45" x14ac:dyDescent="0.2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52"/>
      <c r="Q503" s="52"/>
      <c r="R503" s="52"/>
      <c r="S503" s="52"/>
      <c r="T503" s="52"/>
      <c r="U503" s="52"/>
      <c r="V503" s="52"/>
      <c r="W503" s="52"/>
      <c r="X503" s="52"/>
      <c r="Y503" s="52"/>
      <c r="Z503" s="52"/>
      <c r="AA503" s="64"/>
      <c r="AB503" s="64"/>
      <c r="AC503" s="12"/>
      <c r="AD503" s="12"/>
      <c r="AE503" s="12"/>
      <c r="AF503" s="12"/>
      <c r="AG503" s="12"/>
      <c r="AH503" s="12"/>
      <c r="AI503" s="12"/>
      <c r="AJ503" s="12"/>
      <c r="AK503" s="12"/>
      <c r="AL503" s="12"/>
      <c r="AM503" s="12"/>
      <c r="AN503" s="12"/>
      <c r="AO503" s="12"/>
      <c r="AP503" s="12"/>
      <c r="AQ503" s="12"/>
      <c r="AR503" s="12"/>
      <c r="AS503" s="12"/>
    </row>
    <row r="504" spans="1:45" x14ac:dyDescent="0.2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52"/>
      <c r="Q504" s="52"/>
      <c r="R504" s="52"/>
      <c r="S504" s="52"/>
      <c r="T504" s="52"/>
      <c r="U504" s="52"/>
      <c r="V504" s="52"/>
      <c r="W504" s="52"/>
      <c r="X504" s="52"/>
      <c r="Y504" s="52"/>
      <c r="Z504" s="52"/>
      <c r="AA504" s="64"/>
      <c r="AB504" s="64"/>
      <c r="AC504" s="12"/>
      <c r="AD504" s="12"/>
      <c r="AE504" s="12"/>
      <c r="AF504" s="12"/>
      <c r="AG504" s="12"/>
      <c r="AH504" s="12"/>
      <c r="AI504" s="12"/>
      <c r="AJ504" s="12"/>
      <c r="AK504" s="12"/>
      <c r="AL504" s="12"/>
      <c r="AM504" s="12"/>
      <c r="AN504" s="12"/>
      <c r="AO504" s="12"/>
      <c r="AP504" s="12"/>
      <c r="AQ504" s="12"/>
      <c r="AR504" s="12"/>
      <c r="AS504" s="12"/>
    </row>
    <row r="505" spans="1:45" x14ac:dyDescent="0.2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52"/>
      <c r="Q505" s="52"/>
      <c r="R505" s="52"/>
      <c r="S505" s="52"/>
      <c r="T505" s="52"/>
      <c r="U505" s="52"/>
      <c r="V505" s="52"/>
      <c r="W505" s="52"/>
      <c r="X505" s="52"/>
      <c r="Y505" s="52"/>
      <c r="Z505" s="52"/>
      <c r="AA505" s="64"/>
      <c r="AB505" s="64"/>
      <c r="AC505" s="12"/>
      <c r="AD505" s="12"/>
      <c r="AE505" s="12"/>
      <c r="AF505" s="12"/>
      <c r="AG505" s="12"/>
      <c r="AH505" s="12"/>
      <c r="AI505" s="12"/>
      <c r="AJ505" s="12"/>
      <c r="AK505" s="12"/>
      <c r="AL505" s="12"/>
      <c r="AM505" s="12"/>
      <c r="AN505" s="12"/>
      <c r="AO505" s="12"/>
      <c r="AP505" s="12"/>
      <c r="AQ505" s="12"/>
      <c r="AR505" s="12"/>
      <c r="AS505" s="12"/>
    </row>
    <row r="506" spans="1:45" x14ac:dyDescent="0.2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52"/>
      <c r="Q506" s="52"/>
      <c r="R506" s="52"/>
      <c r="S506" s="52"/>
      <c r="T506" s="52"/>
      <c r="U506" s="52"/>
      <c r="V506" s="52"/>
      <c r="W506" s="52"/>
      <c r="X506" s="52"/>
      <c r="Y506" s="52"/>
      <c r="Z506" s="52"/>
      <c r="AA506" s="64"/>
      <c r="AB506" s="64"/>
      <c r="AC506" s="12"/>
      <c r="AD506" s="12"/>
      <c r="AE506" s="12"/>
      <c r="AF506" s="12"/>
      <c r="AG506" s="12"/>
      <c r="AH506" s="12"/>
      <c r="AI506" s="12"/>
      <c r="AJ506" s="12"/>
      <c r="AK506" s="12"/>
      <c r="AL506" s="12"/>
      <c r="AM506" s="12"/>
      <c r="AN506" s="12"/>
      <c r="AO506" s="12"/>
      <c r="AP506" s="12"/>
      <c r="AQ506" s="12"/>
      <c r="AR506" s="12"/>
      <c r="AS506" s="12"/>
    </row>
    <row r="507" spans="1:45" x14ac:dyDescent="0.2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52"/>
      <c r="Q507" s="52"/>
      <c r="R507" s="52"/>
      <c r="S507" s="52"/>
      <c r="T507" s="52"/>
      <c r="U507" s="52"/>
      <c r="V507" s="52"/>
      <c r="W507" s="52"/>
      <c r="X507" s="52"/>
      <c r="Y507" s="52"/>
      <c r="Z507" s="52"/>
      <c r="AA507" s="64"/>
      <c r="AB507" s="64"/>
      <c r="AC507" s="12"/>
      <c r="AD507" s="12"/>
      <c r="AE507" s="12"/>
      <c r="AF507" s="12"/>
      <c r="AG507" s="12"/>
      <c r="AH507" s="12"/>
      <c r="AI507" s="12"/>
      <c r="AJ507" s="12"/>
      <c r="AK507" s="12"/>
      <c r="AL507" s="12"/>
      <c r="AM507" s="12"/>
      <c r="AN507" s="12"/>
      <c r="AO507" s="12"/>
      <c r="AP507" s="12"/>
      <c r="AQ507" s="12"/>
      <c r="AR507" s="12"/>
      <c r="AS507" s="12"/>
    </row>
    <row r="508" spans="1:45" x14ac:dyDescent="0.2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52"/>
      <c r="Q508" s="52"/>
      <c r="R508" s="52"/>
      <c r="S508" s="52"/>
      <c r="T508" s="52"/>
      <c r="U508" s="52"/>
      <c r="V508" s="52"/>
      <c r="W508" s="52"/>
      <c r="X508" s="52"/>
      <c r="Y508" s="52"/>
      <c r="Z508" s="52"/>
      <c r="AA508" s="64"/>
      <c r="AB508" s="64"/>
      <c r="AC508" s="12"/>
      <c r="AD508" s="12"/>
      <c r="AE508" s="12"/>
      <c r="AF508" s="12"/>
      <c r="AG508" s="12"/>
      <c r="AH508" s="12"/>
      <c r="AI508" s="12"/>
      <c r="AJ508" s="12"/>
      <c r="AK508" s="12"/>
      <c r="AL508" s="12"/>
      <c r="AM508" s="12"/>
      <c r="AN508" s="12"/>
      <c r="AO508" s="12"/>
      <c r="AP508" s="12"/>
      <c r="AQ508" s="12"/>
      <c r="AR508" s="12"/>
      <c r="AS508" s="12"/>
    </row>
    <row r="509" spans="1:45" x14ac:dyDescent="0.2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52"/>
      <c r="Q509" s="52"/>
      <c r="R509" s="52"/>
      <c r="S509" s="52"/>
      <c r="T509" s="52"/>
      <c r="U509" s="52"/>
      <c r="V509" s="52"/>
      <c r="W509" s="52"/>
      <c r="X509" s="52"/>
      <c r="Y509" s="52"/>
      <c r="Z509" s="52"/>
      <c r="AA509" s="64"/>
      <c r="AB509" s="64"/>
      <c r="AC509" s="12"/>
      <c r="AD509" s="12"/>
      <c r="AE509" s="12"/>
      <c r="AF509" s="12"/>
      <c r="AG509" s="12"/>
      <c r="AH509" s="12"/>
      <c r="AI509" s="12"/>
      <c r="AJ509" s="12"/>
      <c r="AK509" s="12"/>
      <c r="AL509" s="12"/>
      <c r="AM509" s="12"/>
      <c r="AN509" s="12"/>
      <c r="AO509" s="12"/>
      <c r="AP509" s="12"/>
      <c r="AQ509" s="12"/>
      <c r="AR509" s="12"/>
      <c r="AS509" s="12"/>
    </row>
    <row r="510" spans="1:45" x14ac:dyDescent="0.2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52"/>
      <c r="Q510" s="52"/>
      <c r="R510" s="52"/>
      <c r="S510" s="52"/>
      <c r="T510" s="52"/>
      <c r="U510" s="52"/>
      <c r="V510" s="52"/>
      <c r="W510" s="52"/>
      <c r="X510" s="52"/>
      <c r="Y510" s="52"/>
      <c r="Z510" s="52"/>
      <c r="AA510" s="64"/>
      <c r="AB510" s="64"/>
      <c r="AC510" s="12"/>
      <c r="AD510" s="12"/>
      <c r="AE510" s="12"/>
      <c r="AF510" s="12"/>
      <c r="AG510" s="12"/>
      <c r="AH510" s="12"/>
      <c r="AI510" s="12"/>
      <c r="AJ510" s="12"/>
      <c r="AK510" s="12"/>
      <c r="AL510" s="12"/>
      <c r="AM510" s="12"/>
      <c r="AN510" s="12"/>
      <c r="AO510" s="12"/>
      <c r="AP510" s="12"/>
      <c r="AQ510" s="12"/>
      <c r="AR510" s="12"/>
      <c r="AS510" s="12"/>
    </row>
    <row r="511" spans="1:45" x14ac:dyDescent="0.2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52"/>
      <c r="Q511" s="52"/>
      <c r="R511" s="52"/>
      <c r="S511" s="52"/>
      <c r="T511" s="52"/>
      <c r="U511" s="52"/>
      <c r="V511" s="52"/>
      <c r="W511" s="52"/>
      <c r="X511" s="52"/>
      <c r="Y511" s="52"/>
      <c r="Z511" s="52"/>
      <c r="AA511" s="64"/>
      <c r="AB511" s="64"/>
      <c r="AC511" s="12"/>
      <c r="AD511" s="12"/>
      <c r="AE511" s="12"/>
      <c r="AF511" s="12"/>
      <c r="AG511" s="12"/>
      <c r="AH511" s="12"/>
      <c r="AI511" s="12"/>
      <c r="AJ511" s="12"/>
      <c r="AK511" s="12"/>
      <c r="AL511" s="12"/>
      <c r="AM511" s="12"/>
      <c r="AN511" s="12"/>
      <c r="AO511" s="12"/>
      <c r="AP511" s="12"/>
      <c r="AQ511" s="12"/>
      <c r="AR511" s="12"/>
      <c r="AS511" s="12"/>
    </row>
    <row r="512" spans="1:45" x14ac:dyDescent="0.2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52"/>
      <c r="Q512" s="52"/>
      <c r="R512" s="52"/>
      <c r="S512" s="52"/>
      <c r="T512" s="52"/>
      <c r="U512" s="52"/>
      <c r="V512" s="52"/>
      <c r="W512" s="52"/>
      <c r="X512" s="52"/>
      <c r="Y512" s="52"/>
      <c r="Z512" s="52"/>
      <c r="AA512" s="64"/>
      <c r="AB512" s="64"/>
      <c r="AC512" s="12"/>
      <c r="AD512" s="12"/>
      <c r="AE512" s="12"/>
      <c r="AF512" s="12"/>
      <c r="AG512" s="12"/>
      <c r="AH512" s="12"/>
      <c r="AI512" s="12"/>
      <c r="AJ512" s="12"/>
      <c r="AK512" s="12"/>
      <c r="AL512" s="12"/>
      <c r="AM512" s="12"/>
      <c r="AN512" s="12"/>
      <c r="AO512" s="12"/>
      <c r="AP512" s="12"/>
      <c r="AQ512" s="12"/>
      <c r="AR512" s="12"/>
      <c r="AS512" s="12"/>
    </row>
    <row r="513" spans="1:45" x14ac:dyDescent="0.2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52"/>
      <c r="Q513" s="52"/>
      <c r="R513" s="52"/>
      <c r="S513" s="52"/>
      <c r="T513" s="52"/>
      <c r="U513" s="52"/>
      <c r="V513" s="52"/>
      <c r="W513" s="52"/>
      <c r="X513" s="52"/>
      <c r="Y513" s="52"/>
      <c r="Z513" s="52"/>
      <c r="AA513" s="64"/>
      <c r="AB513" s="64"/>
      <c r="AC513" s="12"/>
      <c r="AD513" s="12"/>
      <c r="AE513" s="12"/>
      <c r="AF513" s="12"/>
      <c r="AG513" s="12"/>
      <c r="AH513" s="12"/>
      <c r="AI513" s="12"/>
      <c r="AJ513" s="12"/>
      <c r="AK513" s="12"/>
      <c r="AL513" s="12"/>
      <c r="AM513" s="12"/>
      <c r="AN513" s="12"/>
      <c r="AO513" s="12"/>
      <c r="AP513" s="12"/>
      <c r="AQ513" s="12"/>
      <c r="AR513" s="12"/>
      <c r="AS513" s="12"/>
    </row>
    <row r="514" spans="1:45" x14ac:dyDescent="0.2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52"/>
      <c r="Q514" s="52"/>
      <c r="R514" s="52"/>
      <c r="S514" s="52"/>
      <c r="T514" s="52"/>
      <c r="U514" s="52"/>
      <c r="V514" s="52"/>
      <c r="W514" s="52"/>
      <c r="X514" s="52"/>
      <c r="Y514" s="52"/>
      <c r="Z514" s="52"/>
      <c r="AA514" s="64"/>
      <c r="AB514" s="64"/>
      <c r="AC514" s="12"/>
      <c r="AD514" s="12"/>
      <c r="AE514" s="12"/>
      <c r="AF514" s="12"/>
      <c r="AG514" s="12"/>
      <c r="AH514" s="12"/>
      <c r="AI514" s="12"/>
      <c r="AJ514" s="12"/>
      <c r="AK514" s="12"/>
      <c r="AL514" s="12"/>
      <c r="AM514" s="12"/>
      <c r="AN514" s="12"/>
      <c r="AO514" s="12"/>
      <c r="AP514" s="12"/>
      <c r="AQ514" s="12"/>
      <c r="AR514" s="12"/>
      <c r="AS514" s="12"/>
    </row>
    <row r="515" spans="1:45" x14ac:dyDescent="0.2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52"/>
      <c r="Q515" s="52"/>
      <c r="R515" s="52"/>
      <c r="S515" s="52"/>
      <c r="T515" s="52"/>
      <c r="U515" s="52"/>
      <c r="V515" s="52"/>
      <c r="W515" s="52"/>
      <c r="X515" s="52"/>
      <c r="Y515" s="52"/>
      <c r="Z515" s="52"/>
      <c r="AA515" s="64"/>
      <c r="AB515" s="64"/>
      <c r="AC515" s="12"/>
      <c r="AD515" s="12"/>
      <c r="AE515" s="12"/>
      <c r="AF515" s="12"/>
      <c r="AG515" s="12"/>
      <c r="AH515" s="12"/>
      <c r="AI515" s="12"/>
      <c r="AJ515" s="12"/>
      <c r="AK515" s="12"/>
      <c r="AL515" s="12"/>
      <c r="AM515" s="12"/>
      <c r="AN515" s="12"/>
      <c r="AO515" s="12"/>
      <c r="AP515" s="12"/>
      <c r="AQ515" s="12"/>
      <c r="AR515" s="12"/>
      <c r="AS515" s="12"/>
    </row>
    <row r="516" spans="1:45" x14ac:dyDescent="0.2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52"/>
      <c r="Q516" s="52"/>
      <c r="R516" s="52"/>
      <c r="S516" s="52"/>
      <c r="T516" s="52"/>
      <c r="U516" s="52"/>
      <c r="V516" s="52"/>
      <c r="W516" s="52"/>
      <c r="X516" s="52"/>
      <c r="Y516" s="52"/>
      <c r="Z516" s="52"/>
      <c r="AA516" s="64"/>
      <c r="AB516" s="64"/>
      <c r="AC516" s="12"/>
      <c r="AD516" s="12"/>
      <c r="AE516" s="12"/>
      <c r="AF516" s="12"/>
      <c r="AG516" s="12"/>
      <c r="AH516" s="12"/>
      <c r="AI516" s="12"/>
      <c r="AJ516" s="12"/>
      <c r="AK516" s="12"/>
      <c r="AL516" s="12"/>
      <c r="AM516" s="12"/>
      <c r="AN516" s="12"/>
      <c r="AO516" s="12"/>
      <c r="AP516" s="12"/>
      <c r="AQ516" s="12"/>
      <c r="AR516" s="12"/>
      <c r="AS516" s="12"/>
    </row>
    <row r="517" spans="1:45" x14ac:dyDescent="0.2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52"/>
      <c r="Q517" s="52"/>
      <c r="R517" s="52"/>
      <c r="S517" s="52"/>
      <c r="T517" s="52"/>
      <c r="U517" s="52"/>
      <c r="V517" s="52"/>
      <c r="W517" s="52"/>
      <c r="X517" s="52"/>
      <c r="Y517" s="52"/>
      <c r="Z517" s="52"/>
      <c r="AA517" s="64"/>
      <c r="AB517" s="64"/>
      <c r="AC517" s="12"/>
      <c r="AD517" s="12"/>
      <c r="AE517" s="12"/>
      <c r="AF517" s="12"/>
      <c r="AG517" s="12"/>
      <c r="AH517" s="12"/>
      <c r="AI517" s="12"/>
      <c r="AJ517" s="12"/>
      <c r="AK517" s="12"/>
      <c r="AL517" s="12"/>
      <c r="AM517" s="12"/>
      <c r="AN517" s="12"/>
      <c r="AO517" s="12"/>
      <c r="AP517" s="12"/>
      <c r="AQ517" s="12"/>
      <c r="AR517" s="12"/>
      <c r="AS517" s="12"/>
    </row>
    <row r="518" spans="1:45" x14ac:dyDescent="0.2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52"/>
      <c r="Q518" s="52"/>
      <c r="R518" s="52"/>
      <c r="S518" s="52"/>
      <c r="T518" s="52"/>
      <c r="U518" s="52"/>
      <c r="V518" s="52"/>
      <c r="W518" s="52"/>
      <c r="X518" s="52"/>
      <c r="Y518" s="52"/>
      <c r="Z518" s="52"/>
      <c r="AA518" s="64"/>
      <c r="AB518" s="64"/>
      <c r="AC518" s="12"/>
      <c r="AD518" s="12"/>
      <c r="AE518" s="12"/>
      <c r="AF518" s="12"/>
      <c r="AG518" s="12"/>
      <c r="AH518" s="12"/>
      <c r="AI518" s="12"/>
      <c r="AJ518" s="12"/>
      <c r="AK518" s="12"/>
      <c r="AL518" s="12"/>
      <c r="AM518" s="12"/>
      <c r="AN518" s="12"/>
      <c r="AO518" s="12"/>
      <c r="AP518" s="12"/>
      <c r="AQ518" s="12"/>
      <c r="AR518" s="12"/>
      <c r="AS518" s="12"/>
    </row>
    <row r="519" spans="1:45" x14ac:dyDescent="0.2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52"/>
      <c r="Q519" s="52"/>
      <c r="R519" s="52"/>
      <c r="S519" s="52"/>
      <c r="T519" s="52"/>
      <c r="U519" s="52"/>
      <c r="V519" s="52"/>
      <c r="W519" s="52"/>
      <c r="X519" s="52"/>
      <c r="Y519" s="52"/>
      <c r="Z519" s="52"/>
      <c r="AA519" s="64"/>
      <c r="AB519" s="64"/>
      <c r="AC519" s="12"/>
      <c r="AD519" s="12"/>
      <c r="AE519" s="12"/>
      <c r="AF519" s="12"/>
      <c r="AG519" s="12"/>
      <c r="AH519" s="12"/>
      <c r="AI519" s="12"/>
      <c r="AJ519" s="12"/>
      <c r="AK519" s="12"/>
      <c r="AL519" s="12"/>
      <c r="AM519" s="12"/>
      <c r="AN519" s="12"/>
      <c r="AO519" s="12"/>
      <c r="AP519" s="12"/>
      <c r="AQ519" s="12"/>
      <c r="AR519" s="12"/>
      <c r="AS519" s="12"/>
    </row>
    <row r="520" spans="1:45" x14ac:dyDescent="0.2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52"/>
      <c r="Q520" s="52"/>
      <c r="R520" s="52"/>
      <c r="S520" s="52"/>
      <c r="T520" s="52"/>
      <c r="U520" s="52"/>
      <c r="V520" s="52"/>
      <c r="W520" s="52"/>
      <c r="X520" s="52"/>
      <c r="Y520" s="52"/>
      <c r="Z520" s="52"/>
      <c r="AA520" s="64"/>
      <c r="AB520" s="64"/>
      <c r="AC520" s="12"/>
      <c r="AD520" s="12"/>
      <c r="AE520" s="12"/>
      <c r="AF520" s="12"/>
      <c r="AG520" s="12"/>
      <c r="AH520" s="12"/>
      <c r="AI520" s="12"/>
      <c r="AJ520" s="12"/>
      <c r="AK520" s="12"/>
      <c r="AL520" s="12"/>
      <c r="AM520" s="12"/>
      <c r="AN520" s="12"/>
      <c r="AO520" s="12"/>
      <c r="AP520" s="12"/>
      <c r="AQ520" s="12"/>
      <c r="AR520" s="12"/>
      <c r="AS520" s="12"/>
    </row>
    <row r="521" spans="1:45" x14ac:dyDescent="0.2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52"/>
      <c r="Q521" s="52"/>
      <c r="R521" s="52"/>
      <c r="S521" s="52"/>
      <c r="T521" s="52"/>
      <c r="U521" s="52"/>
      <c r="V521" s="52"/>
      <c r="W521" s="52"/>
      <c r="X521" s="52"/>
      <c r="Y521" s="52"/>
      <c r="Z521" s="52"/>
      <c r="AA521" s="64"/>
      <c r="AB521" s="64"/>
      <c r="AC521" s="12"/>
      <c r="AD521" s="12"/>
      <c r="AE521" s="12"/>
      <c r="AF521" s="12"/>
      <c r="AG521" s="12"/>
      <c r="AH521" s="12"/>
      <c r="AI521" s="12"/>
      <c r="AJ521" s="12"/>
      <c r="AK521" s="12"/>
      <c r="AL521" s="12"/>
      <c r="AM521" s="12"/>
      <c r="AN521" s="12"/>
      <c r="AO521" s="12"/>
      <c r="AP521" s="12"/>
      <c r="AQ521" s="12"/>
      <c r="AR521" s="12"/>
      <c r="AS521" s="12"/>
    </row>
    <row r="522" spans="1:45" x14ac:dyDescent="0.2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52"/>
      <c r="Q522" s="52"/>
      <c r="R522" s="52"/>
      <c r="S522" s="52"/>
      <c r="T522" s="52"/>
      <c r="U522" s="52"/>
      <c r="V522" s="52"/>
      <c r="W522" s="52"/>
      <c r="X522" s="52"/>
      <c r="Y522" s="52"/>
      <c r="Z522" s="52"/>
      <c r="AA522" s="64"/>
      <c r="AB522" s="64"/>
      <c r="AC522" s="12"/>
      <c r="AD522" s="12"/>
      <c r="AE522" s="12"/>
      <c r="AF522" s="12"/>
      <c r="AG522" s="12"/>
      <c r="AH522" s="12"/>
      <c r="AI522" s="12"/>
      <c r="AJ522" s="12"/>
      <c r="AK522" s="12"/>
      <c r="AL522" s="12"/>
      <c r="AM522" s="12"/>
      <c r="AN522" s="12"/>
      <c r="AO522" s="12"/>
      <c r="AP522" s="12"/>
      <c r="AQ522" s="12"/>
      <c r="AR522" s="12"/>
      <c r="AS522" s="12"/>
    </row>
    <row r="523" spans="1:45" x14ac:dyDescent="0.2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52"/>
      <c r="Q523" s="52"/>
      <c r="R523" s="52"/>
      <c r="S523" s="52"/>
      <c r="T523" s="52"/>
      <c r="U523" s="52"/>
      <c r="V523" s="52"/>
      <c r="W523" s="52"/>
      <c r="X523" s="52"/>
      <c r="Y523" s="52"/>
      <c r="Z523" s="52"/>
      <c r="AA523" s="64"/>
      <c r="AB523" s="64"/>
      <c r="AC523" s="12"/>
      <c r="AD523" s="12"/>
      <c r="AE523" s="12"/>
      <c r="AF523" s="12"/>
      <c r="AG523" s="12"/>
      <c r="AH523" s="12"/>
      <c r="AI523" s="12"/>
      <c r="AJ523" s="12"/>
      <c r="AK523" s="12"/>
      <c r="AL523" s="12"/>
      <c r="AM523" s="12"/>
      <c r="AN523" s="12"/>
      <c r="AO523" s="12"/>
      <c r="AP523" s="12"/>
      <c r="AQ523" s="12"/>
      <c r="AR523" s="12"/>
      <c r="AS523" s="12"/>
    </row>
    <row r="524" spans="1:45" x14ac:dyDescent="0.2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52"/>
      <c r="Q524" s="52"/>
      <c r="R524" s="52"/>
      <c r="S524" s="52"/>
      <c r="T524" s="52"/>
      <c r="U524" s="52"/>
      <c r="V524" s="52"/>
      <c r="W524" s="52"/>
      <c r="X524" s="52"/>
      <c r="Y524" s="52"/>
      <c r="Z524" s="52"/>
      <c r="AA524" s="64"/>
      <c r="AB524" s="64"/>
      <c r="AC524" s="12"/>
      <c r="AD524" s="12"/>
      <c r="AE524" s="12"/>
      <c r="AF524" s="12"/>
      <c r="AG524" s="12"/>
      <c r="AH524" s="12"/>
      <c r="AI524" s="12"/>
      <c r="AJ524" s="12"/>
      <c r="AK524" s="12"/>
      <c r="AL524" s="12"/>
      <c r="AM524" s="12"/>
      <c r="AN524" s="12"/>
      <c r="AO524" s="12"/>
      <c r="AP524" s="12"/>
      <c r="AQ524" s="12"/>
      <c r="AR524" s="12"/>
      <c r="AS524" s="12"/>
    </row>
    <row r="525" spans="1:45" x14ac:dyDescent="0.2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52"/>
      <c r="Q525" s="52"/>
      <c r="R525" s="52"/>
      <c r="S525" s="52"/>
      <c r="T525" s="52"/>
      <c r="U525" s="52"/>
      <c r="V525" s="52"/>
      <c r="W525" s="52"/>
      <c r="X525" s="52"/>
      <c r="Y525" s="52"/>
      <c r="Z525" s="52"/>
      <c r="AA525" s="64"/>
      <c r="AB525" s="64"/>
      <c r="AC525" s="12"/>
      <c r="AD525" s="12"/>
      <c r="AE525" s="12"/>
      <c r="AF525" s="12"/>
      <c r="AG525" s="12"/>
      <c r="AH525" s="12"/>
      <c r="AI525" s="12"/>
      <c r="AJ525" s="12"/>
      <c r="AK525" s="12"/>
      <c r="AL525" s="12"/>
      <c r="AM525" s="12"/>
      <c r="AN525" s="12"/>
      <c r="AO525" s="12"/>
      <c r="AP525" s="12"/>
      <c r="AQ525" s="12"/>
      <c r="AR525" s="12"/>
      <c r="AS525" s="12"/>
    </row>
    <row r="526" spans="1:45" x14ac:dyDescent="0.2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52"/>
      <c r="Q526" s="52"/>
      <c r="R526" s="52"/>
      <c r="S526" s="52"/>
      <c r="T526" s="52"/>
      <c r="U526" s="52"/>
      <c r="V526" s="52"/>
      <c r="W526" s="52"/>
      <c r="X526" s="52"/>
      <c r="Y526" s="52"/>
      <c r="Z526" s="52"/>
      <c r="AA526" s="64"/>
      <c r="AB526" s="64"/>
      <c r="AC526" s="12"/>
      <c r="AD526" s="12"/>
      <c r="AE526" s="12"/>
      <c r="AF526" s="12"/>
      <c r="AG526" s="12"/>
      <c r="AH526" s="12"/>
      <c r="AI526" s="12"/>
      <c r="AJ526" s="12"/>
      <c r="AK526" s="12"/>
      <c r="AL526" s="12"/>
      <c r="AM526" s="12"/>
      <c r="AN526" s="12"/>
      <c r="AO526" s="12"/>
      <c r="AP526" s="12"/>
      <c r="AQ526" s="12"/>
      <c r="AR526" s="12"/>
      <c r="AS526" s="12"/>
    </row>
    <row r="527" spans="1:45" x14ac:dyDescent="0.2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52"/>
      <c r="Q527" s="52"/>
      <c r="R527" s="52"/>
      <c r="S527" s="52"/>
      <c r="T527" s="52"/>
      <c r="U527" s="52"/>
      <c r="V527" s="52"/>
      <c r="W527" s="52"/>
      <c r="X527" s="52"/>
      <c r="Y527" s="52"/>
      <c r="Z527" s="52"/>
      <c r="AA527" s="64"/>
      <c r="AB527" s="64"/>
      <c r="AC527" s="12"/>
      <c r="AD527" s="12"/>
      <c r="AE527" s="12"/>
      <c r="AF527" s="12"/>
      <c r="AG527" s="12"/>
      <c r="AH527" s="12"/>
      <c r="AI527" s="12"/>
      <c r="AJ527" s="12"/>
      <c r="AK527" s="12"/>
      <c r="AL527" s="12"/>
      <c r="AM527" s="12"/>
      <c r="AN527" s="12"/>
      <c r="AO527" s="12"/>
      <c r="AP527" s="12"/>
      <c r="AQ527" s="12"/>
      <c r="AR527" s="12"/>
      <c r="AS527" s="12"/>
    </row>
    <row r="528" spans="1:45" x14ac:dyDescent="0.2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52"/>
      <c r="Q528" s="52"/>
      <c r="R528" s="52"/>
      <c r="S528" s="52"/>
      <c r="T528" s="52"/>
      <c r="U528" s="52"/>
      <c r="V528" s="52"/>
      <c r="W528" s="52"/>
      <c r="X528" s="52"/>
      <c r="Y528" s="52"/>
      <c r="Z528" s="52"/>
      <c r="AA528" s="64"/>
      <c r="AB528" s="64"/>
      <c r="AC528" s="12"/>
      <c r="AD528" s="12"/>
      <c r="AE528" s="12"/>
      <c r="AF528" s="12"/>
      <c r="AG528" s="12"/>
      <c r="AH528" s="12"/>
      <c r="AI528" s="12"/>
      <c r="AJ528" s="12"/>
      <c r="AK528" s="12"/>
      <c r="AL528" s="12"/>
      <c r="AM528" s="12"/>
      <c r="AN528" s="12"/>
      <c r="AO528" s="12"/>
      <c r="AP528" s="12"/>
      <c r="AQ528" s="12"/>
      <c r="AR528" s="12"/>
      <c r="AS528" s="12"/>
    </row>
    <row r="529" spans="1:45" x14ac:dyDescent="0.2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52"/>
      <c r="Q529" s="52"/>
      <c r="R529" s="52"/>
      <c r="S529" s="52"/>
      <c r="T529" s="52"/>
      <c r="U529" s="52"/>
      <c r="V529" s="52"/>
      <c r="W529" s="52"/>
      <c r="X529" s="52"/>
      <c r="Y529" s="52"/>
      <c r="Z529" s="52"/>
      <c r="AA529" s="64"/>
      <c r="AB529" s="64"/>
      <c r="AC529" s="12"/>
      <c r="AD529" s="12"/>
      <c r="AE529" s="12"/>
      <c r="AF529" s="12"/>
      <c r="AG529" s="12"/>
      <c r="AH529" s="12"/>
      <c r="AI529" s="12"/>
      <c r="AJ529" s="12"/>
      <c r="AK529" s="12"/>
      <c r="AL529" s="12"/>
      <c r="AM529" s="12"/>
      <c r="AN529" s="12"/>
      <c r="AO529" s="12"/>
      <c r="AP529" s="12"/>
      <c r="AQ529" s="12"/>
      <c r="AR529" s="12"/>
      <c r="AS529" s="12"/>
    </row>
    <row r="530" spans="1:45" x14ac:dyDescent="0.2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52"/>
      <c r="Q530" s="52"/>
      <c r="R530" s="52"/>
      <c r="S530" s="52"/>
      <c r="T530" s="52"/>
      <c r="U530" s="52"/>
      <c r="V530" s="52"/>
      <c r="W530" s="52"/>
      <c r="X530" s="52"/>
      <c r="Y530" s="52"/>
      <c r="Z530" s="52"/>
      <c r="AA530" s="64"/>
      <c r="AB530" s="64"/>
      <c r="AC530" s="12"/>
      <c r="AD530" s="12"/>
      <c r="AE530" s="12"/>
      <c r="AF530" s="12"/>
      <c r="AG530" s="12"/>
      <c r="AH530" s="12"/>
      <c r="AI530" s="12"/>
      <c r="AJ530" s="12"/>
      <c r="AK530" s="12"/>
      <c r="AL530" s="12"/>
      <c r="AM530" s="12"/>
      <c r="AN530" s="12"/>
      <c r="AO530" s="12"/>
      <c r="AP530" s="12"/>
      <c r="AQ530" s="12"/>
      <c r="AR530" s="12"/>
      <c r="AS530" s="12"/>
    </row>
    <row r="531" spans="1:45" x14ac:dyDescent="0.2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52"/>
      <c r="Q531" s="52"/>
      <c r="R531" s="52"/>
      <c r="S531" s="52"/>
      <c r="T531" s="52"/>
      <c r="U531" s="52"/>
      <c r="V531" s="52"/>
      <c r="W531" s="52"/>
      <c r="X531" s="52"/>
      <c r="Y531" s="52"/>
      <c r="Z531" s="52"/>
      <c r="AA531" s="64"/>
      <c r="AB531" s="64"/>
      <c r="AC531" s="12"/>
      <c r="AD531" s="12"/>
      <c r="AE531" s="12"/>
      <c r="AF531" s="12"/>
      <c r="AG531" s="12"/>
      <c r="AH531" s="12"/>
      <c r="AI531" s="12"/>
      <c r="AJ531" s="12"/>
      <c r="AK531" s="12"/>
      <c r="AL531" s="12"/>
      <c r="AM531" s="12"/>
      <c r="AN531" s="12"/>
      <c r="AO531" s="12"/>
      <c r="AP531" s="12"/>
      <c r="AQ531" s="12"/>
      <c r="AR531" s="12"/>
      <c r="AS531" s="12"/>
    </row>
    <row r="532" spans="1:45" x14ac:dyDescent="0.2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52"/>
      <c r="Q532" s="52"/>
      <c r="R532" s="52"/>
      <c r="S532" s="52"/>
      <c r="T532" s="52"/>
      <c r="U532" s="52"/>
      <c r="V532" s="52"/>
      <c r="W532" s="52"/>
      <c r="X532" s="52"/>
      <c r="Y532" s="52"/>
      <c r="Z532" s="52"/>
      <c r="AA532" s="64"/>
      <c r="AB532" s="64"/>
      <c r="AC532" s="12"/>
      <c r="AD532" s="12"/>
      <c r="AE532" s="12"/>
      <c r="AF532" s="12"/>
      <c r="AG532" s="12"/>
      <c r="AH532" s="12"/>
      <c r="AI532" s="12"/>
      <c r="AJ532" s="12"/>
      <c r="AK532" s="12"/>
      <c r="AL532" s="12"/>
      <c r="AM532" s="12"/>
      <c r="AN532" s="12"/>
      <c r="AO532" s="12"/>
      <c r="AP532" s="12"/>
      <c r="AQ532" s="12"/>
      <c r="AR532" s="12"/>
      <c r="AS532" s="12"/>
    </row>
    <row r="533" spans="1:45" x14ac:dyDescent="0.2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52"/>
      <c r="Q533" s="52"/>
      <c r="R533" s="52"/>
      <c r="S533" s="52"/>
      <c r="T533" s="52"/>
      <c r="U533" s="52"/>
      <c r="V533" s="52"/>
      <c r="W533" s="52"/>
      <c r="X533" s="52"/>
      <c r="Y533" s="52"/>
      <c r="Z533" s="52"/>
      <c r="AA533" s="64"/>
      <c r="AB533" s="64"/>
      <c r="AC533" s="12"/>
      <c r="AD533" s="12"/>
      <c r="AE533" s="12"/>
      <c r="AF533" s="12"/>
      <c r="AG533" s="12"/>
      <c r="AH533" s="12"/>
      <c r="AI533" s="12"/>
      <c r="AJ533" s="12"/>
      <c r="AK533" s="12"/>
      <c r="AL533" s="12"/>
      <c r="AM533" s="12"/>
      <c r="AN533" s="12"/>
      <c r="AO533" s="12"/>
      <c r="AP533" s="12"/>
      <c r="AQ533" s="12"/>
      <c r="AR533" s="12"/>
      <c r="AS533" s="12"/>
    </row>
    <row r="534" spans="1:45" x14ac:dyDescent="0.2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52"/>
      <c r="Q534" s="52"/>
      <c r="R534" s="52"/>
      <c r="S534" s="52"/>
      <c r="T534" s="52"/>
      <c r="U534" s="52"/>
      <c r="V534" s="52"/>
      <c r="W534" s="52"/>
      <c r="X534" s="52"/>
      <c r="Y534" s="52"/>
      <c r="Z534" s="52"/>
      <c r="AA534" s="64"/>
      <c r="AB534" s="64"/>
      <c r="AC534" s="12"/>
      <c r="AD534" s="12"/>
      <c r="AE534" s="12"/>
      <c r="AF534" s="12"/>
      <c r="AG534" s="12"/>
      <c r="AH534" s="12"/>
      <c r="AI534" s="12"/>
      <c r="AJ534" s="12"/>
      <c r="AK534" s="12"/>
      <c r="AL534" s="12"/>
      <c r="AM534" s="12"/>
      <c r="AN534" s="12"/>
      <c r="AO534" s="12"/>
      <c r="AP534" s="12"/>
      <c r="AQ534" s="12"/>
      <c r="AR534" s="12"/>
      <c r="AS534" s="12"/>
    </row>
    <row r="535" spans="1:45" x14ac:dyDescent="0.2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52"/>
      <c r="Q535" s="52"/>
      <c r="R535" s="52"/>
      <c r="S535" s="52"/>
      <c r="T535" s="52"/>
      <c r="U535" s="52"/>
      <c r="V535" s="52"/>
      <c r="W535" s="52"/>
      <c r="X535" s="52"/>
      <c r="Y535" s="52"/>
      <c r="Z535" s="52"/>
      <c r="AA535" s="64"/>
      <c r="AB535" s="64"/>
      <c r="AC535" s="12"/>
      <c r="AD535" s="12"/>
      <c r="AE535" s="12"/>
      <c r="AF535" s="12"/>
      <c r="AG535" s="12"/>
      <c r="AH535" s="12"/>
      <c r="AI535" s="12"/>
      <c r="AJ535" s="12"/>
      <c r="AK535" s="12"/>
      <c r="AL535" s="12"/>
      <c r="AM535" s="12"/>
      <c r="AN535" s="12"/>
      <c r="AO535" s="12"/>
      <c r="AP535" s="12"/>
      <c r="AQ535" s="12"/>
      <c r="AR535" s="12"/>
      <c r="AS535" s="12"/>
    </row>
    <row r="536" spans="1:45" x14ac:dyDescent="0.2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52"/>
      <c r="Q536" s="52"/>
      <c r="R536" s="52"/>
      <c r="S536" s="52"/>
      <c r="T536" s="52"/>
      <c r="U536" s="52"/>
      <c r="V536" s="52"/>
      <c r="W536" s="52"/>
      <c r="X536" s="52"/>
      <c r="Y536" s="52"/>
      <c r="Z536" s="52"/>
      <c r="AA536" s="64"/>
      <c r="AB536" s="64"/>
      <c r="AC536" s="12"/>
      <c r="AD536" s="12"/>
      <c r="AE536" s="12"/>
      <c r="AF536" s="12"/>
      <c r="AG536" s="12"/>
      <c r="AH536" s="12"/>
      <c r="AI536" s="12"/>
      <c r="AJ536" s="12"/>
      <c r="AK536" s="12"/>
      <c r="AL536" s="12"/>
      <c r="AM536" s="12"/>
      <c r="AN536" s="12"/>
      <c r="AO536" s="12"/>
      <c r="AP536" s="12"/>
      <c r="AQ536" s="12"/>
      <c r="AR536" s="12"/>
      <c r="AS536" s="12"/>
    </row>
    <row r="537" spans="1:45" x14ac:dyDescent="0.2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52"/>
      <c r="Q537" s="52"/>
      <c r="R537" s="52"/>
      <c r="S537" s="52"/>
      <c r="T537" s="52"/>
      <c r="U537" s="52"/>
      <c r="V537" s="52"/>
      <c r="W537" s="52"/>
      <c r="X537" s="52"/>
      <c r="Y537" s="52"/>
      <c r="Z537" s="52"/>
      <c r="AA537" s="64"/>
      <c r="AB537" s="64"/>
      <c r="AC537" s="12"/>
      <c r="AD537" s="12"/>
      <c r="AE537" s="12"/>
      <c r="AF537" s="12"/>
      <c r="AG537" s="12"/>
      <c r="AH537" s="12"/>
      <c r="AI537" s="12"/>
      <c r="AJ537" s="12"/>
      <c r="AK537" s="12"/>
      <c r="AL537" s="12"/>
      <c r="AM537" s="12"/>
      <c r="AN537" s="12"/>
      <c r="AO537" s="12"/>
      <c r="AP537" s="12"/>
      <c r="AQ537" s="12"/>
      <c r="AR537" s="12"/>
      <c r="AS537" s="12"/>
    </row>
    <row r="538" spans="1:45" x14ac:dyDescent="0.2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52"/>
      <c r="Q538" s="52"/>
      <c r="R538" s="52"/>
      <c r="S538" s="52"/>
      <c r="T538" s="52"/>
      <c r="U538" s="52"/>
      <c r="V538" s="52"/>
      <c r="W538" s="52"/>
      <c r="X538" s="52"/>
      <c r="Y538" s="52"/>
      <c r="Z538" s="52"/>
      <c r="AA538" s="64"/>
      <c r="AB538" s="64"/>
      <c r="AC538" s="12"/>
      <c r="AD538" s="12"/>
      <c r="AE538" s="12"/>
      <c r="AF538" s="12"/>
      <c r="AG538" s="12"/>
      <c r="AH538" s="12"/>
      <c r="AI538" s="12"/>
      <c r="AJ538" s="12"/>
      <c r="AK538" s="12"/>
      <c r="AL538" s="12"/>
      <c r="AM538" s="12"/>
      <c r="AN538" s="12"/>
      <c r="AO538" s="12"/>
      <c r="AP538" s="12"/>
      <c r="AQ538" s="12"/>
      <c r="AR538" s="12"/>
      <c r="AS538" s="12"/>
    </row>
    <row r="539" spans="1:45" x14ac:dyDescent="0.2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52"/>
      <c r="Q539" s="52"/>
      <c r="R539" s="52"/>
      <c r="S539" s="52"/>
      <c r="T539" s="52"/>
      <c r="U539" s="52"/>
      <c r="V539" s="52"/>
      <c r="W539" s="52"/>
      <c r="X539" s="52"/>
      <c r="Y539" s="52"/>
      <c r="Z539" s="52"/>
      <c r="AA539" s="64"/>
      <c r="AB539" s="64"/>
      <c r="AC539" s="12"/>
      <c r="AD539" s="12"/>
      <c r="AE539" s="12"/>
      <c r="AF539" s="12"/>
      <c r="AG539" s="12"/>
      <c r="AH539" s="12"/>
      <c r="AI539" s="12"/>
      <c r="AJ539" s="12"/>
      <c r="AK539" s="12"/>
      <c r="AL539" s="12"/>
      <c r="AM539" s="12"/>
      <c r="AN539" s="12"/>
      <c r="AO539" s="12"/>
      <c r="AP539" s="12"/>
      <c r="AQ539" s="12"/>
      <c r="AR539" s="12"/>
      <c r="AS539" s="12"/>
    </row>
    <row r="540" spans="1:45" x14ac:dyDescent="0.2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52"/>
      <c r="Q540" s="52"/>
      <c r="R540" s="52"/>
      <c r="S540" s="52"/>
      <c r="T540" s="52"/>
      <c r="U540" s="52"/>
      <c r="V540" s="52"/>
      <c r="W540" s="52"/>
      <c r="X540" s="52"/>
      <c r="Y540" s="52"/>
      <c r="Z540" s="52"/>
      <c r="AA540" s="64"/>
      <c r="AB540" s="64"/>
      <c r="AC540" s="12"/>
      <c r="AD540" s="12"/>
      <c r="AE540" s="12"/>
      <c r="AF540" s="12"/>
      <c r="AG540" s="12"/>
      <c r="AH540" s="12"/>
      <c r="AI540" s="12"/>
      <c r="AJ540" s="12"/>
      <c r="AK540" s="12"/>
      <c r="AL540" s="12"/>
      <c r="AM540" s="12"/>
      <c r="AN540" s="12"/>
      <c r="AO540" s="12"/>
      <c r="AP540" s="12"/>
      <c r="AQ540" s="12"/>
      <c r="AR540" s="12"/>
      <c r="AS540" s="12"/>
    </row>
    <row r="541" spans="1:45" x14ac:dyDescent="0.2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52"/>
      <c r="Q541" s="52"/>
      <c r="R541" s="52"/>
      <c r="S541" s="52"/>
      <c r="T541" s="52"/>
      <c r="U541" s="52"/>
      <c r="V541" s="52"/>
      <c r="W541" s="52"/>
      <c r="X541" s="52"/>
      <c r="Y541" s="52"/>
      <c r="Z541" s="52"/>
      <c r="AA541" s="64"/>
      <c r="AB541" s="64"/>
      <c r="AC541" s="12"/>
      <c r="AD541" s="12"/>
      <c r="AE541" s="12"/>
      <c r="AF541" s="12"/>
      <c r="AG541" s="12"/>
      <c r="AH541" s="12"/>
      <c r="AI541" s="12"/>
      <c r="AJ541" s="12"/>
      <c r="AK541" s="12"/>
      <c r="AL541" s="12"/>
      <c r="AM541" s="12"/>
      <c r="AN541" s="12"/>
      <c r="AO541" s="12"/>
      <c r="AP541" s="12"/>
      <c r="AQ541" s="12"/>
      <c r="AR541" s="12"/>
      <c r="AS541" s="12"/>
    </row>
    <row r="542" spans="1:45" x14ac:dyDescent="0.2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52"/>
      <c r="Q542" s="52"/>
      <c r="R542" s="52"/>
      <c r="S542" s="52"/>
      <c r="T542" s="52"/>
      <c r="U542" s="52"/>
      <c r="V542" s="52"/>
      <c r="W542" s="52"/>
      <c r="X542" s="52"/>
      <c r="Y542" s="52"/>
      <c r="Z542" s="52"/>
      <c r="AA542" s="64"/>
      <c r="AB542" s="64"/>
      <c r="AC542" s="12"/>
      <c r="AD542" s="12"/>
      <c r="AE542" s="12"/>
      <c r="AF542" s="12"/>
      <c r="AG542" s="12"/>
      <c r="AH542" s="12"/>
      <c r="AI542" s="12"/>
      <c r="AJ542" s="12"/>
      <c r="AK542" s="12"/>
      <c r="AL542" s="12"/>
      <c r="AM542" s="12"/>
      <c r="AN542" s="12"/>
      <c r="AO542" s="12"/>
      <c r="AP542" s="12"/>
      <c r="AQ542" s="12"/>
      <c r="AR542" s="12"/>
      <c r="AS542" s="12"/>
    </row>
    <row r="543" spans="1:45" x14ac:dyDescent="0.2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52"/>
      <c r="Q543" s="52"/>
      <c r="R543" s="52"/>
      <c r="S543" s="52"/>
      <c r="T543" s="52"/>
      <c r="U543" s="52"/>
      <c r="V543" s="52"/>
      <c r="W543" s="52"/>
      <c r="X543" s="52"/>
      <c r="Y543" s="52"/>
      <c r="Z543" s="52"/>
      <c r="AA543" s="64"/>
      <c r="AB543" s="64"/>
      <c r="AC543" s="12"/>
      <c r="AD543" s="12"/>
      <c r="AE543" s="12"/>
      <c r="AF543" s="12"/>
      <c r="AG543" s="12"/>
      <c r="AH543" s="12"/>
      <c r="AI543" s="12"/>
      <c r="AJ543" s="12"/>
      <c r="AK543" s="12"/>
      <c r="AL543" s="12"/>
      <c r="AM543" s="12"/>
      <c r="AN543" s="12"/>
      <c r="AO543" s="12"/>
      <c r="AP543" s="12"/>
      <c r="AQ543" s="12"/>
      <c r="AR543" s="12"/>
      <c r="AS543" s="12"/>
    </row>
    <row r="544" spans="1:45" x14ac:dyDescent="0.2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52"/>
      <c r="Q544" s="52"/>
      <c r="R544" s="52"/>
      <c r="S544" s="52"/>
      <c r="T544" s="52"/>
      <c r="U544" s="52"/>
      <c r="V544" s="52"/>
      <c r="W544" s="52"/>
      <c r="X544" s="52"/>
      <c r="Y544" s="52"/>
      <c r="Z544" s="52"/>
      <c r="AA544" s="64"/>
      <c r="AB544" s="64"/>
      <c r="AC544" s="12"/>
      <c r="AD544" s="12"/>
      <c r="AE544" s="12"/>
      <c r="AF544" s="12"/>
      <c r="AG544" s="12"/>
      <c r="AH544" s="12"/>
      <c r="AI544" s="12"/>
      <c r="AJ544" s="12"/>
      <c r="AK544" s="12"/>
      <c r="AL544" s="12"/>
      <c r="AM544" s="12"/>
      <c r="AN544" s="12"/>
      <c r="AO544" s="12"/>
      <c r="AP544" s="12"/>
      <c r="AQ544" s="12"/>
      <c r="AR544" s="12"/>
      <c r="AS544" s="12"/>
    </row>
    <row r="545" spans="1:45" x14ac:dyDescent="0.2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52"/>
      <c r="Q545" s="52"/>
      <c r="R545" s="52"/>
      <c r="S545" s="52"/>
      <c r="T545" s="52"/>
      <c r="U545" s="52"/>
      <c r="V545" s="52"/>
      <c r="W545" s="52"/>
      <c r="X545" s="52"/>
      <c r="Y545" s="52"/>
      <c r="Z545" s="52"/>
      <c r="AA545" s="64"/>
      <c r="AB545" s="64"/>
      <c r="AC545" s="12"/>
      <c r="AD545" s="12"/>
      <c r="AE545" s="12"/>
      <c r="AF545" s="12"/>
      <c r="AG545" s="12"/>
      <c r="AH545" s="12"/>
      <c r="AI545" s="12"/>
      <c r="AJ545" s="12"/>
      <c r="AK545" s="12"/>
      <c r="AL545" s="12"/>
      <c r="AM545" s="12"/>
      <c r="AN545" s="12"/>
      <c r="AO545" s="12"/>
      <c r="AP545" s="12"/>
      <c r="AQ545" s="12"/>
      <c r="AR545" s="12"/>
      <c r="AS545" s="12"/>
    </row>
    <row r="546" spans="1:45" x14ac:dyDescent="0.2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52"/>
      <c r="Q546" s="52"/>
      <c r="R546" s="52"/>
      <c r="S546" s="52"/>
      <c r="T546" s="52"/>
      <c r="U546" s="52"/>
      <c r="V546" s="52"/>
      <c r="W546" s="52"/>
      <c r="X546" s="52"/>
      <c r="Y546" s="52"/>
      <c r="Z546" s="52"/>
      <c r="AA546" s="64"/>
      <c r="AB546" s="64"/>
      <c r="AC546" s="12"/>
      <c r="AD546" s="12"/>
      <c r="AE546" s="12"/>
      <c r="AF546" s="12"/>
      <c r="AG546" s="12"/>
      <c r="AH546" s="12"/>
      <c r="AI546" s="12"/>
      <c r="AJ546" s="12"/>
      <c r="AK546" s="12"/>
      <c r="AL546" s="12"/>
      <c r="AM546" s="12"/>
      <c r="AN546" s="12"/>
      <c r="AO546" s="12"/>
      <c r="AP546" s="12"/>
      <c r="AQ546" s="12"/>
      <c r="AR546" s="12"/>
      <c r="AS546" s="12"/>
    </row>
    <row r="547" spans="1:45" x14ac:dyDescent="0.2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52"/>
      <c r="Q547" s="52"/>
      <c r="R547" s="52"/>
      <c r="S547" s="52"/>
      <c r="T547" s="52"/>
      <c r="U547" s="52"/>
      <c r="V547" s="52"/>
      <c r="W547" s="52"/>
      <c r="X547" s="52"/>
      <c r="Y547" s="52"/>
      <c r="Z547" s="52"/>
      <c r="AA547" s="64"/>
      <c r="AB547" s="64"/>
      <c r="AC547" s="12"/>
      <c r="AD547" s="12"/>
      <c r="AE547" s="12"/>
      <c r="AF547" s="12"/>
      <c r="AG547" s="12"/>
      <c r="AH547" s="12"/>
      <c r="AI547" s="12"/>
      <c r="AJ547" s="12"/>
      <c r="AK547" s="12"/>
      <c r="AL547" s="12"/>
      <c r="AM547" s="12"/>
      <c r="AN547" s="12"/>
      <c r="AO547" s="12"/>
      <c r="AP547" s="12"/>
      <c r="AQ547" s="12"/>
      <c r="AR547" s="12"/>
      <c r="AS547" s="12"/>
    </row>
    <row r="548" spans="1:45" x14ac:dyDescent="0.2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52"/>
      <c r="Q548" s="52"/>
      <c r="R548" s="52"/>
      <c r="S548" s="52"/>
      <c r="T548" s="52"/>
      <c r="U548" s="52"/>
      <c r="V548" s="52"/>
      <c r="W548" s="52"/>
      <c r="X548" s="52"/>
      <c r="Y548" s="52"/>
      <c r="Z548" s="52"/>
      <c r="AA548" s="64"/>
      <c r="AB548" s="64"/>
      <c r="AC548" s="12"/>
      <c r="AD548" s="12"/>
      <c r="AE548" s="12"/>
      <c r="AF548" s="12"/>
      <c r="AG548" s="12"/>
      <c r="AH548" s="12"/>
      <c r="AI548" s="12"/>
      <c r="AJ548" s="12"/>
      <c r="AK548" s="12"/>
      <c r="AL548" s="12"/>
      <c r="AM548" s="12"/>
      <c r="AN548" s="12"/>
      <c r="AO548" s="12"/>
      <c r="AP548" s="12"/>
      <c r="AQ548" s="12"/>
      <c r="AR548" s="12"/>
      <c r="AS548" s="12"/>
    </row>
    <row r="549" spans="1:45" x14ac:dyDescent="0.2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52"/>
      <c r="Q549" s="52"/>
      <c r="R549" s="52"/>
      <c r="S549" s="52"/>
      <c r="T549" s="52"/>
      <c r="U549" s="52"/>
      <c r="V549" s="52"/>
      <c r="W549" s="52"/>
      <c r="X549" s="52"/>
      <c r="Y549" s="52"/>
      <c r="Z549" s="52"/>
      <c r="AA549" s="64"/>
      <c r="AB549" s="64"/>
      <c r="AC549" s="12"/>
      <c r="AD549" s="12"/>
      <c r="AE549" s="12"/>
      <c r="AF549" s="12"/>
      <c r="AG549" s="12"/>
      <c r="AH549" s="12"/>
      <c r="AI549" s="12"/>
      <c r="AJ549" s="12"/>
      <c r="AK549" s="12"/>
      <c r="AL549" s="12"/>
      <c r="AM549" s="12"/>
      <c r="AN549" s="12"/>
      <c r="AO549" s="12"/>
      <c r="AP549" s="12"/>
      <c r="AQ549" s="12"/>
      <c r="AR549" s="12"/>
      <c r="AS549" s="12"/>
    </row>
  </sheetData>
  <mergeCells count="75">
    <mergeCell ref="A25:F25"/>
    <mergeCell ref="A32:F32"/>
    <mergeCell ref="A56:AR56"/>
    <mergeCell ref="M23:M24"/>
    <mergeCell ref="A49:AR49"/>
    <mergeCell ref="A50:AR50"/>
    <mergeCell ref="B23:B24"/>
    <mergeCell ref="C23:C24"/>
    <mergeCell ref="D23:D24"/>
    <mergeCell ref="A31:C31"/>
    <mergeCell ref="A38:C38"/>
    <mergeCell ref="A45:C45"/>
    <mergeCell ref="A55:AR55"/>
    <mergeCell ref="A53:AR53"/>
    <mergeCell ref="A48:AS48"/>
    <mergeCell ref="AS23:AS24"/>
    <mergeCell ref="B21:B22"/>
    <mergeCell ref="H23:H24"/>
    <mergeCell ref="F23:F24"/>
    <mergeCell ref="A17:C17"/>
    <mergeCell ref="A18:C18"/>
    <mergeCell ref="A20:C20"/>
    <mergeCell ref="A21:A22"/>
    <mergeCell ref="G21:G22"/>
    <mergeCell ref="G23:G24"/>
    <mergeCell ref="A23:A24"/>
    <mergeCell ref="A19:C19"/>
    <mergeCell ref="A3:AS3"/>
    <mergeCell ref="E23:E24"/>
    <mergeCell ref="E21:E22"/>
    <mergeCell ref="H21:J22"/>
    <mergeCell ref="J23:J24"/>
    <mergeCell ref="A11:C11"/>
    <mergeCell ref="D11:N11"/>
    <mergeCell ref="A12:C12"/>
    <mergeCell ref="A6:AR6"/>
    <mergeCell ref="A7:AR7"/>
    <mergeCell ref="A8:AR8"/>
    <mergeCell ref="A10:C10"/>
    <mergeCell ref="D10:N10"/>
    <mergeCell ref="D12:N12"/>
    <mergeCell ref="A15:C15"/>
    <mergeCell ref="A16:C16"/>
    <mergeCell ref="AA21:AA22"/>
    <mergeCell ref="AC21:AR21"/>
    <mergeCell ref="AD23:AD24"/>
    <mergeCell ref="AC23:AC24"/>
    <mergeCell ref="O23:O24"/>
    <mergeCell ref="P21:Z21"/>
    <mergeCell ref="AB21:AB22"/>
    <mergeCell ref="AA23:AA24"/>
    <mergeCell ref="AE23:AE24"/>
    <mergeCell ref="AF23:AF24"/>
    <mergeCell ref="AG23:AG24"/>
    <mergeCell ref="AB23:AB24"/>
    <mergeCell ref="N21:N22"/>
    <mergeCell ref="O21:O22"/>
    <mergeCell ref="N23:N24"/>
    <mergeCell ref="L23:L24"/>
    <mergeCell ref="C21:C22"/>
    <mergeCell ref="D21:D22"/>
    <mergeCell ref="F21:F22"/>
    <mergeCell ref="M21:M22"/>
    <mergeCell ref="L21:L22"/>
    <mergeCell ref="I23:I24"/>
    <mergeCell ref="K23:K24"/>
    <mergeCell ref="K21:K22"/>
    <mergeCell ref="A60:H60"/>
    <mergeCell ref="A39:F39"/>
    <mergeCell ref="A57:AR57"/>
    <mergeCell ref="A51:AR51"/>
    <mergeCell ref="A58:AR58"/>
    <mergeCell ref="A54:AR54"/>
    <mergeCell ref="A52:Q52"/>
    <mergeCell ref="A59:N59"/>
  </mergeCells>
  <dataValidations count="4">
    <dataValidation type="list" allowBlank="1" showInputMessage="1" showErrorMessage="1" sqref="C26:C30 C33:C37 C40:C44">
      <formula1>pozicia</formula1>
    </dataValidation>
    <dataValidation type="list" allowBlank="1" showInputMessage="1" showErrorMessage="1" sqref="D17:D19">
      <formula1>"áno,nie"</formula1>
    </dataValidation>
    <dataValidation type="list" allowBlank="1" showInputMessage="1" showErrorMessage="1" sqref="D15">
      <formula1>verzia</formula1>
    </dataValidation>
    <dataValidation type="list" allowBlank="1" showInputMessage="1" showErrorMessage="1" sqref="D16">
      <formula1>" ,HaZZ,ostatní"</formula1>
    </dataValidation>
  </dataValidations>
  <pageMargins left="0.23622047244094491" right="0.23622047244094491" top="0.74803149606299213" bottom="0.74803149606299213" header="0.31496062992125984" footer="0.31496062992125984"/>
  <pageSetup paperSize="9" scale="2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3:GE554"/>
  <sheetViews>
    <sheetView topLeftCell="A2" zoomScaleNormal="100" workbookViewId="0">
      <selection activeCell="BC55" sqref="BC55"/>
    </sheetView>
  </sheetViews>
  <sheetFormatPr defaultColWidth="9.140625" defaultRowHeight="12.75" x14ac:dyDescent="0.2"/>
  <cols>
    <col min="1" max="1" width="25.85546875" style="69" customWidth="1"/>
    <col min="2" max="2" width="15" style="69" customWidth="1"/>
    <col min="3" max="3" width="49" style="69" customWidth="1"/>
    <col min="4" max="4" width="12.28515625" style="69" customWidth="1"/>
    <col min="5" max="5" width="14.28515625" style="69" customWidth="1"/>
    <col min="6" max="6" width="12.28515625" style="71" customWidth="1"/>
    <col min="7" max="7" width="13.5703125" style="69" customWidth="1"/>
    <col min="8" max="8" width="12.7109375" style="69" customWidth="1"/>
    <col min="9" max="10" width="11.5703125" style="69" customWidth="1"/>
    <col min="11" max="11" width="10.7109375" style="69" customWidth="1"/>
    <col min="12" max="12" width="12.28515625" style="69" customWidth="1"/>
    <col min="13" max="13" width="18.5703125" style="69" customWidth="1"/>
    <col min="14" max="14" width="18.42578125" style="69" customWidth="1"/>
    <col min="15" max="15" width="18.42578125" style="96" customWidth="1"/>
    <col min="16" max="16" width="14" style="69" customWidth="1"/>
    <col min="17" max="17" width="12.42578125" style="69" customWidth="1"/>
    <col min="18" max="19" width="9.42578125" style="53" customWidth="1"/>
    <col min="20" max="20" width="10.85546875" style="53" customWidth="1"/>
    <col min="21" max="23" width="9.42578125" style="53" customWidth="1"/>
    <col min="24" max="24" width="9" style="53" customWidth="1"/>
    <col min="25" max="30" width="9.42578125" style="53" customWidth="1"/>
    <col min="31" max="31" width="15.140625" style="65" customWidth="1"/>
    <col min="32" max="32" width="17.85546875" style="69" customWidth="1"/>
    <col min="33" max="33" width="16.28515625" style="69" customWidth="1"/>
    <col min="34" max="35" width="16.85546875" style="69" customWidth="1"/>
    <col min="36" max="36" width="18" style="69" customWidth="1"/>
    <col min="37" max="37" width="16.42578125" style="69" customWidth="1"/>
    <col min="38" max="38" width="17.140625" style="69" customWidth="1"/>
    <col min="39" max="40" width="16.7109375" style="69" bestFit="1" customWidth="1"/>
    <col min="41" max="41" width="17" style="69" customWidth="1"/>
    <col min="42" max="42" width="16.7109375" style="69" bestFit="1" customWidth="1"/>
    <col min="43" max="43" width="16.140625" style="69" customWidth="1"/>
    <col min="44" max="45" width="16.140625" style="190" customWidth="1"/>
    <col min="46" max="46" width="16.140625" style="69" customWidth="1"/>
    <col min="47" max="47" width="17.7109375" style="69" customWidth="1"/>
    <col min="48" max="48" width="16.28515625" style="69" bestFit="1" customWidth="1"/>
    <col min="49" max="49" width="17.28515625" style="69" customWidth="1"/>
    <col min="50" max="50" width="17.140625" style="69" customWidth="1"/>
    <col min="51" max="51" width="11.140625" style="69" customWidth="1"/>
    <col min="52" max="52" width="16.5703125" style="69" bestFit="1" customWidth="1"/>
    <col min="53" max="53" width="16.7109375" style="70" bestFit="1" customWidth="1"/>
    <col min="54" max="77" width="9.140625" style="12"/>
    <col min="78" max="78" width="9.140625" style="39"/>
    <col min="79" max="187" width="9.140625" style="12"/>
    <col min="188" max="16384" width="9.140625" style="69"/>
  </cols>
  <sheetData>
    <row r="3" spans="1:187" ht="45" customHeight="1" x14ac:dyDescent="0.2">
      <c r="B3" s="39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  <c r="W3" s="335"/>
      <c r="X3" s="335"/>
      <c r="Y3" s="335"/>
      <c r="Z3" s="335"/>
      <c r="AA3" s="335"/>
      <c r="AB3" s="335"/>
      <c r="AC3" s="335"/>
      <c r="AD3" s="335"/>
      <c r="AE3" s="335"/>
      <c r="AF3" s="335"/>
      <c r="AG3" s="335"/>
      <c r="AH3" s="335"/>
      <c r="AI3" s="335"/>
      <c r="AJ3" s="335"/>
      <c r="AK3" s="335"/>
      <c r="AL3" s="335"/>
      <c r="AM3" s="335"/>
      <c r="AN3" s="335"/>
      <c r="AO3" s="335"/>
      <c r="AP3" s="335"/>
      <c r="AQ3" s="335"/>
      <c r="AR3" s="335"/>
      <c r="AS3" s="335"/>
      <c r="AT3" s="335"/>
      <c r="AU3" s="335"/>
      <c r="AV3" s="335"/>
      <c r="AW3" s="335"/>
    </row>
    <row r="5" spans="1:187" ht="15.75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57"/>
      <c r="AF5" s="1"/>
      <c r="AG5" s="1"/>
      <c r="AH5" s="1"/>
      <c r="AI5" s="1"/>
      <c r="AJ5" s="1"/>
      <c r="AK5" s="1"/>
      <c r="AL5" s="1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1"/>
      <c r="AY5" s="4"/>
      <c r="AZ5" s="4"/>
      <c r="BA5" s="4"/>
      <c r="BB5" s="4"/>
      <c r="BC5" s="4"/>
      <c r="BD5" s="4"/>
      <c r="BE5" s="4"/>
      <c r="BF5" s="4"/>
    </row>
    <row r="6" spans="1:187" s="7" customFormat="1" ht="18.75" customHeight="1" x14ac:dyDescent="0.2">
      <c r="A6" s="319" t="s">
        <v>216</v>
      </c>
      <c r="B6" s="319"/>
      <c r="C6" s="319"/>
      <c r="D6" s="319"/>
      <c r="E6" s="319"/>
      <c r="F6" s="319"/>
      <c r="G6" s="319"/>
      <c r="H6" s="319"/>
      <c r="I6" s="319"/>
      <c r="J6" s="319"/>
      <c r="K6" s="319"/>
      <c r="L6" s="319"/>
      <c r="M6" s="319"/>
      <c r="N6" s="319"/>
      <c r="O6" s="319"/>
      <c r="P6" s="319"/>
      <c r="Q6" s="319"/>
      <c r="R6" s="319"/>
      <c r="S6" s="319"/>
      <c r="T6" s="319"/>
      <c r="U6" s="319"/>
      <c r="V6" s="319"/>
      <c r="W6" s="319"/>
      <c r="X6" s="319"/>
      <c r="Y6" s="319"/>
      <c r="Z6" s="319"/>
      <c r="AA6" s="319"/>
      <c r="AB6" s="319"/>
      <c r="AC6" s="319"/>
      <c r="AD6" s="319"/>
      <c r="AE6" s="319"/>
      <c r="AF6" s="319"/>
      <c r="AG6" s="319"/>
      <c r="AH6" s="319"/>
      <c r="AI6" s="319"/>
      <c r="AJ6" s="319"/>
      <c r="AK6" s="319"/>
      <c r="AL6" s="319"/>
      <c r="AM6" s="319"/>
      <c r="AN6" s="319"/>
      <c r="AO6" s="319"/>
      <c r="AP6" s="319"/>
      <c r="AQ6" s="319"/>
      <c r="AR6" s="319"/>
      <c r="AS6" s="319"/>
      <c r="AT6" s="319"/>
      <c r="AU6" s="319"/>
      <c r="AV6" s="319"/>
      <c r="AW6" s="319"/>
      <c r="AX6" s="6"/>
      <c r="AY6" s="6"/>
      <c r="AZ6" s="6"/>
      <c r="BA6" s="6"/>
      <c r="BB6" s="6"/>
      <c r="BC6" s="6"/>
      <c r="BD6" s="6"/>
      <c r="BE6" s="6"/>
      <c r="BF6" s="6"/>
      <c r="BG6" s="94"/>
      <c r="BH6" s="94"/>
      <c r="BI6" s="94"/>
      <c r="BJ6" s="94"/>
      <c r="BK6" s="94"/>
      <c r="BL6" s="94"/>
      <c r="BM6" s="94"/>
      <c r="BN6" s="94"/>
      <c r="BO6" s="94"/>
      <c r="BP6" s="94"/>
      <c r="BQ6" s="94"/>
      <c r="BR6" s="94"/>
      <c r="BS6" s="94"/>
      <c r="BT6" s="94"/>
      <c r="BU6" s="94"/>
      <c r="BV6" s="94"/>
      <c r="BW6" s="94"/>
      <c r="BX6" s="94"/>
      <c r="BY6" s="94"/>
      <c r="BZ6" s="95"/>
      <c r="CA6" s="94"/>
      <c r="CB6" s="94"/>
      <c r="CC6" s="94"/>
      <c r="CD6" s="94"/>
      <c r="CE6" s="94"/>
      <c r="CF6" s="94"/>
      <c r="CG6" s="94"/>
      <c r="CH6" s="94"/>
      <c r="CI6" s="94"/>
      <c r="CJ6" s="94"/>
      <c r="CK6" s="94"/>
      <c r="CL6" s="94"/>
      <c r="CM6" s="94"/>
      <c r="CN6" s="94"/>
      <c r="CO6" s="94"/>
      <c r="CP6" s="94"/>
      <c r="CQ6" s="94"/>
      <c r="CR6" s="94"/>
      <c r="CS6" s="94"/>
      <c r="CT6" s="94"/>
      <c r="CU6" s="94"/>
      <c r="CV6" s="94"/>
      <c r="CW6" s="94"/>
      <c r="CX6" s="94"/>
      <c r="CY6" s="94"/>
      <c r="CZ6" s="94"/>
      <c r="DA6" s="94"/>
      <c r="DB6" s="94"/>
      <c r="DC6" s="94"/>
      <c r="DD6" s="94"/>
      <c r="DE6" s="94"/>
      <c r="DF6" s="94"/>
      <c r="DG6" s="94"/>
      <c r="DH6" s="94"/>
      <c r="DI6" s="94"/>
      <c r="DJ6" s="94"/>
      <c r="DK6" s="94"/>
      <c r="DL6" s="94"/>
      <c r="DM6" s="94"/>
      <c r="DN6" s="94"/>
      <c r="DO6" s="94"/>
      <c r="DP6" s="94"/>
      <c r="DQ6" s="94"/>
      <c r="DR6" s="94"/>
      <c r="DS6" s="94"/>
      <c r="DT6" s="94"/>
      <c r="DU6" s="94"/>
      <c r="DV6" s="94"/>
      <c r="DW6" s="94"/>
      <c r="DX6" s="94"/>
      <c r="DY6" s="94"/>
      <c r="DZ6" s="94"/>
      <c r="EA6" s="94"/>
      <c r="EB6" s="94"/>
      <c r="EC6" s="94"/>
      <c r="ED6" s="94"/>
      <c r="EE6" s="94"/>
      <c r="EF6" s="94"/>
      <c r="EG6" s="94"/>
      <c r="EH6" s="94"/>
      <c r="EI6" s="94"/>
      <c r="EJ6" s="94"/>
      <c r="EK6" s="94"/>
      <c r="EL6" s="94"/>
      <c r="EM6" s="94"/>
      <c r="EN6" s="94"/>
      <c r="EO6" s="94"/>
      <c r="EP6" s="94"/>
      <c r="EQ6" s="94"/>
      <c r="ER6" s="94"/>
      <c r="ES6" s="94"/>
      <c r="ET6" s="94"/>
      <c r="EU6" s="94"/>
      <c r="EV6" s="94"/>
      <c r="EW6" s="94"/>
      <c r="EX6" s="94"/>
      <c r="EY6" s="94"/>
      <c r="EZ6" s="94"/>
      <c r="FA6" s="94"/>
      <c r="FB6" s="94"/>
      <c r="FC6" s="94"/>
      <c r="FD6" s="94"/>
      <c r="FE6" s="94"/>
      <c r="FF6" s="94"/>
      <c r="FG6" s="94"/>
      <c r="FH6" s="94"/>
      <c r="FI6" s="94"/>
      <c r="FJ6" s="94"/>
      <c r="FK6" s="94"/>
      <c r="FL6" s="94"/>
      <c r="FM6" s="94"/>
      <c r="FN6" s="94"/>
      <c r="FO6" s="94"/>
      <c r="FP6" s="94"/>
      <c r="FQ6" s="94"/>
      <c r="FR6" s="94"/>
      <c r="FS6" s="94"/>
      <c r="FT6" s="94"/>
      <c r="FU6" s="94"/>
      <c r="FV6" s="94"/>
      <c r="FW6" s="94"/>
      <c r="FX6" s="94"/>
      <c r="FY6" s="94"/>
      <c r="FZ6" s="94"/>
      <c r="GA6" s="94"/>
      <c r="GB6" s="94"/>
      <c r="GC6" s="94"/>
      <c r="GD6" s="94"/>
      <c r="GE6" s="94"/>
    </row>
    <row r="7" spans="1:187" s="7" customFormat="1" ht="15" customHeight="1" x14ac:dyDescent="0.2">
      <c r="A7" s="320" t="s">
        <v>43</v>
      </c>
      <c r="B7" s="320"/>
      <c r="C7" s="320"/>
      <c r="D7" s="320"/>
      <c r="E7" s="320"/>
      <c r="F7" s="320"/>
      <c r="G7" s="320"/>
      <c r="H7" s="320"/>
      <c r="I7" s="320"/>
      <c r="J7" s="320"/>
      <c r="K7" s="320"/>
      <c r="L7" s="320"/>
      <c r="M7" s="320"/>
      <c r="N7" s="320"/>
      <c r="O7" s="320"/>
      <c r="P7" s="320"/>
      <c r="Q7" s="320"/>
      <c r="R7" s="320"/>
      <c r="S7" s="320"/>
      <c r="T7" s="320"/>
      <c r="U7" s="320"/>
      <c r="V7" s="320"/>
      <c r="W7" s="320"/>
      <c r="X7" s="320"/>
      <c r="Y7" s="320"/>
      <c r="Z7" s="320"/>
      <c r="AA7" s="320"/>
      <c r="AB7" s="320"/>
      <c r="AC7" s="320"/>
      <c r="AD7" s="320"/>
      <c r="AE7" s="320"/>
      <c r="AF7" s="320"/>
      <c r="AG7" s="320"/>
      <c r="AH7" s="320"/>
      <c r="AI7" s="320"/>
      <c r="AJ7" s="320"/>
      <c r="AK7" s="320"/>
      <c r="AL7" s="320"/>
      <c r="AM7" s="320"/>
      <c r="AN7" s="320"/>
      <c r="AO7" s="320"/>
      <c r="AP7" s="320"/>
      <c r="AQ7" s="320"/>
      <c r="AR7" s="320"/>
      <c r="AS7" s="320"/>
      <c r="AT7" s="320"/>
      <c r="AU7" s="320"/>
      <c r="AV7" s="320"/>
      <c r="AW7" s="320"/>
      <c r="AX7" s="6"/>
      <c r="AY7" s="6"/>
      <c r="AZ7" s="6"/>
      <c r="BA7" s="6"/>
      <c r="BB7" s="6"/>
      <c r="BC7" s="6"/>
      <c r="BD7" s="6"/>
      <c r="BE7" s="6"/>
      <c r="BF7" s="6"/>
      <c r="BG7" s="94"/>
      <c r="BH7" s="94"/>
      <c r="BI7" s="94"/>
      <c r="BJ7" s="94"/>
      <c r="BK7" s="94"/>
      <c r="BL7" s="94"/>
      <c r="BM7" s="94"/>
      <c r="BN7" s="94"/>
      <c r="BO7" s="94"/>
      <c r="BP7" s="94"/>
      <c r="BQ7" s="94"/>
      <c r="BR7" s="94"/>
      <c r="BS7" s="94"/>
      <c r="BT7" s="94"/>
      <c r="BU7" s="94"/>
      <c r="BV7" s="94"/>
      <c r="BW7" s="94"/>
      <c r="BX7" s="94"/>
      <c r="BY7" s="94"/>
      <c r="BZ7" s="95"/>
      <c r="CA7" s="94"/>
      <c r="CB7" s="94"/>
      <c r="CC7" s="94"/>
      <c r="CD7" s="94"/>
      <c r="CE7" s="94"/>
      <c r="CF7" s="94"/>
      <c r="CG7" s="94"/>
      <c r="CH7" s="94"/>
      <c r="CI7" s="94"/>
      <c r="CJ7" s="94"/>
      <c r="CK7" s="94"/>
      <c r="CL7" s="94"/>
      <c r="CM7" s="94"/>
      <c r="CN7" s="94"/>
      <c r="CO7" s="94"/>
      <c r="CP7" s="94"/>
      <c r="CQ7" s="94"/>
      <c r="CR7" s="94"/>
      <c r="CS7" s="94"/>
      <c r="CT7" s="94"/>
      <c r="CU7" s="94"/>
      <c r="CV7" s="94"/>
      <c r="CW7" s="94"/>
      <c r="CX7" s="94"/>
      <c r="CY7" s="94"/>
      <c r="CZ7" s="94"/>
      <c r="DA7" s="94"/>
      <c r="DB7" s="94"/>
      <c r="DC7" s="94"/>
      <c r="DD7" s="94"/>
      <c r="DE7" s="94"/>
      <c r="DF7" s="94"/>
      <c r="DG7" s="94"/>
      <c r="DH7" s="94"/>
      <c r="DI7" s="94"/>
      <c r="DJ7" s="94"/>
      <c r="DK7" s="94"/>
      <c r="DL7" s="94"/>
      <c r="DM7" s="94"/>
      <c r="DN7" s="94"/>
      <c r="DO7" s="94"/>
      <c r="DP7" s="94"/>
      <c r="DQ7" s="94"/>
      <c r="DR7" s="94"/>
      <c r="DS7" s="94"/>
      <c r="DT7" s="94"/>
      <c r="DU7" s="94"/>
      <c r="DV7" s="94"/>
      <c r="DW7" s="94"/>
      <c r="DX7" s="94"/>
      <c r="DY7" s="94"/>
      <c r="DZ7" s="94"/>
      <c r="EA7" s="94"/>
      <c r="EB7" s="94"/>
      <c r="EC7" s="94"/>
      <c r="ED7" s="94"/>
      <c r="EE7" s="94"/>
      <c r="EF7" s="94"/>
      <c r="EG7" s="94"/>
      <c r="EH7" s="94"/>
      <c r="EI7" s="94"/>
      <c r="EJ7" s="94"/>
      <c r="EK7" s="94"/>
      <c r="EL7" s="94"/>
      <c r="EM7" s="94"/>
      <c r="EN7" s="94"/>
      <c r="EO7" s="94"/>
      <c r="EP7" s="94"/>
      <c r="EQ7" s="94"/>
      <c r="ER7" s="94"/>
      <c r="ES7" s="94"/>
      <c r="ET7" s="94"/>
      <c r="EU7" s="94"/>
      <c r="EV7" s="94"/>
      <c r="EW7" s="94"/>
      <c r="EX7" s="94"/>
      <c r="EY7" s="94"/>
      <c r="EZ7" s="94"/>
      <c r="FA7" s="94"/>
      <c r="FB7" s="94"/>
      <c r="FC7" s="94"/>
      <c r="FD7" s="94"/>
      <c r="FE7" s="94"/>
      <c r="FF7" s="94"/>
      <c r="FG7" s="94"/>
      <c r="FH7" s="94"/>
      <c r="FI7" s="94"/>
      <c r="FJ7" s="94"/>
      <c r="FK7" s="94"/>
      <c r="FL7" s="94"/>
      <c r="FM7" s="94"/>
      <c r="FN7" s="94"/>
      <c r="FO7" s="94"/>
      <c r="FP7" s="94"/>
      <c r="FQ7" s="94"/>
      <c r="FR7" s="94"/>
      <c r="FS7" s="94"/>
      <c r="FT7" s="94"/>
      <c r="FU7" s="94"/>
      <c r="FV7" s="94"/>
      <c r="FW7" s="94"/>
      <c r="FX7" s="94"/>
      <c r="FY7" s="94"/>
      <c r="FZ7" s="94"/>
      <c r="GA7" s="94"/>
      <c r="GB7" s="94"/>
      <c r="GC7" s="94"/>
      <c r="GD7" s="94"/>
      <c r="GE7" s="94"/>
    </row>
    <row r="8" spans="1:187" s="7" customFormat="1" ht="15.75" customHeight="1" x14ac:dyDescent="0.2">
      <c r="A8" s="321" t="s">
        <v>215</v>
      </c>
      <c r="B8" s="321"/>
      <c r="C8" s="321"/>
      <c r="D8" s="321"/>
      <c r="E8" s="321"/>
      <c r="F8" s="321"/>
      <c r="G8" s="321"/>
      <c r="H8" s="321"/>
      <c r="I8" s="321"/>
      <c r="J8" s="321"/>
      <c r="K8" s="321"/>
      <c r="L8" s="321"/>
      <c r="M8" s="321"/>
      <c r="N8" s="321"/>
      <c r="O8" s="321"/>
      <c r="P8" s="321"/>
      <c r="Q8" s="321"/>
      <c r="R8" s="321"/>
      <c r="S8" s="321"/>
      <c r="T8" s="321"/>
      <c r="U8" s="321"/>
      <c r="V8" s="321"/>
      <c r="W8" s="321"/>
      <c r="X8" s="321"/>
      <c r="Y8" s="321"/>
      <c r="Z8" s="321"/>
      <c r="AA8" s="321"/>
      <c r="AB8" s="321"/>
      <c r="AC8" s="321"/>
      <c r="AD8" s="321"/>
      <c r="AE8" s="321"/>
      <c r="AF8" s="321"/>
      <c r="AG8" s="321"/>
      <c r="AH8" s="321"/>
      <c r="AI8" s="321"/>
      <c r="AJ8" s="321"/>
      <c r="AK8" s="321"/>
      <c r="AL8" s="321"/>
      <c r="AM8" s="321"/>
      <c r="AN8" s="321"/>
      <c r="AO8" s="321"/>
      <c r="AP8" s="321"/>
      <c r="AQ8" s="321"/>
      <c r="AR8" s="321"/>
      <c r="AS8" s="321"/>
      <c r="AT8" s="321"/>
      <c r="AU8" s="321"/>
      <c r="AV8" s="321"/>
      <c r="AW8" s="321"/>
      <c r="AX8" s="6"/>
      <c r="AY8" s="6"/>
      <c r="AZ8" s="6"/>
      <c r="BA8" s="6"/>
      <c r="BB8" s="6"/>
      <c r="BC8" s="6"/>
      <c r="BD8" s="6"/>
      <c r="BE8" s="6"/>
      <c r="BF8" s="6"/>
      <c r="BG8" s="94"/>
      <c r="BH8" s="94"/>
      <c r="BI8" s="94"/>
      <c r="BJ8" s="94"/>
      <c r="BK8" s="94"/>
      <c r="BL8" s="94"/>
      <c r="BM8" s="94"/>
      <c r="BN8" s="94"/>
      <c r="BO8" s="94"/>
      <c r="BP8" s="94"/>
      <c r="BQ8" s="94"/>
      <c r="BR8" s="94"/>
      <c r="BS8" s="94"/>
      <c r="BT8" s="94"/>
      <c r="BU8" s="94"/>
      <c r="BV8" s="94"/>
      <c r="BW8" s="94"/>
      <c r="BX8" s="94"/>
      <c r="BY8" s="94"/>
      <c r="BZ8" s="95"/>
      <c r="CA8" s="94"/>
      <c r="CB8" s="94"/>
      <c r="CC8" s="94"/>
      <c r="CD8" s="94"/>
      <c r="CE8" s="94"/>
      <c r="CF8" s="94"/>
      <c r="CG8" s="94"/>
      <c r="CH8" s="94"/>
      <c r="CI8" s="94"/>
      <c r="CJ8" s="94"/>
      <c r="CK8" s="94"/>
      <c r="CL8" s="94"/>
      <c r="CM8" s="94"/>
      <c r="CN8" s="94"/>
      <c r="CO8" s="94"/>
      <c r="CP8" s="94"/>
      <c r="CQ8" s="94"/>
      <c r="CR8" s="94"/>
      <c r="CS8" s="94"/>
      <c r="CT8" s="94"/>
      <c r="CU8" s="94"/>
      <c r="CV8" s="94"/>
      <c r="CW8" s="94"/>
      <c r="CX8" s="94"/>
      <c r="CY8" s="94"/>
      <c r="CZ8" s="94"/>
      <c r="DA8" s="94"/>
      <c r="DB8" s="94"/>
      <c r="DC8" s="94"/>
      <c r="DD8" s="94"/>
      <c r="DE8" s="94"/>
      <c r="DF8" s="94"/>
      <c r="DG8" s="94"/>
      <c r="DH8" s="94"/>
      <c r="DI8" s="94"/>
      <c r="DJ8" s="94"/>
      <c r="DK8" s="94"/>
      <c r="DL8" s="94"/>
      <c r="DM8" s="94"/>
      <c r="DN8" s="94"/>
      <c r="DO8" s="94"/>
      <c r="DP8" s="94"/>
      <c r="DQ8" s="94"/>
      <c r="DR8" s="94"/>
      <c r="DS8" s="94"/>
      <c r="DT8" s="94"/>
      <c r="DU8" s="94"/>
      <c r="DV8" s="94"/>
      <c r="DW8" s="94"/>
      <c r="DX8" s="94"/>
      <c r="DY8" s="94"/>
      <c r="DZ8" s="94"/>
      <c r="EA8" s="94"/>
      <c r="EB8" s="94"/>
      <c r="EC8" s="94"/>
      <c r="ED8" s="94"/>
      <c r="EE8" s="94"/>
      <c r="EF8" s="94"/>
      <c r="EG8" s="94"/>
      <c r="EH8" s="94"/>
      <c r="EI8" s="94"/>
      <c r="EJ8" s="94"/>
      <c r="EK8" s="94"/>
      <c r="EL8" s="94"/>
      <c r="EM8" s="94"/>
      <c r="EN8" s="94"/>
      <c r="EO8" s="94"/>
      <c r="EP8" s="94"/>
      <c r="EQ8" s="94"/>
      <c r="ER8" s="94"/>
      <c r="ES8" s="94"/>
      <c r="ET8" s="94"/>
      <c r="EU8" s="94"/>
      <c r="EV8" s="94"/>
      <c r="EW8" s="94"/>
      <c r="EX8" s="94"/>
      <c r="EY8" s="94"/>
      <c r="EZ8" s="94"/>
      <c r="FA8" s="94"/>
      <c r="FB8" s="94"/>
      <c r="FC8" s="94"/>
      <c r="FD8" s="94"/>
      <c r="FE8" s="94"/>
      <c r="FF8" s="94"/>
      <c r="FG8" s="94"/>
      <c r="FH8" s="94"/>
      <c r="FI8" s="94"/>
      <c r="FJ8" s="94"/>
      <c r="FK8" s="94"/>
      <c r="FL8" s="94"/>
      <c r="FM8" s="94"/>
      <c r="FN8" s="94"/>
      <c r="FO8" s="94"/>
      <c r="FP8" s="94"/>
      <c r="FQ8" s="94"/>
      <c r="FR8" s="94"/>
      <c r="FS8" s="94"/>
      <c r="FT8" s="94"/>
      <c r="FU8" s="94"/>
      <c r="FV8" s="94"/>
      <c r="FW8" s="94"/>
      <c r="FX8" s="94"/>
      <c r="FY8" s="94"/>
      <c r="FZ8" s="94"/>
      <c r="GA8" s="94"/>
      <c r="GB8" s="94"/>
      <c r="GC8" s="94"/>
      <c r="GD8" s="94"/>
      <c r="GE8" s="94"/>
    </row>
    <row r="9" spans="1:187" s="7" customFormat="1" ht="15" x14ac:dyDescent="0.2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58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6"/>
      <c r="AZ9" s="6"/>
      <c r="BA9" s="6"/>
      <c r="BB9" s="6"/>
      <c r="BC9" s="6"/>
      <c r="BD9" s="6"/>
      <c r="BE9" s="6"/>
      <c r="BF9" s="6"/>
      <c r="BG9" s="94"/>
      <c r="BH9" s="94"/>
      <c r="BI9" s="94"/>
      <c r="BJ9" s="94"/>
      <c r="BK9" s="94"/>
      <c r="BL9" s="94"/>
      <c r="BM9" s="94"/>
      <c r="BN9" s="94"/>
      <c r="BO9" s="94"/>
      <c r="BP9" s="94"/>
      <c r="BQ9" s="94"/>
      <c r="BR9" s="94"/>
      <c r="BS9" s="94"/>
      <c r="BT9" s="94"/>
      <c r="BU9" s="94"/>
      <c r="BV9" s="94"/>
      <c r="BW9" s="94"/>
      <c r="BX9" s="94"/>
      <c r="BY9" s="94"/>
      <c r="BZ9" s="95"/>
      <c r="CA9" s="94"/>
      <c r="CB9" s="94"/>
      <c r="CC9" s="94"/>
      <c r="CD9" s="94"/>
      <c r="CE9" s="94"/>
      <c r="CF9" s="94"/>
      <c r="CG9" s="94"/>
      <c r="CH9" s="94"/>
      <c r="CI9" s="94"/>
      <c r="CJ9" s="94"/>
      <c r="CK9" s="94"/>
      <c r="CL9" s="94"/>
      <c r="CM9" s="94"/>
      <c r="CN9" s="94"/>
      <c r="CO9" s="94"/>
      <c r="CP9" s="94"/>
      <c r="CQ9" s="94"/>
      <c r="CR9" s="94"/>
      <c r="CS9" s="94"/>
      <c r="CT9" s="94"/>
      <c r="CU9" s="94"/>
      <c r="CV9" s="94"/>
      <c r="CW9" s="94"/>
      <c r="CX9" s="94"/>
      <c r="CY9" s="94"/>
      <c r="CZ9" s="94"/>
      <c r="DA9" s="94"/>
      <c r="DB9" s="94"/>
      <c r="DC9" s="94"/>
      <c r="DD9" s="94"/>
      <c r="DE9" s="94"/>
      <c r="DF9" s="94"/>
      <c r="DG9" s="94"/>
      <c r="DH9" s="94"/>
      <c r="DI9" s="94"/>
      <c r="DJ9" s="94"/>
      <c r="DK9" s="94"/>
      <c r="DL9" s="94"/>
      <c r="DM9" s="94"/>
      <c r="DN9" s="94"/>
      <c r="DO9" s="94"/>
      <c r="DP9" s="94"/>
      <c r="DQ9" s="94"/>
      <c r="DR9" s="94"/>
      <c r="DS9" s="94"/>
      <c r="DT9" s="94"/>
      <c r="DU9" s="94"/>
      <c r="DV9" s="94"/>
      <c r="DW9" s="94"/>
      <c r="DX9" s="94"/>
      <c r="DY9" s="94"/>
      <c r="DZ9" s="94"/>
      <c r="EA9" s="94"/>
      <c r="EB9" s="94"/>
      <c r="EC9" s="94"/>
      <c r="ED9" s="94"/>
      <c r="EE9" s="94"/>
      <c r="EF9" s="94"/>
      <c r="EG9" s="94"/>
      <c r="EH9" s="94"/>
      <c r="EI9" s="94"/>
      <c r="EJ9" s="94"/>
      <c r="EK9" s="94"/>
      <c r="EL9" s="94"/>
      <c r="EM9" s="94"/>
      <c r="EN9" s="94"/>
      <c r="EO9" s="94"/>
      <c r="EP9" s="94"/>
      <c r="EQ9" s="94"/>
      <c r="ER9" s="94"/>
      <c r="ES9" s="94"/>
      <c r="ET9" s="94"/>
      <c r="EU9" s="94"/>
      <c r="EV9" s="94"/>
      <c r="EW9" s="94"/>
      <c r="EX9" s="94"/>
      <c r="EY9" s="94"/>
      <c r="EZ9" s="94"/>
      <c r="FA9" s="94"/>
      <c r="FB9" s="94"/>
      <c r="FC9" s="94"/>
      <c r="FD9" s="94"/>
      <c r="FE9" s="94"/>
      <c r="FF9" s="94"/>
      <c r="FG9" s="94"/>
      <c r="FH9" s="94"/>
      <c r="FI9" s="94"/>
      <c r="FJ9" s="94"/>
      <c r="FK9" s="94"/>
      <c r="FL9" s="94"/>
      <c r="FM9" s="94"/>
      <c r="FN9" s="94"/>
      <c r="FO9" s="94"/>
      <c r="FP9" s="94"/>
      <c r="FQ9" s="94"/>
      <c r="FR9" s="94"/>
      <c r="FS9" s="94"/>
      <c r="FT9" s="94"/>
      <c r="FU9" s="94"/>
      <c r="FV9" s="94"/>
      <c r="FW9" s="94"/>
      <c r="FX9" s="94"/>
      <c r="FY9" s="94"/>
      <c r="FZ9" s="94"/>
      <c r="GA9" s="94"/>
      <c r="GB9" s="94"/>
      <c r="GC9" s="94"/>
      <c r="GD9" s="94"/>
      <c r="GE9" s="94"/>
    </row>
    <row r="10" spans="1:187" s="7" customFormat="1" ht="15" x14ac:dyDescent="0.2">
      <c r="A10" s="385" t="s">
        <v>97</v>
      </c>
      <c r="B10" s="385"/>
      <c r="C10" s="386"/>
      <c r="D10" s="387"/>
      <c r="E10" s="388"/>
      <c r="F10" s="388"/>
      <c r="G10" s="388"/>
      <c r="H10" s="388"/>
      <c r="I10" s="388"/>
      <c r="J10" s="388"/>
      <c r="K10" s="388"/>
      <c r="L10" s="388"/>
      <c r="M10" s="388"/>
      <c r="N10" s="388"/>
      <c r="O10" s="388"/>
      <c r="P10" s="389"/>
      <c r="Q10" s="29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9"/>
      <c r="AF10" s="29"/>
      <c r="AG10" s="29"/>
      <c r="AH10" s="29"/>
      <c r="AI10" s="29"/>
      <c r="AJ10" s="29"/>
      <c r="AK10" s="29"/>
      <c r="AL10" s="29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9"/>
      <c r="AY10" s="6"/>
      <c r="AZ10" s="6"/>
      <c r="BA10" s="6"/>
      <c r="BB10" s="6"/>
      <c r="BC10" s="6"/>
      <c r="BD10" s="6"/>
      <c r="BE10" s="6"/>
      <c r="BF10" s="6"/>
      <c r="BG10" s="94"/>
      <c r="BH10" s="94"/>
      <c r="BI10" s="94"/>
      <c r="BJ10" s="94"/>
      <c r="BK10" s="94"/>
      <c r="BL10" s="94"/>
      <c r="BM10" s="94"/>
      <c r="BN10" s="94"/>
      <c r="BO10" s="94"/>
      <c r="BP10" s="94"/>
      <c r="BQ10" s="94"/>
      <c r="BR10" s="94"/>
      <c r="BS10" s="94"/>
      <c r="BT10" s="94"/>
      <c r="BU10" s="94"/>
      <c r="BV10" s="94"/>
      <c r="BW10" s="94"/>
      <c r="BX10" s="94"/>
      <c r="BY10" s="94"/>
      <c r="BZ10" s="95"/>
      <c r="CA10" s="94"/>
      <c r="CB10" s="94"/>
      <c r="CC10" s="94"/>
      <c r="CD10" s="94"/>
      <c r="CE10" s="94"/>
      <c r="CF10" s="94"/>
      <c r="CG10" s="94"/>
      <c r="CH10" s="94"/>
      <c r="CI10" s="94"/>
      <c r="CJ10" s="94"/>
      <c r="CK10" s="94"/>
      <c r="CL10" s="94"/>
      <c r="CM10" s="94"/>
      <c r="CN10" s="94"/>
      <c r="CO10" s="94"/>
      <c r="CP10" s="94"/>
      <c r="CQ10" s="94"/>
      <c r="CR10" s="94"/>
      <c r="CS10" s="94"/>
      <c r="CT10" s="94"/>
      <c r="CU10" s="94"/>
      <c r="CV10" s="94"/>
      <c r="CW10" s="94"/>
      <c r="CX10" s="94"/>
      <c r="CY10" s="94"/>
      <c r="CZ10" s="94"/>
      <c r="DA10" s="94"/>
      <c r="DB10" s="94"/>
      <c r="DC10" s="94"/>
      <c r="DD10" s="94"/>
      <c r="DE10" s="94"/>
      <c r="DF10" s="94"/>
      <c r="DG10" s="94"/>
      <c r="DH10" s="94"/>
      <c r="DI10" s="94"/>
      <c r="DJ10" s="94"/>
      <c r="DK10" s="94"/>
      <c r="DL10" s="94"/>
      <c r="DM10" s="94"/>
      <c r="DN10" s="94"/>
      <c r="DO10" s="94"/>
      <c r="DP10" s="94"/>
      <c r="DQ10" s="94"/>
      <c r="DR10" s="94"/>
      <c r="DS10" s="94"/>
      <c r="DT10" s="94"/>
      <c r="DU10" s="94"/>
      <c r="DV10" s="94"/>
      <c r="DW10" s="94"/>
      <c r="DX10" s="94"/>
      <c r="DY10" s="94"/>
      <c r="DZ10" s="94"/>
      <c r="EA10" s="94"/>
      <c r="EB10" s="94"/>
      <c r="EC10" s="94"/>
      <c r="ED10" s="94"/>
      <c r="EE10" s="94"/>
      <c r="EF10" s="94"/>
      <c r="EG10" s="94"/>
      <c r="EH10" s="94"/>
      <c r="EI10" s="94"/>
      <c r="EJ10" s="94"/>
      <c r="EK10" s="94"/>
      <c r="EL10" s="94"/>
      <c r="EM10" s="94"/>
      <c r="EN10" s="94"/>
      <c r="EO10" s="94"/>
      <c r="EP10" s="94"/>
      <c r="EQ10" s="94"/>
      <c r="ER10" s="94"/>
      <c r="ES10" s="94"/>
      <c r="ET10" s="94"/>
      <c r="EU10" s="94"/>
      <c r="EV10" s="94"/>
      <c r="EW10" s="94"/>
      <c r="EX10" s="94"/>
      <c r="EY10" s="94"/>
      <c r="EZ10" s="94"/>
      <c r="FA10" s="94"/>
      <c r="FB10" s="94"/>
      <c r="FC10" s="94"/>
      <c r="FD10" s="94"/>
      <c r="FE10" s="94"/>
      <c r="FF10" s="94"/>
      <c r="FG10" s="94"/>
      <c r="FH10" s="94"/>
      <c r="FI10" s="94"/>
      <c r="FJ10" s="94"/>
      <c r="FK10" s="94"/>
      <c r="FL10" s="94"/>
      <c r="FM10" s="94"/>
      <c r="FN10" s="94"/>
      <c r="FO10" s="94"/>
      <c r="FP10" s="94"/>
      <c r="FQ10" s="94"/>
      <c r="FR10" s="94"/>
      <c r="FS10" s="94"/>
      <c r="FT10" s="94"/>
      <c r="FU10" s="94"/>
      <c r="FV10" s="94"/>
      <c r="FW10" s="94"/>
      <c r="FX10" s="94"/>
      <c r="FY10" s="94"/>
      <c r="FZ10" s="94"/>
      <c r="GA10" s="94"/>
      <c r="GB10" s="94"/>
      <c r="GC10" s="94"/>
      <c r="GD10" s="94"/>
      <c r="GE10" s="94"/>
    </row>
    <row r="11" spans="1:187" s="7" customFormat="1" ht="15" x14ac:dyDescent="0.2">
      <c r="A11" s="385" t="s">
        <v>4</v>
      </c>
      <c r="B11" s="385"/>
      <c r="C11" s="386"/>
      <c r="D11" s="387"/>
      <c r="E11" s="388"/>
      <c r="F11" s="388"/>
      <c r="G11" s="388"/>
      <c r="H11" s="388"/>
      <c r="I11" s="388"/>
      <c r="J11" s="388"/>
      <c r="K11" s="388"/>
      <c r="L11" s="388"/>
      <c r="M11" s="388"/>
      <c r="N11" s="388"/>
      <c r="O11" s="388"/>
      <c r="P11" s="389"/>
      <c r="Q11" s="29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9"/>
      <c r="AF11" s="29"/>
      <c r="AG11" s="29"/>
      <c r="AH11" s="29"/>
      <c r="AI11" s="29"/>
      <c r="AJ11" s="29"/>
      <c r="AK11" s="29"/>
      <c r="AL11" s="29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9"/>
      <c r="AY11" s="6"/>
      <c r="AZ11" s="6"/>
      <c r="BA11" s="6"/>
      <c r="BB11" s="6"/>
      <c r="BC11" s="6"/>
      <c r="BD11" s="6"/>
      <c r="BE11" s="6"/>
      <c r="BF11" s="6"/>
      <c r="BG11" s="94"/>
      <c r="BH11" s="94"/>
      <c r="BI11" s="94"/>
      <c r="BJ11" s="94"/>
      <c r="BK11" s="94"/>
      <c r="BL11" s="94"/>
      <c r="BM11" s="94"/>
      <c r="BN11" s="94"/>
      <c r="BO11" s="94"/>
      <c r="BP11" s="94"/>
      <c r="BQ11" s="94"/>
      <c r="BR11" s="94"/>
      <c r="BS11" s="94"/>
      <c r="BT11" s="94"/>
      <c r="BU11" s="94"/>
      <c r="BV11" s="94"/>
      <c r="BW11" s="94"/>
      <c r="BX11" s="94"/>
      <c r="BY11" s="94"/>
      <c r="BZ11" s="95"/>
      <c r="CA11" s="94"/>
      <c r="CB11" s="94"/>
      <c r="CC11" s="94"/>
      <c r="CD11" s="94"/>
      <c r="CE11" s="94"/>
      <c r="CF11" s="94"/>
      <c r="CG11" s="94"/>
      <c r="CH11" s="94"/>
      <c r="CI11" s="94"/>
      <c r="CJ11" s="94"/>
      <c r="CK11" s="94"/>
      <c r="CL11" s="94"/>
      <c r="CM11" s="94"/>
      <c r="CN11" s="94"/>
      <c r="CO11" s="94"/>
      <c r="CP11" s="94"/>
      <c r="CQ11" s="94"/>
      <c r="CR11" s="94"/>
      <c r="CS11" s="94"/>
      <c r="CT11" s="94"/>
      <c r="CU11" s="94"/>
      <c r="CV11" s="94"/>
      <c r="CW11" s="94"/>
      <c r="CX11" s="94"/>
      <c r="CY11" s="94"/>
      <c r="CZ11" s="94"/>
      <c r="DA11" s="94"/>
      <c r="DB11" s="94"/>
      <c r="DC11" s="94"/>
      <c r="DD11" s="94"/>
      <c r="DE11" s="94"/>
      <c r="DF11" s="94"/>
      <c r="DG11" s="94"/>
      <c r="DH11" s="94"/>
      <c r="DI11" s="94"/>
      <c r="DJ11" s="94"/>
      <c r="DK11" s="94"/>
      <c r="DL11" s="94"/>
      <c r="DM11" s="94"/>
      <c r="DN11" s="94"/>
      <c r="DO11" s="94"/>
      <c r="DP11" s="94"/>
      <c r="DQ11" s="94"/>
      <c r="DR11" s="94"/>
      <c r="DS11" s="94"/>
      <c r="DT11" s="94"/>
      <c r="DU11" s="94"/>
      <c r="DV11" s="94"/>
      <c r="DW11" s="94"/>
      <c r="DX11" s="94"/>
      <c r="DY11" s="94"/>
      <c r="DZ11" s="94"/>
      <c r="EA11" s="94"/>
      <c r="EB11" s="94"/>
      <c r="EC11" s="94"/>
      <c r="ED11" s="94"/>
      <c r="EE11" s="94"/>
      <c r="EF11" s="94"/>
      <c r="EG11" s="94"/>
      <c r="EH11" s="94"/>
      <c r="EI11" s="94"/>
      <c r="EJ11" s="94"/>
      <c r="EK11" s="94"/>
      <c r="EL11" s="94"/>
      <c r="EM11" s="94"/>
      <c r="EN11" s="94"/>
      <c r="EO11" s="94"/>
      <c r="EP11" s="94"/>
      <c r="EQ11" s="94"/>
      <c r="ER11" s="94"/>
      <c r="ES11" s="94"/>
      <c r="ET11" s="94"/>
      <c r="EU11" s="94"/>
      <c r="EV11" s="94"/>
      <c r="EW11" s="94"/>
      <c r="EX11" s="94"/>
      <c r="EY11" s="94"/>
      <c r="EZ11" s="94"/>
      <c r="FA11" s="94"/>
      <c r="FB11" s="94"/>
      <c r="FC11" s="94"/>
      <c r="FD11" s="94"/>
      <c r="FE11" s="94"/>
      <c r="FF11" s="94"/>
      <c r="FG11" s="94"/>
      <c r="FH11" s="94"/>
      <c r="FI11" s="94"/>
      <c r="FJ11" s="94"/>
      <c r="FK11" s="94"/>
      <c r="FL11" s="94"/>
      <c r="FM11" s="94"/>
      <c r="FN11" s="94"/>
      <c r="FO11" s="94"/>
      <c r="FP11" s="94"/>
      <c r="FQ11" s="94"/>
      <c r="FR11" s="94"/>
      <c r="FS11" s="94"/>
      <c r="FT11" s="94"/>
      <c r="FU11" s="94"/>
      <c r="FV11" s="94"/>
      <c r="FW11" s="94"/>
      <c r="FX11" s="94"/>
      <c r="FY11" s="94"/>
      <c r="FZ11" s="94"/>
      <c r="GA11" s="94"/>
      <c r="GB11" s="94"/>
      <c r="GC11" s="94"/>
      <c r="GD11" s="94"/>
      <c r="GE11" s="94"/>
    </row>
    <row r="12" spans="1:187" s="7" customFormat="1" ht="15" x14ac:dyDescent="0.2">
      <c r="A12" s="385" t="s">
        <v>50</v>
      </c>
      <c r="B12" s="385"/>
      <c r="C12" s="386"/>
      <c r="D12" s="387"/>
      <c r="E12" s="388"/>
      <c r="F12" s="388"/>
      <c r="G12" s="388"/>
      <c r="H12" s="388"/>
      <c r="I12" s="388"/>
      <c r="J12" s="388"/>
      <c r="K12" s="388"/>
      <c r="L12" s="388"/>
      <c r="M12" s="388"/>
      <c r="N12" s="388"/>
      <c r="O12" s="388"/>
      <c r="P12" s="389"/>
      <c r="Q12" s="29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9"/>
      <c r="AF12" s="29"/>
      <c r="AG12" s="29"/>
      <c r="AH12" s="29"/>
      <c r="AI12" s="29"/>
      <c r="AJ12" s="29"/>
      <c r="AK12" s="29"/>
      <c r="AL12" s="29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9"/>
      <c r="AY12" s="6"/>
      <c r="AZ12" s="6"/>
      <c r="BA12" s="6"/>
      <c r="BB12" s="6"/>
      <c r="BC12" s="6"/>
      <c r="BD12" s="6"/>
      <c r="BE12" s="6"/>
      <c r="BF12" s="6"/>
      <c r="BG12" s="94"/>
      <c r="BH12" s="94"/>
      <c r="BI12" s="94"/>
      <c r="BJ12" s="94"/>
      <c r="BK12" s="94"/>
      <c r="BL12" s="94"/>
      <c r="BM12" s="94"/>
      <c r="BN12" s="94"/>
      <c r="BO12" s="94"/>
      <c r="BP12" s="94"/>
      <c r="BQ12" s="94"/>
      <c r="BR12" s="94"/>
      <c r="BS12" s="94"/>
      <c r="BT12" s="94"/>
      <c r="BU12" s="94"/>
      <c r="BV12" s="94"/>
      <c r="BW12" s="94"/>
      <c r="BX12" s="94"/>
      <c r="BY12" s="94"/>
      <c r="BZ12" s="95"/>
      <c r="CA12" s="94"/>
      <c r="CB12" s="94"/>
      <c r="CC12" s="94"/>
      <c r="CD12" s="94"/>
      <c r="CE12" s="94"/>
      <c r="CF12" s="94"/>
      <c r="CG12" s="94"/>
      <c r="CH12" s="94"/>
      <c r="CI12" s="94"/>
      <c r="CJ12" s="94"/>
      <c r="CK12" s="94"/>
      <c r="CL12" s="94"/>
      <c r="CM12" s="94"/>
      <c r="CN12" s="94"/>
      <c r="CO12" s="94"/>
      <c r="CP12" s="94"/>
      <c r="CQ12" s="94"/>
      <c r="CR12" s="94"/>
      <c r="CS12" s="94"/>
      <c r="CT12" s="94"/>
      <c r="CU12" s="94"/>
      <c r="CV12" s="94"/>
      <c r="CW12" s="94"/>
      <c r="CX12" s="94"/>
      <c r="CY12" s="94"/>
      <c r="CZ12" s="94"/>
      <c r="DA12" s="94"/>
      <c r="DB12" s="94"/>
      <c r="DC12" s="94"/>
      <c r="DD12" s="94"/>
      <c r="DE12" s="94"/>
      <c r="DF12" s="94"/>
      <c r="DG12" s="94"/>
      <c r="DH12" s="94"/>
      <c r="DI12" s="94"/>
      <c r="DJ12" s="94"/>
      <c r="DK12" s="94"/>
      <c r="DL12" s="94"/>
      <c r="DM12" s="94"/>
      <c r="DN12" s="94"/>
      <c r="DO12" s="94"/>
      <c r="DP12" s="94"/>
      <c r="DQ12" s="94"/>
      <c r="DR12" s="94"/>
      <c r="DS12" s="94"/>
      <c r="DT12" s="94"/>
      <c r="DU12" s="94"/>
      <c r="DV12" s="94"/>
      <c r="DW12" s="94"/>
      <c r="DX12" s="94"/>
      <c r="DY12" s="94"/>
      <c r="DZ12" s="94"/>
      <c r="EA12" s="94"/>
      <c r="EB12" s="94"/>
      <c r="EC12" s="94"/>
      <c r="ED12" s="94"/>
      <c r="EE12" s="94"/>
      <c r="EF12" s="94"/>
      <c r="EG12" s="94"/>
      <c r="EH12" s="94"/>
      <c r="EI12" s="94"/>
      <c r="EJ12" s="94"/>
      <c r="EK12" s="94"/>
      <c r="EL12" s="94"/>
      <c r="EM12" s="94"/>
      <c r="EN12" s="94"/>
      <c r="EO12" s="94"/>
      <c r="EP12" s="94"/>
      <c r="EQ12" s="94"/>
      <c r="ER12" s="94"/>
      <c r="ES12" s="94"/>
      <c r="ET12" s="94"/>
      <c r="EU12" s="94"/>
      <c r="EV12" s="94"/>
      <c r="EW12" s="94"/>
      <c r="EX12" s="94"/>
      <c r="EY12" s="94"/>
      <c r="EZ12" s="94"/>
      <c r="FA12" s="94"/>
      <c r="FB12" s="94"/>
      <c r="FC12" s="94"/>
      <c r="FD12" s="94"/>
      <c r="FE12" s="94"/>
      <c r="FF12" s="94"/>
      <c r="FG12" s="94"/>
      <c r="FH12" s="94"/>
      <c r="FI12" s="94"/>
      <c r="FJ12" s="94"/>
      <c r="FK12" s="94"/>
      <c r="FL12" s="94"/>
      <c r="FM12" s="94"/>
      <c r="FN12" s="94"/>
      <c r="FO12" s="94"/>
      <c r="FP12" s="94"/>
      <c r="FQ12" s="94"/>
      <c r="FR12" s="94"/>
      <c r="FS12" s="94"/>
      <c r="FT12" s="94"/>
      <c r="FU12" s="94"/>
      <c r="FV12" s="94"/>
      <c r="FW12" s="94"/>
      <c r="FX12" s="94"/>
      <c r="FY12" s="94"/>
      <c r="FZ12" s="94"/>
      <c r="GA12" s="94"/>
      <c r="GB12" s="94"/>
      <c r="GC12" s="94"/>
      <c r="GD12" s="94"/>
      <c r="GE12" s="94"/>
    </row>
    <row r="13" spans="1:187" ht="15" x14ac:dyDescent="0.25">
      <c r="A13" s="196"/>
      <c r="B13" s="228"/>
      <c r="C13" s="229" t="s">
        <v>130</v>
      </c>
      <c r="D13" s="230"/>
      <c r="E13" s="21"/>
      <c r="F13" s="21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60"/>
      <c r="AF13" s="56"/>
      <c r="AG13" s="56"/>
      <c r="AH13" s="56"/>
      <c r="AI13" s="56"/>
      <c r="AJ13" s="56"/>
      <c r="AK13" s="56"/>
      <c r="AL13" s="22"/>
      <c r="AM13" s="22"/>
      <c r="AN13" s="22"/>
      <c r="AO13" s="23"/>
      <c r="AP13" s="23"/>
      <c r="AQ13" s="23"/>
      <c r="AR13" s="23"/>
      <c r="AS13" s="23"/>
      <c r="AT13" s="23"/>
      <c r="AU13" s="23"/>
      <c r="AV13" s="23"/>
      <c r="AW13" s="23"/>
      <c r="AX13" s="22"/>
      <c r="AY13" s="4"/>
      <c r="AZ13" s="4"/>
      <c r="BA13" s="4"/>
      <c r="BB13" s="4"/>
      <c r="BC13" s="4"/>
      <c r="BD13" s="4"/>
      <c r="BE13" s="4"/>
      <c r="BF13" s="4"/>
    </row>
    <row r="14" spans="1:187" s="73" customFormat="1" ht="15" x14ac:dyDescent="0.25">
      <c r="A14" s="196"/>
      <c r="B14" s="228"/>
      <c r="C14" s="229"/>
      <c r="D14" s="197"/>
      <c r="E14" s="21"/>
      <c r="F14" s="21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60"/>
      <c r="AF14" s="56"/>
      <c r="AG14" s="56"/>
      <c r="AH14" s="56"/>
      <c r="AI14" s="56"/>
      <c r="AJ14" s="56"/>
      <c r="AK14" s="56"/>
      <c r="AL14" s="22"/>
      <c r="AM14" s="22"/>
      <c r="AN14" s="22"/>
      <c r="AO14" s="23"/>
      <c r="AP14" s="23"/>
      <c r="AQ14" s="23"/>
      <c r="AR14" s="23"/>
      <c r="AS14" s="23"/>
      <c r="AT14" s="23"/>
      <c r="AU14" s="23"/>
      <c r="AV14" s="23"/>
      <c r="AW14" s="23"/>
      <c r="AX14" s="22"/>
      <c r="AY14" s="4"/>
      <c r="AZ14" s="4"/>
      <c r="BA14" s="4"/>
      <c r="BB14" s="4"/>
      <c r="BC14" s="4"/>
      <c r="BD14" s="4"/>
      <c r="BE14" s="4"/>
      <c r="BF14" s="4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39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12"/>
      <c r="DS14" s="12"/>
      <c r="DT14" s="12"/>
      <c r="DU14" s="12"/>
      <c r="DV14" s="12"/>
      <c r="DW14" s="12"/>
      <c r="DX14" s="12"/>
      <c r="DY14" s="12"/>
      <c r="DZ14" s="12"/>
      <c r="EA14" s="12"/>
      <c r="EB14" s="12"/>
      <c r="EC14" s="12"/>
      <c r="ED14" s="12"/>
      <c r="EE14" s="12"/>
      <c r="EF14" s="12"/>
      <c r="EG14" s="12"/>
      <c r="EH14" s="12"/>
      <c r="EI14" s="12"/>
      <c r="EJ14" s="12"/>
      <c r="EK14" s="12"/>
      <c r="EL14" s="12"/>
      <c r="EM14" s="12"/>
      <c r="EN14" s="12"/>
      <c r="EO14" s="12"/>
      <c r="EP14" s="12"/>
      <c r="EQ14" s="12"/>
      <c r="ER14" s="12"/>
      <c r="ES14" s="12"/>
      <c r="ET14" s="12"/>
      <c r="EU14" s="12"/>
      <c r="EV14" s="12"/>
      <c r="EW14" s="12"/>
      <c r="EX14" s="12"/>
      <c r="EY14" s="12"/>
      <c r="EZ14" s="12"/>
      <c r="FA14" s="12"/>
      <c r="FB14" s="12"/>
      <c r="FC14" s="12"/>
      <c r="FD14" s="12"/>
      <c r="FE14" s="12"/>
      <c r="FF14" s="12"/>
      <c r="FG14" s="12"/>
      <c r="FH14" s="12"/>
      <c r="FI14" s="12"/>
      <c r="FJ14" s="12"/>
      <c r="FK14" s="12"/>
      <c r="FL14" s="12"/>
      <c r="FM14" s="12"/>
      <c r="FN14" s="12"/>
      <c r="FO14" s="12"/>
      <c r="FP14" s="12"/>
      <c r="FQ14" s="12"/>
      <c r="FR14" s="12"/>
      <c r="FS14" s="12"/>
      <c r="FT14" s="12"/>
      <c r="FU14" s="12"/>
      <c r="FV14" s="12"/>
      <c r="FW14" s="12"/>
      <c r="FX14" s="12"/>
      <c r="FY14" s="12"/>
      <c r="FZ14" s="12"/>
      <c r="GA14" s="12"/>
      <c r="GB14" s="12"/>
      <c r="GC14" s="12"/>
      <c r="GD14" s="12"/>
      <c r="GE14" s="12"/>
    </row>
    <row r="15" spans="1:187" ht="15.75" x14ac:dyDescent="0.2">
      <c r="A15" s="394" t="s">
        <v>142</v>
      </c>
      <c r="B15" s="323"/>
      <c r="C15" s="324"/>
      <c r="D15" s="231" t="s">
        <v>128</v>
      </c>
      <c r="E15" s="67"/>
      <c r="G15" s="72"/>
      <c r="I15" s="22"/>
      <c r="J15" s="22"/>
      <c r="K15" s="22"/>
      <c r="L15" s="22"/>
      <c r="M15" s="22"/>
      <c r="N15" s="22"/>
      <c r="O15" s="22"/>
      <c r="P15" s="22"/>
      <c r="Q15" s="22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60"/>
      <c r="AF15" s="22"/>
      <c r="AG15" s="22"/>
      <c r="AH15" s="22"/>
      <c r="AI15" s="22"/>
      <c r="AJ15" s="22"/>
      <c r="AK15" s="22"/>
      <c r="AL15" s="22"/>
      <c r="AM15" s="22"/>
      <c r="AN15" s="22"/>
      <c r="AO15" s="23"/>
      <c r="AP15" s="23"/>
      <c r="AQ15" s="23"/>
      <c r="AR15" s="23"/>
      <c r="AS15" s="23"/>
      <c r="AT15" s="23"/>
      <c r="AU15" s="23"/>
      <c r="AV15" s="23"/>
      <c r="AW15" s="23"/>
      <c r="AX15" s="22"/>
      <c r="AY15" s="4"/>
      <c r="AZ15" s="4"/>
      <c r="BA15" s="4"/>
      <c r="BB15" s="4"/>
      <c r="BC15" s="4"/>
      <c r="BD15" s="4"/>
      <c r="BE15" s="4"/>
      <c r="BF15" s="4"/>
    </row>
    <row r="16" spans="1:187" ht="15.75" customHeight="1" x14ac:dyDescent="0.2">
      <c r="A16" s="200"/>
      <c r="B16" s="200"/>
      <c r="C16" s="202" t="s">
        <v>96</v>
      </c>
      <c r="D16" s="231" t="s">
        <v>99</v>
      </c>
      <c r="E16" s="195"/>
      <c r="F16" s="195"/>
      <c r="G16" s="71"/>
      <c r="H16" s="71"/>
      <c r="I16" s="22"/>
      <c r="J16" s="22"/>
      <c r="K16" s="22"/>
      <c r="L16" s="22"/>
      <c r="M16" s="22"/>
      <c r="N16" s="22"/>
      <c r="O16" s="22"/>
      <c r="P16" s="22"/>
      <c r="Q16" s="22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60"/>
      <c r="AF16" s="22"/>
      <c r="AG16" s="22"/>
      <c r="AH16" s="22"/>
      <c r="AI16" s="22"/>
      <c r="AJ16" s="22"/>
      <c r="AK16" s="22"/>
      <c r="AL16" s="22"/>
      <c r="AM16" s="22"/>
      <c r="AN16" s="22"/>
      <c r="AO16" s="23"/>
      <c r="AP16" s="23"/>
      <c r="AQ16" s="23"/>
      <c r="AR16" s="23"/>
      <c r="AS16" s="23"/>
      <c r="AT16" s="23"/>
      <c r="AU16" s="23"/>
      <c r="AV16" s="23"/>
      <c r="AW16" s="23"/>
      <c r="AX16" s="22"/>
      <c r="AY16" s="4"/>
      <c r="AZ16" s="4"/>
      <c r="BA16" s="4"/>
      <c r="BB16" s="4"/>
      <c r="BC16" s="4"/>
      <c r="BD16" s="4"/>
      <c r="BE16" s="4"/>
      <c r="BF16" s="4"/>
    </row>
    <row r="17" spans="1:187" ht="15" customHeight="1" x14ac:dyDescent="0.2">
      <c r="A17" s="200"/>
      <c r="B17" s="200"/>
      <c r="C17" s="202" t="s">
        <v>80</v>
      </c>
      <c r="D17" s="231" t="s">
        <v>104</v>
      </c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60"/>
      <c r="AF17" s="22"/>
      <c r="AG17" s="22"/>
      <c r="AH17" s="22"/>
      <c r="AI17" s="22"/>
      <c r="AJ17" s="22"/>
      <c r="AK17" s="22"/>
      <c r="AL17" s="22"/>
      <c r="AM17" s="22"/>
      <c r="AN17" s="22"/>
      <c r="AO17" s="23"/>
      <c r="AP17" s="23"/>
      <c r="AQ17" s="23"/>
      <c r="AR17" s="23"/>
      <c r="AS17" s="23"/>
      <c r="AT17" s="23"/>
      <c r="AU17" s="23"/>
      <c r="AV17" s="23"/>
      <c r="AW17" s="23"/>
      <c r="AX17" s="22"/>
      <c r="AY17" s="4"/>
      <c r="AZ17" s="4"/>
      <c r="BA17" s="4"/>
      <c r="BB17" s="4"/>
      <c r="BC17" s="4"/>
      <c r="BD17" s="4"/>
      <c r="BE17" s="4"/>
      <c r="BF17" s="4"/>
    </row>
    <row r="18" spans="1:187" ht="15" customHeight="1" x14ac:dyDescent="0.2">
      <c r="A18" s="382" t="s">
        <v>193</v>
      </c>
      <c r="B18" s="330"/>
      <c r="C18" s="324"/>
      <c r="D18" s="231" t="s">
        <v>77</v>
      </c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60"/>
      <c r="AF18" s="22"/>
      <c r="AG18" s="22"/>
      <c r="AH18" s="22"/>
      <c r="AI18" s="22"/>
      <c r="AJ18" s="22"/>
      <c r="AK18" s="22"/>
      <c r="AL18" s="22"/>
      <c r="AM18" s="22"/>
      <c r="AN18" s="22"/>
      <c r="AO18" s="23"/>
      <c r="AP18" s="23"/>
      <c r="AQ18" s="23"/>
      <c r="AR18" s="23"/>
      <c r="AS18" s="23"/>
      <c r="AT18" s="23"/>
      <c r="AU18" s="23"/>
      <c r="AV18" s="23"/>
      <c r="AW18" s="23"/>
      <c r="AX18" s="22"/>
      <c r="AY18" s="4"/>
      <c r="AZ18" s="4"/>
      <c r="BA18" s="4"/>
      <c r="BB18" s="4"/>
      <c r="BC18" s="4"/>
      <c r="BD18" s="4"/>
      <c r="BE18" s="4"/>
      <c r="BF18" s="4"/>
    </row>
    <row r="19" spans="1:187" s="257" customFormat="1" ht="15" customHeight="1" x14ac:dyDescent="0.2">
      <c r="A19" s="382" t="s">
        <v>194</v>
      </c>
      <c r="B19" s="335"/>
      <c r="C19" s="336"/>
      <c r="D19" s="259" t="s">
        <v>77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60"/>
      <c r="AF19" s="22"/>
      <c r="AG19" s="22"/>
      <c r="AH19" s="22"/>
      <c r="AI19" s="22"/>
      <c r="AJ19" s="22"/>
      <c r="AK19" s="22"/>
      <c r="AL19" s="22"/>
      <c r="AM19" s="22"/>
      <c r="AN19" s="22"/>
      <c r="AO19" s="23"/>
      <c r="AP19" s="23"/>
      <c r="AQ19" s="23"/>
      <c r="AR19" s="23"/>
      <c r="AS19" s="23"/>
      <c r="AT19" s="23"/>
      <c r="AU19" s="23"/>
      <c r="AV19" s="23"/>
      <c r="AW19" s="23"/>
      <c r="AX19" s="22"/>
      <c r="AY19" s="4"/>
      <c r="AZ19" s="4"/>
      <c r="BA19" s="4"/>
      <c r="BB19" s="4"/>
      <c r="BC19" s="4"/>
      <c r="BD19" s="4"/>
      <c r="BE19" s="4"/>
      <c r="BF19" s="4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94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  <c r="EL19" s="12"/>
      <c r="EM19" s="12"/>
      <c r="EN19" s="12"/>
      <c r="EO19" s="12"/>
      <c r="EP19" s="12"/>
      <c r="EQ19" s="12"/>
      <c r="ER19" s="12"/>
      <c r="ES19" s="12"/>
      <c r="ET19" s="12"/>
      <c r="EU19" s="12"/>
      <c r="EV19" s="12"/>
      <c r="EW19" s="12"/>
      <c r="EX19" s="12"/>
      <c r="EY19" s="12"/>
      <c r="EZ19" s="12"/>
      <c r="FA19" s="12"/>
      <c r="FB19" s="12"/>
      <c r="FC19" s="12"/>
      <c r="FD19" s="12"/>
      <c r="FE19" s="12"/>
      <c r="FF19" s="12"/>
      <c r="FG19" s="12"/>
      <c r="FH19" s="12"/>
      <c r="FI19" s="12"/>
      <c r="FJ19" s="12"/>
      <c r="FK19" s="12"/>
      <c r="FL19" s="12"/>
      <c r="FM19" s="12"/>
      <c r="FN19" s="12"/>
      <c r="FO19" s="12"/>
      <c r="FP19" s="12"/>
      <c r="FQ19" s="12"/>
      <c r="FR19" s="12"/>
      <c r="FS19" s="12"/>
      <c r="FT19" s="12"/>
      <c r="FU19" s="12"/>
      <c r="FV19" s="12"/>
      <c r="FW19" s="12"/>
      <c r="FX19" s="12"/>
      <c r="FY19" s="12"/>
      <c r="FZ19" s="12"/>
      <c r="GA19" s="12"/>
      <c r="GB19" s="12"/>
      <c r="GC19" s="12"/>
      <c r="GD19" s="12"/>
      <c r="GE19" s="12"/>
    </row>
    <row r="20" spans="1:187" s="73" customFormat="1" ht="15" customHeight="1" thickBot="1" x14ac:dyDescent="0.25">
      <c r="A20" s="382" t="s">
        <v>95</v>
      </c>
      <c r="B20" s="330"/>
      <c r="C20" s="324"/>
      <c r="D20" s="232">
        <v>0</v>
      </c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00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60"/>
      <c r="AF20" s="22"/>
      <c r="AG20" s="22"/>
      <c r="AH20" s="22"/>
      <c r="AI20" s="22"/>
      <c r="AJ20" s="22"/>
      <c r="AK20" s="22"/>
      <c r="AL20" s="22"/>
      <c r="AM20" s="22"/>
      <c r="AN20" s="22"/>
      <c r="AO20" s="23"/>
      <c r="AP20" s="23"/>
      <c r="AQ20" s="23"/>
      <c r="AR20" s="23"/>
      <c r="AS20" s="23"/>
      <c r="AT20" s="23"/>
      <c r="AU20" s="23"/>
      <c r="AV20" s="23"/>
      <c r="AW20" s="23"/>
      <c r="AX20" s="22"/>
      <c r="AY20" s="4"/>
      <c r="AZ20" s="4"/>
      <c r="BA20" s="4"/>
      <c r="BB20" s="4"/>
      <c r="BC20" s="4"/>
      <c r="BD20" s="4"/>
      <c r="BE20" s="4"/>
      <c r="BF20" s="4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39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12"/>
      <c r="DS20" s="12"/>
      <c r="DT20" s="12"/>
      <c r="DU20" s="12"/>
      <c r="DV20" s="12"/>
      <c r="DW20" s="12"/>
      <c r="DX20" s="12"/>
      <c r="DY20" s="12"/>
      <c r="DZ20" s="12"/>
      <c r="EA20" s="12"/>
      <c r="EB20" s="12"/>
      <c r="EC20" s="12"/>
      <c r="ED20" s="12"/>
      <c r="EE20" s="12"/>
      <c r="EF20" s="12"/>
      <c r="EG20" s="12"/>
      <c r="EH20" s="12"/>
      <c r="EI20" s="12"/>
      <c r="EJ20" s="12"/>
      <c r="EK20" s="12"/>
      <c r="EL20" s="12"/>
      <c r="EM20" s="12"/>
      <c r="EN20" s="12"/>
      <c r="EO20" s="12"/>
      <c r="EP20" s="12"/>
      <c r="EQ20" s="12"/>
      <c r="ER20" s="12"/>
      <c r="ES20" s="12"/>
      <c r="ET20" s="12"/>
      <c r="EU20" s="12"/>
      <c r="EV20" s="12"/>
      <c r="EW20" s="12"/>
      <c r="EX20" s="12"/>
      <c r="EY20" s="12"/>
      <c r="EZ20" s="12"/>
      <c r="FA20" s="12"/>
      <c r="FB20" s="12"/>
      <c r="FC20" s="12"/>
      <c r="FD20" s="12"/>
      <c r="FE20" s="12"/>
      <c r="FF20" s="12"/>
      <c r="FG20" s="12"/>
      <c r="FH20" s="12"/>
      <c r="FI20" s="12"/>
      <c r="FJ20" s="12"/>
      <c r="FK20" s="12"/>
      <c r="FL20" s="12"/>
      <c r="FM20" s="12"/>
      <c r="FN20" s="12"/>
      <c r="FO20" s="12"/>
      <c r="FP20" s="12"/>
      <c r="FQ20" s="12"/>
      <c r="FR20" s="12"/>
      <c r="FS20" s="12"/>
      <c r="FT20" s="12"/>
      <c r="FU20" s="12"/>
      <c r="FV20" s="12"/>
      <c r="FW20" s="12"/>
      <c r="FX20" s="12"/>
      <c r="FY20" s="12"/>
      <c r="FZ20" s="12"/>
      <c r="GA20" s="12"/>
      <c r="GB20" s="12"/>
      <c r="GC20" s="12"/>
      <c r="GD20" s="12"/>
      <c r="GE20" s="12"/>
    </row>
    <row r="21" spans="1:187" ht="44.25" customHeight="1" x14ac:dyDescent="0.2">
      <c r="A21" s="390" t="s">
        <v>0</v>
      </c>
      <c r="B21" s="392" t="s">
        <v>1</v>
      </c>
      <c r="C21" s="392" t="s">
        <v>2</v>
      </c>
      <c r="D21" s="269" t="s">
        <v>3</v>
      </c>
      <c r="E21" s="269" t="s">
        <v>40</v>
      </c>
      <c r="F21" s="269" t="s">
        <v>100</v>
      </c>
      <c r="G21" s="286" t="s">
        <v>146</v>
      </c>
      <c r="H21" s="286" t="s">
        <v>151</v>
      </c>
      <c r="I21" s="286"/>
      <c r="J21" s="286"/>
      <c r="K21" s="286"/>
      <c r="L21" s="286"/>
      <c r="M21" s="286" t="s">
        <v>78</v>
      </c>
      <c r="N21" s="282" t="s">
        <v>79</v>
      </c>
      <c r="O21" s="375" t="s">
        <v>103</v>
      </c>
      <c r="P21" s="278" t="s">
        <v>147</v>
      </c>
      <c r="Q21" s="308" t="s">
        <v>148</v>
      </c>
      <c r="R21" s="308" t="s">
        <v>203</v>
      </c>
      <c r="S21" s="308"/>
      <c r="T21" s="308"/>
      <c r="U21" s="308"/>
      <c r="V21" s="308"/>
      <c r="W21" s="308"/>
      <c r="X21" s="308"/>
      <c r="Y21" s="308"/>
      <c r="Z21" s="308"/>
      <c r="AA21" s="308"/>
      <c r="AB21" s="308"/>
      <c r="AC21" s="308" t="s">
        <v>115</v>
      </c>
      <c r="AD21" s="370"/>
      <c r="AE21" s="288" t="s">
        <v>81</v>
      </c>
      <c r="AF21" s="403" t="s">
        <v>214</v>
      </c>
      <c r="AG21" s="403"/>
      <c r="AH21" s="403"/>
      <c r="AI21" s="403"/>
      <c r="AJ21" s="403"/>
      <c r="AK21" s="403"/>
      <c r="AL21" s="403"/>
      <c r="AM21" s="403"/>
      <c r="AN21" s="403"/>
      <c r="AO21" s="403"/>
      <c r="AP21" s="403"/>
      <c r="AQ21" s="403"/>
      <c r="AR21" s="403"/>
      <c r="AS21" s="403"/>
      <c r="AT21" s="403"/>
      <c r="AU21" s="403"/>
      <c r="AV21" s="403"/>
      <c r="AW21" s="403"/>
      <c r="AX21" s="403"/>
      <c r="AY21" s="396" t="s">
        <v>122</v>
      </c>
      <c r="AZ21" s="397"/>
      <c r="BA21" s="399" t="s">
        <v>123</v>
      </c>
      <c r="BB21" s="9"/>
      <c r="BC21" s="9"/>
      <c r="BD21" s="9"/>
      <c r="BE21" s="9"/>
      <c r="BF21" s="9"/>
    </row>
    <row r="22" spans="1:187" x14ac:dyDescent="0.2">
      <c r="A22" s="391"/>
      <c r="B22" s="393"/>
      <c r="C22" s="393"/>
      <c r="D22" s="270"/>
      <c r="E22" s="270"/>
      <c r="F22" s="270"/>
      <c r="G22" s="287"/>
      <c r="H22" s="287"/>
      <c r="I22" s="287"/>
      <c r="J22" s="287"/>
      <c r="K22" s="287"/>
      <c r="L22" s="287"/>
      <c r="M22" s="287"/>
      <c r="N22" s="410"/>
      <c r="O22" s="376"/>
      <c r="P22" s="411"/>
      <c r="Q22" s="310"/>
      <c r="R22" s="236" t="s">
        <v>9</v>
      </c>
      <c r="S22" s="236" t="s">
        <v>10</v>
      </c>
      <c r="T22" s="236" t="s">
        <v>11</v>
      </c>
      <c r="U22" s="236" t="s">
        <v>12</v>
      </c>
      <c r="V22" s="236" t="s">
        <v>13</v>
      </c>
      <c r="W22" s="236" t="s">
        <v>14</v>
      </c>
      <c r="X22" s="236" t="s">
        <v>41</v>
      </c>
      <c r="Y22" s="236" t="s">
        <v>51</v>
      </c>
      <c r="Z22" s="236" t="s">
        <v>108</v>
      </c>
      <c r="AA22" s="236" t="s">
        <v>113</v>
      </c>
      <c r="AB22" s="236" t="s">
        <v>49</v>
      </c>
      <c r="AC22" s="371"/>
      <c r="AD22" s="371"/>
      <c r="AE22" s="289"/>
      <c r="AF22" s="219" t="s">
        <v>124</v>
      </c>
      <c r="AG22" s="219" t="s">
        <v>46</v>
      </c>
      <c r="AH22" s="219" t="s">
        <v>52</v>
      </c>
      <c r="AI22" s="219" t="s">
        <v>70</v>
      </c>
      <c r="AJ22" s="219" t="s">
        <v>71</v>
      </c>
      <c r="AK22" s="219" t="s">
        <v>72</v>
      </c>
      <c r="AL22" s="223" t="s">
        <v>125</v>
      </c>
      <c r="AM22" s="223" t="s">
        <v>74</v>
      </c>
      <c r="AN22" s="219" t="s">
        <v>75</v>
      </c>
      <c r="AO22" s="219" t="s">
        <v>82</v>
      </c>
      <c r="AP22" s="219" t="s">
        <v>83</v>
      </c>
      <c r="AQ22" s="219" t="s">
        <v>84</v>
      </c>
      <c r="AR22" s="219" t="s">
        <v>85</v>
      </c>
      <c r="AS22" s="219" t="s">
        <v>86</v>
      </c>
      <c r="AT22" s="219" t="s">
        <v>116</v>
      </c>
      <c r="AU22" s="219" t="s">
        <v>117</v>
      </c>
      <c r="AV22" s="219" t="s">
        <v>118</v>
      </c>
      <c r="AW22" s="219" t="s">
        <v>90</v>
      </c>
      <c r="AX22" s="219" t="s">
        <v>126</v>
      </c>
      <c r="AY22" s="357"/>
      <c r="AZ22" s="398"/>
      <c r="BA22" s="400"/>
      <c r="BB22" s="9"/>
      <c r="BC22" s="9"/>
      <c r="BD22" s="9"/>
      <c r="BE22" s="9"/>
      <c r="BF22" s="9"/>
    </row>
    <row r="23" spans="1:187" ht="54.75" customHeight="1" x14ac:dyDescent="0.2">
      <c r="A23" s="404" t="s">
        <v>112</v>
      </c>
      <c r="B23" s="406" t="s">
        <v>111</v>
      </c>
      <c r="C23" s="406" t="s">
        <v>39</v>
      </c>
      <c r="D23" s="408" t="s">
        <v>87</v>
      </c>
      <c r="E23" s="408" t="s">
        <v>195</v>
      </c>
      <c r="F23" s="272" t="s">
        <v>143</v>
      </c>
      <c r="G23" s="272" t="s">
        <v>144</v>
      </c>
      <c r="H23" s="272" t="s">
        <v>61</v>
      </c>
      <c r="I23" s="272" t="s">
        <v>62</v>
      </c>
      <c r="J23" s="272" t="s">
        <v>198</v>
      </c>
      <c r="K23" s="272" t="s">
        <v>200</v>
      </c>
      <c r="L23" s="272" t="s">
        <v>152</v>
      </c>
      <c r="M23" s="272" t="s">
        <v>202</v>
      </c>
      <c r="N23" s="341" t="s">
        <v>153</v>
      </c>
      <c r="O23" s="341" t="s">
        <v>154</v>
      </c>
      <c r="P23" s="272" t="s">
        <v>38</v>
      </c>
      <c r="Q23" s="272" t="s">
        <v>5</v>
      </c>
      <c r="R23" s="208" t="s">
        <v>205</v>
      </c>
      <c r="S23" s="208" t="s">
        <v>206</v>
      </c>
      <c r="T23" s="209" t="s">
        <v>15</v>
      </c>
      <c r="U23" s="209" t="s">
        <v>16</v>
      </c>
      <c r="V23" s="209" t="s">
        <v>17</v>
      </c>
      <c r="W23" s="209" t="s">
        <v>180</v>
      </c>
      <c r="X23" s="209" t="s">
        <v>183</v>
      </c>
      <c r="Y23" s="209" t="s">
        <v>183</v>
      </c>
      <c r="Z23" s="210" t="s">
        <v>18</v>
      </c>
      <c r="AA23" s="210" t="s">
        <v>19</v>
      </c>
      <c r="AB23" s="210" t="s">
        <v>179</v>
      </c>
      <c r="AC23" s="361" t="s">
        <v>161</v>
      </c>
      <c r="AD23" s="361" t="s">
        <v>162</v>
      </c>
      <c r="AE23" s="367" t="s">
        <v>89</v>
      </c>
      <c r="AF23" s="363" t="s">
        <v>145</v>
      </c>
      <c r="AG23" s="363" t="s">
        <v>48</v>
      </c>
      <c r="AH23" s="363" t="s">
        <v>47</v>
      </c>
      <c r="AI23" s="363" t="s">
        <v>212</v>
      </c>
      <c r="AJ23" s="363" t="s">
        <v>76</v>
      </c>
      <c r="AK23" s="363" t="s">
        <v>68</v>
      </c>
      <c r="AL23" s="365" t="s">
        <v>64</v>
      </c>
      <c r="AM23" s="222" t="s">
        <v>207</v>
      </c>
      <c r="AN23" s="222" t="s">
        <v>208</v>
      </c>
      <c r="AO23" s="223" t="s">
        <v>15</v>
      </c>
      <c r="AP23" s="223" t="s">
        <v>16</v>
      </c>
      <c r="AQ23" s="223" t="s">
        <v>17</v>
      </c>
      <c r="AR23" s="223" t="s">
        <v>180</v>
      </c>
      <c r="AS23" s="223" t="s">
        <v>183</v>
      </c>
      <c r="AT23" s="223" t="s">
        <v>183</v>
      </c>
      <c r="AU23" s="224" t="s">
        <v>18</v>
      </c>
      <c r="AV23" s="224" t="s">
        <v>19</v>
      </c>
      <c r="AW23" s="224" t="s">
        <v>179</v>
      </c>
      <c r="AX23" s="365" t="s">
        <v>165</v>
      </c>
      <c r="AY23" s="357" t="s">
        <v>163</v>
      </c>
      <c r="AZ23" s="359" t="s">
        <v>164</v>
      </c>
      <c r="BA23" s="401" t="s">
        <v>166</v>
      </c>
      <c r="BB23" s="10"/>
      <c r="BC23" s="10"/>
      <c r="BD23" s="10"/>
      <c r="BE23" s="10"/>
      <c r="BF23" s="10"/>
    </row>
    <row r="24" spans="1:187" ht="132.75" customHeight="1" thickBot="1" x14ac:dyDescent="0.25">
      <c r="A24" s="405"/>
      <c r="B24" s="407"/>
      <c r="C24" s="407"/>
      <c r="D24" s="409"/>
      <c r="E24" s="409"/>
      <c r="F24" s="273"/>
      <c r="G24" s="273"/>
      <c r="H24" s="273"/>
      <c r="I24" s="273"/>
      <c r="J24" s="273"/>
      <c r="K24" s="273"/>
      <c r="L24" s="273"/>
      <c r="M24" s="273"/>
      <c r="N24" s="342"/>
      <c r="O24" s="342"/>
      <c r="P24" s="273"/>
      <c r="Q24" s="273"/>
      <c r="R24" s="213">
        <v>0.1</v>
      </c>
      <c r="S24" s="213">
        <v>0.1</v>
      </c>
      <c r="T24" s="213">
        <v>1.4E-2</v>
      </c>
      <c r="U24" s="213">
        <f>IF($D$16="HaZZ",20%,14%)</f>
        <v>0.2</v>
      </c>
      <c r="V24" s="213">
        <v>0.03</v>
      </c>
      <c r="W24" s="213">
        <f>IF($D$19="áno",0.5%,0%)</f>
        <v>0</v>
      </c>
      <c r="X24" s="213">
        <f>IF($D$19="áno",0.5%,0%)</f>
        <v>0</v>
      </c>
      <c r="Y24" s="213">
        <f>IF($D$19="áno",0%,1%)</f>
        <v>0.01</v>
      </c>
      <c r="Z24" s="213">
        <v>8.0000000000000002E-3</v>
      </c>
      <c r="AA24" s="213">
        <f>IF($D$17="áno",4.75%,0)</f>
        <v>4.7500000000000001E-2</v>
      </c>
      <c r="AB24" s="213">
        <f>IF($D$18="áno",0.25%,0)</f>
        <v>0</v>
      </c>
      <c r="AC24" s="362"/>
      <c r="AD24" s="369"/>
      <c r="AE24" s="368"/>
      <c r="AF24" s="364"/>
      <c r="AG24" s="364"/>
      <c r="AH24" s="364"/>
      <c r="AI24" s="364"/>
      <c r="AJ24" s="364"/>
      <c r="AK24" s="364"/>
      <c r="AL24" s="366"/>
      <c r="AM24" s="226">
        <v>0.1</v>
      </c>
      <c r="AN24" s="226">
        <v>0.1</v>
      </c>
      <c r="AO24" s="226">
        <v>1.4E-2</v>
      </c>
      <c r="AP24" s="226">
        <f>IF($D$16="HaZZ",20%,14%)</f>
        <v>0.2</v>
      </c>
      <c r="AQ24" s="226">
        <v>0.03</v>
      </c>
      <c r="AR24" s="226">
        <f>IF($D$19="áno",0.5%,0%)</f>
        <v>0</v>
      </c>
      <c r="AS24" s="226">
        <f>IF($D$19="áno",0.5%,0%)</f>
        <v>0</v>
      </c>
      <c r="AT24" s="226">
        <f>IF($D$19="áno",0%,1%)</f>
        <v>0.01</v>
      </c>
      <c r="AU24" s="226">
        <v>8.0000000000000002E-3</v>
      </c>
      <c r="AV24" s="226">
        <f>IF($D$17="áno",4.75%,0)</f>
        <v>4.7500000000000001E-2</v>
      </c>
      <c r="AW24" s="226">
        <f>IF($D$18="áno",0.25%,0)</f>
        <v>0</v>
      </c>
      <c r="AX24" s="366"/>
      <c r="AY24" s="358"/>
      <c r="AZ24" s="360"/>
      <c r="BA24" s="402"/>
      <c r="BB24" s="35"/>
      <c r="BC24" s="35"/>
      <c r="BD24" s="11"/>
      <c r="BE24" s="11"/>
      <c r="BF24" s="11"/>
      <c r="BG24" s="4"/>
    </row>
    <row r="25" spans="1:187" ht="14.25" x14ac:dyDescent="0.2">
      <c r="A25" s="383" t="s">
        <v>159</v>
      </c>
      <c r="B25" s="383"/>
      <c r="C25" s="383"/>
      <c r="D25" s="384"/>
      <c r="E25" s="384"/>
      <c r="F25" s="384"/>
      <c r="G25" s="384"/>
      <c r="H25" s="99"/>
      <c r="I25" s="99"/>
      <c r="J25" s="99"/>
      <c r="K25" s="99"/>
      <c r="L25" s="99"/>
      <c r="M25" s="99"/>
      <c r="N25" s="99"/>
      <c r="O25" s="99"/>
      <c r="P25" s="99"/>
      <c r="Q25" s="99"/>
      <c r="R25" s="99"/>
      <c r="S25" s="99"/>
      <c r="T25" s="99"/>
      <c r="U25" s="99"/>
      <c r="V25" s="99"/>
      <c r="W25" s="99"/>
      <c r="X25" s="99"/>
      <c r="Y25" s="99"/>
      <c r="Z25" s="99"/>
      <c r="AA25" s="99"/>
      <c r="AB25" s="99"/>
      <c r="AC25" s="99"/>
      <c r="AD25" s="99"/>
      <c r="AE25" s="176"/>
      <c r="AF25" s="99"/>
      <c r="AG25" s="99"/>
      <c r="AH25" s="99"/>
      <c r="AI25" s="99"/>
      <c r="AJ25" s="99"/>
      <c r="AK25" s="99"/>
      <c r="AL25" s="99"/>
      <c r="AM25" s="99"/>
      <c r="AN25" s="99"/>
      <c r="AO25" s="99"/>
      <c r="AP25" s="99"/>
      <c r="AQ25" s="99"/>
      <c r="AR25" s="99"/>
      <c r="AS25" s="99"/>
      <c r="AT25" s="99"/>
      <c r="AU25" s="99"/>
      <c r="AV25" s="99"/>
      <c r="AW25" s="99"/>
      <c r="AX25" s="99"/>
      <c r="AY25" s="99"/>
      <c r="AZ25" s="99"/>
      <c r="BA25" s="157"/>
      <c r="BB25" s="11"/>
      <c r="BC25" s="11"/>
      <c r="BD25" s="11"/>
      <c r="BE25" s="11"/>
      <c r="BF25" s="11"/>
      <c r="BG25" s="4"/>
    </row>
    <row r="26" spans="1:187" x14ac:dyDescent="0.2">
      <c r="A26" s="171" t="s">
        <v>6</v>
      </c>
      <c r="B26" s="97"/>
      <c r="C26" s="172"/>
      <c r="D26" s="87"/>
      <c r="E26" s="87"/>
      <c r="F26" s="74">
        <f t="shared" ref="F26:F30" si="0">D26-E26</f>
        <v>0</v>
      </c>
      <c r="G26" s="74">
        <f t="shared" ref="G26:G30" si="1">SUM(H26:M26)+AD26</f>
        <v>0</v>
      </c>
      <c r="H26" s="87"/>
      <c r="I26" s="87"/>
      <c r="J26" s="87"/>
      <c r="K26" s="87"/>
      <c r="L26" s="87">
        <v>0</v>
      </c>
      <c r="M26" s="75">
        <v>0</v>
      </c>
      <c r="N26" s="173">
        <v>0</v>
      </c>
      <c r="O26" s="234">
        <v>0</v>
      </c>
      <c r="P26" s="234">
        <f t="shared" ref="P26:P28" si="2">SUM(R26:AB26)</f>
        <v>0</v>
      </c>
      <c r="Q26" s="235">
        <f t="shared" ref="Q26:Q28" si="3">G26+P26</f>
        <v>0</v>
      </c>
      <c r="R26" s="174">
        <f t="shared" ref="R26:R30" si="4">ROUNDDOWN(R$24*($G26-$AD26),2)+ROUNDDOWN(R$24*$N26,2)</f>
        <v>0</v>
      </c>
      <c r="S26" s="174">
        <v>0</v>
      </c>
      <c r="T26" s="174">
        <f>ROUNDDOWN(T$24*($G26-$AD26),2)-ROUNDDOWN(T$24*O26,2)</f>
        <v>0</v>
      </c>
      <c r="U26" s="174">
        <f t="shared" ref="U26:AB30" si="5">ROUNDDOWN(U$24*($G26-$AD26),2)-ROUNDDOWN(U$24*$O26,2)</f>
        <v>0</v>
      </c>
      <c r="V26" s="174">
        <f t="shared" si="5"/>
        <v>0</v>
      </c>
      <c r="W26" s="174">
        <f t="shared" si="5"/>
        <v>0</v>
      </c>
      <c r="X26" s="174">
        <f t="shared" si="5"/>
        <v>0</v>
      </c>
      <c r="Y26" s="174">
        <f t="shared" si="5"/>
        <v>0</v>
      </c>
      <c r="Z26" s="174">
        <f t="shared" si="5"/>
        <v>0</v>
      </c>
      <c r="AA26" s="174">
        <f t="shared" si="5"/>
        <v>0</v>
      </c>
      <c r="AB26" s="174">
        <f t="shared" si="5"/>
        <v>0</v>
      </c>
      <c r="AC26" s="174">
        <v>0</v>
      </c>
      <c r="AD26" s="174">
        <v>0</v>
      </c>
      <c r="AE26" s="175">
        <f>IF(C26="",0,IF(VLOOKUP($C26,limity!$A$3:$CC$9,HLOOKUP($D$15,limity!$A$3:$CC$4,2,FALSE),FALSE)=0,G26-M26,IF(G26-M26&gt;VLOOKUP($C26,limity!$A$3:$CC$9,HLOOKUP($D$15,limity!$A$3:$CC$4,2,FALSE),FALSE),VLOOKUP($C26,limity!$A$3:$CC$9,HLOOKUP($D$15,limity!$A$3:$CC$4,2,FALSE),FALSE),G26-M26)))</f>
        <v>0</v>
      </c>
      <c r="AF26" s="87" t="e">
        <f>SUM(AG26:AK26)</f>
        <v>#DIV/0!</v>
      </c>
      <c r="AG26" s="87" t="e">
        <f>AE26*(H26/(H26+I26+J26+K26+L26+AD26))</f>
        <v>#DIV/0!</v>
      </c>
      <c r="AH26" s="87" t="e">
        <f>AE26*(I26/(H26+I26+J26+K26+L26+AD26))</f>
        <v>#DIV/0!</v>
      </c>
      <c r="AI26" s="87" t="e">
        <f>AE26*(J26/(H26+I26+J26+K26+L26+AD26))</f>
        <v>#DIV/0!</v>
      </c>
      <c r="AJ26" s="87" t="e">
        <f>AE26*(K26/(H26+I26+J26+K26+L26+AD26))</f>
        <v>#DIV/0!</v>
      </c>
      <c r="AK26" s="87" t="e">
        <f>AE26*(L26/(H26+I26+J26+K26+L26+AD26))</f>
        <v>#DIV/0!</v>
      </c>
      <c r="AL26" s="87" t="e">
        <f>SUM(AM26:AW26)</f>
        <v>#DIV/0!</v>
      </c>
      <c r="AM26" s="87" t="e">
        <f t="shared" ref="AM26:AW44" si="6">ROUNDDOWN($AF26*AM$24,2)</f>
        <v>#DIV/0!</v>
      </c>
      <c r="AN26" s="74" t="e">
        <f t="shared" si="6"/>
        <v>#DIV/0!</v>
      </c>
      <c r="AO26" s="87" t="e">
        <f t="shared" ref="AO26:AW26" si="7">ROUNDDOWN($AF26*AO$24,2)</f>
        <v>#DIV/0!</v>
      </c>
      <c r="AP26" s="87" t="e">
        <f t="shared" si="7"/>
        <v>#DIV/0!</v>
      </c>
      <c r="AQ26" s="87" t="e">
        <f t="shared" si="7"/>
        <v>#DIV/0!</v>
      </c>
      <c r="AR26" s="87" t="e">
        <f t="shared" si="7"/>
        <v>#DIV/0!</v>
      </c>
      <c r="AS26" s="87" t="e">
        <f t="shared" si="7"/>
        <v>#DIV/0!</v>
      </c>
      <c r="AT26" s="87" t="e">
        <f t="shared" si="7"/>
        <v>#DIV/0!</v>
      </c>
      <c r="AU26" s="87" t="e">
        <f t="shared" si="7"/>
        <v>#DIV/0!</v>
      </c>
      <c r="AV26" s="87" t="e">
        <f t="shared" si="7"/>
        <v>#DIV/0!</v>
      </c>
      <c r="AW26" s="87" t="e">
        <f t="shared" si="7"/>
        <v>#DIV/0!</v>
      </c>
      <c r="AX26" s="88" t="e">
        <f t="shared" ref="AX26:AX30" si="8">AF26+AL26</f>
        <v>#DIV/0!</v>
      </c>
      <c r="AY26" s="87">
        <f t="shared" ref="AY26:AY30" si="9">AC26</f>
        <v>0</v>
      </c>
      <c r="AZ26" s="90" t="e">
        <f t="shared" ref="AZ26:AZ30" si="10">AE26*(AD26/(AD26+H26+I26+J26+K26+L26))</f>
        <v>#DIV/0!</v>
      </c>
      <c r="BA26" s="91" t="e">
        <f>AX26+AY26+AZ26</f>
        <v>#DIV/0!</v>
      </c>
      <c r="BB26" s="32"/>
      <c r="BC26" s="33"/>
      <c r="BD26" s="34"/>
      <c r="BE26" s="34"/>
      <c r="BF26" s="30"/>
      <c r="BG26" s="4"/>
    </row>
    <row r="27" spans="1:187" ht="12.75" customHeight="1" x14ac:dyDescent="0.2">
      <c r="A27" s="149" t="s">
        <v>7</v>
      </c>
      <c r="B27" s="24"/>
      <c r="C27" s="150"/>
      <c r="D27" s="74"/>
      <c r="E27" s="74"/>
      <c r="F27" s="74">
        <f t="shared" si="0"/>
        <v>0</v>
      </c>
      <c r="G27" s="74">
        <f t="shared" si="1"/>
        <v>0</v>
      </c>
      <c r="H27" s="74"/>
      <c r="I27" s="74"/>
      <c r="J27" s="74"/>
      <c r="K27" s="74"/>
      <c r="L27" s="74">
        <v>0</v>
      </c>
      <c r="M27" s="75">
        <v>0</v>
      </c>
      <c r="N27" s="75">
        <v>0</v>
      </c>
      <c r="O27" s="234">
        <v>0</v>
      </c>
      <c r="P27" s="234">
        <f t="shared" si="2"/>
        <v>0</v>
      </c>
      <c r="Q27" s="235">
        <f t="shared" si="3"/>
        <v>0</v>
      </c>
      <c r="R27" s="76">
        <f t="shared" si="4"/>
        <v>0</v>
      </c>
      <c r="S27" s="76">
        <v>0</v>
      </c>
      <c r="T27" s="76">
        <f t="shared" ref="T27:T44" si="11">ROUNDDOWN(T$24*($G27-$AD27),2)-ROUNDDOWN(T$24*O27,2)</f>
        <v>0</v>
      </c>
      <c r="U27" s="76">
        <f t="shared" si="5"/>
        <v>0</v>
      </c>
      <c r="V27" s="76">
        <f t="shared" si="5"/>
        <v>0</v>
      </c>
      <c r="W27" s="76">
        <f t="shared" si="5"/>
        <v>0</v>
      </c>
      <c r="X27" s="76">
        <f t="shared" si="5"/>
        <v>0</v>
      </c>
      <c r="Y27" s="76">
        <f t="shared" si="5"/>
        <v>0</v>
      </c>
      <c r="Z27" s="76">
        <f t="shared" si="5"/>
        <v>0</v>
      </c>
      <c r="AA27" s="76">
        <f t="shared" si="5"/>
        <v>0</v>
      </c>
      <c r="AB27" s="76">
        <f t="shared" si="5"/>
        <v>0</v>
      </c>
      <c r="AC27" s="174">
        <v>0</v>
      </c>
      <c r="AD27" s="76">
        <v>0</v>
      </c>
      <c r="AE27" s="148">
        <f>IF(C27="",0,IF(VLOOKUP($C27,limity!$A$3:$CC$9,HLOOKUP($D$15,limity!$A$3:$CC$4,2,FALSE),FALSE)=0,G27-M27,IF(G27-M27&gt;VLOOKUP($C27,limity!$A$3:$CC$9,HLOOKUP($D$15,limity!$A$3:$CC$4,2,FALSE),FALSE),VLOOKUP($C27,limity!$A$3:$CC$9,HLOOKUP($D$15,limity!$A$3:$CC$4,2,FALSE),FALSE),G27-M27)))</f>
        <v>0</v>
      </c>
      <c r="AF27" s="74" t="e">
        <f t="shared" ref="AF27:AF30" si="12">SUM(AG27:AK27)</f>
        <v>#DIV/0!</v>
      </c>
      <c r="AG27" s="74" t="e">
        <f t="shared" ref="AG27:AG30" si="13">AE27*(H27/(H27+I27+J27+K27+L27+AD27))</f>
        <v>#DIV/0!</v>
      </c>
      <c r="AH27" s="74" t="e">
        <f t="shared" ref="AH27:AH30" si="14">AE27*(I27/(H27+I27+J27+K27+L27+AD27))</f>
        <v>#DIV/0!</v>
      </c>
      <c r="AI27" s="74" t="e">
        <f t="shared" ref="AI27:AI30" si="15">AE27*(J27/(H27+I27+J27+K27+L27+AD27))</f>
        <v>#DIV/0!</v>
      </c>
      <c r="AJ27" s="74" t="e">
        <f t="shared" ref="AJ27:AJ30" si="16">AE27*(K27/(H27+I27+J27+K27+L27+AD27))</f>
        <v>#DIV/0!</v>
      </c>
      <c r="AK27" s="74" t="e">
        <f t="shared" ref="AK27:AK30" si="17">AE27*(L27/(H27+I27+J27+K27+L27+AD27))</f>
        <v>#DIV/0!</v>
      </c>
      <c r="AL27" s="74" t="e">
        <f t="shared" ref="AL27:AL37" si="18">SUM(AM27:AW27)</f>
        <v>#DIV/0!</v>
      </c>
      <c r="AM27" s="74" t="e">
        <f t="shared" si="6"/>
        <v>#DIV/0!</v>
      </c>
      <c r="AN27" s="74" t="e">
        <f t="shared" si="6"/>
        <v>#DIV/0!</v>
      </c>
      <c r="AO27" s="74" t="e">
        <f t="shared" si="6"/>
        <v>#DIV/0!</v>
      </c>
      <c r="AP27" s="74" t="e">
        <f t="shared" si="6"/>
        <v>#DIV/0!</v>
      </c>
      <c r="AQ27" s="74" t="e">
        <f t="shared" si="6"/>
        <v>#DIV/0!</v>
      </c>
      <c r="AR27" s="74" t="e">
        <f t="shared" si="6"/>
        <v>#DIV/0!</v>
      </c>
      <c r="AS27" s="74" t="e">
        <f t="shared" si="6"/>
        <v>#DIV/0!</v>
      </c>
      <c r="AT27" s="74" t="e">
        <f t="shared" si="6"/>
        <v>#DIV/0!</v>
      </c>
      <c r="AU27" s="74" t="e">
        <f t="shared" si="6"/>
        <v>#DIV/0!</v>
      </c>
      <c r="AV27" s="74" t="e">
        <f t="shared" si="6"/>
        <v>#DIV/0!</v>
      </c>
      <c r="AW27" s="74" t="e">
        <f t="shared" si="6"/>
        <v>#DIV/0!</v>
      </c>
      <c r="AX27" s="77" t="e">
        <f t="shared" si="8"/>
        <v>#DIV/0!</v>
      </c>
      <c r="AY27" s="74">
        <f t="shared" si="9"/>
        <v>0</v>
      </c>
      <c r="AZ27" s="89" t="e">
        <f t="shared" si="10"/>
        <v>#DIV/0!</v>
      </c>
      <c r="BA27" s="91" t="e">
        <f>AX27+AY27+AZ27</f>
        <v>#DIV/0!</v>
      </c>
      <c r="BB27" s="11"/>
      <c r="BC27" s="11"/>
      <c r="BD27" s="11"/>
      <c r="BE27" s="11"/>
      <c r="BF27" s="11"/>
      <c r="BG27" s="4"/>
    </row>
    <row r="28" spans="1:187" x14ac:dyDescent="0.2">
      <c r="A28" s="149" t="s">
        <v>8</v>
      </c>
      <c r="B28" s="24"/>
      <c r="C28" s="147"/>
      <c r="D28" s="74"/>
      <c r="E28" s="74"/>
      <c r="F28" s="74">
        <f t="shared" si="0"/>
        <v>0</v>
      </c>
      <c r="G28" s="74">
        <f t="shared" si="1"/>
        <v>0</v>
      </c>
      <c r="H28" s="74"/>
      <c r="I28" s="74"/>
      <c r="J28" s="74"/>
      <c r="K28" s="74"/>
      <c r="L28" s="74">
        <v>0</v>
      </c>
      <c r="M28" s="173">
        <v>0</v>
      </c>
      <c r="N28" s="173">
        <v>0</v>
      </c>
      <c r="O28" s="233">
        <v>0</v>
      </c>
      <c r="P28" s="234">
        <f t="shared" si="2"/>
        <v>0</v>
      </c>
      <c r="Q28" s="235">
        <f t="shared" si="3"/>
        <v>0</v>
      </c>
      <c r="R28" s="76">
        <f t="shared" si="4"/>
        <v>0</v>
      </c>
      <c r="S28" s="76">
        <f>ROUNDDOWN(S$24*($G28-$AD28),2)+ROUNDDOWN(S$24*$N28,2)</f>
        <v>0</v>
      </c>
      <c r="T28" s="76">
        <f t="shared" si="11"/>
        <v>0</v>
      </c>
      <c r="U28" s="76">
        <f t="shared" si="5"/>
        <v>0</v>
      </c>
      <c r="V28" s="76">
        <f t="shared" si="5"/>
        <v>0</v>
      </c>
      <c r="W28" s="76">
        <f t="shared" si="5"/>
        <v>0</v>
      </c>
      <c r="X28" s="76">
        <f t="shared" si="5"/>
        <v>0</v>
      </c>
      <c r="Y28" s="76">
        <f t="shared" si="5"/>
        <v>0</v>
      </c>
      <c r="Z28" s="76">
        <f t="shared" si="5"/>
        <v>0</v>
      </c>
      <c r="AA28" s="76">
        <f t="shared" si="5"/>
        <v>0</v>
      </c>
      <c r="AB28" s="76">
        <f t="shared" si="5"/>
        <v>0</v>
      </c>
      <c r="AC28" s="174">
        <v>0</v>
      </c>
      <c r="AD28" s="174">
        <v>0</v>
      </c>
      <c r="AE28" s="148">
        <f>IF(C28="",0,IF(VLOOKUP($C28,limity!$A$3:$CC$9,HLOOKUP($D$15,limity!$A$3:$CC$4,2,FALSE),FALSE)=0,G28-M28,IF(G28-M28&gt;VLOOKUP($C28,limity!$A$3:$CC$9,HLOOKUP($D$15,limity!$A$3:$CC$4,2,FALSE),FALSE),VLOOKUP($C28,limity!$A$3:$CC$9,HLOOKUP($D$15,limity!$A$3:$CC$4,2,FALSE),FALSE),G28-M28)))</f>
        <v>0</v>
      </c>
      <c r="AF28" s="74" t="e">
        <f t="shared" si="12"/>
        <v>#DIV/0!</v>
      </c>
      <c r="AG28" s="74" t="e">
        <f t="shared" si="13"/>
        <v>#DIV/0!</v>
      </c>
      <c r="AH28" s="74" t="e">
        <f t="shared" si="14"/>
        <v>#DIV/0!</v>
      </c>
      <c r="AI28" s="74" t="e">
        <f t="shared" si="15"/>
        <v>#DIV/0!</v>
      </c>
      <c r="AJ28" s="74" t="e">
        <f t="shared" si="16"/>
        <v>#DIV/0!</v>
      </c>
      <c r="AK28" s="74" t="e">
        <f t="shared" si="17"/>
        <v>#DIV/0!</v>
      </c>
      <c r="AL28" s="74" t="e">
        <f t="shared" si="18"/>
        <v>#DIV/0!</v>
      </c>
      <c r="AM28" s="74" t="e">
        <f t="shared" si="6"/>
        <v>#DIV/0!</v>
      </c>
      <c r="AN28" s="74" t="e">
        <f t="shared" si="6"/>
        <v>#DIV/0!</v>
      </c>
      <c r="AO28" s="74" t="e">
        <f t="shared" si="6"/>
        <v>#DIV/0!</v>
      </c>
      <c r="AP28" s="74" t="e">
        <f t="shared" si="6"/>
        <v>#DIV/0!</v>
      </c>
      <c r="AQ28" s="74" t="e">
        <f t="shared" si="6"/>
        <v>#DIV/0!</v>
      </c>
      <c r="AR28" s="74" t="e">
        <f t="shared" si="6"/>
        <v>#DIV/0!</v>
      </c>
      <c r="AS28" s="74" t="e">
        <f t="shared" si="6"/>
        <v>#DIV/0!</v>
      </c>
      <c r="AT28" s="74" t="e">
        <f t="shared" si="6"/>
        <v>#DIV/0!</v>
      </c>
      <c r="AU28" s="74" t="e">
        <f t="shared" si="6"/>
        <v>#DIV/0!</v>
      </c>
      <c r="AV28" s="74" t="e">
        <f t="shared" si="6"/>
        <v>#DIV/0!</v>
      </c>
      <c r="AW28" s="74" t="e">
        <f t="shared" si="6"/>
        <v>#DIV/0!</v>
      </c>
      <c r="AX28" s="77" t="e">
        <f t="shared" si="8"/>
        <v>#DIV/0!</v>
      </c>
      <c r="AY28" s="74">
        <f t="shared" si="9"/>
        <v>0</v>
      </c>
      <c r="AZ28" s="89" t="e">
        <f t="shared" si="10"/>
        <v>#DIV/0!</v>
      </c>
      <c r="BA28" s="91" t="e">
        <f t="shared" ref="BA28:BA37" si="19">AX28+AY28+AZ28</f>
        <v>#DIV/0!</v>
      </c>
      <c r="BB28" s="11"/>
      <c r="BC28" s="11"/>
      <c r="BD28" s="11"/>
      <c r="BE28" s="11"/>
      <c r="BF28" s="11"/>
      <c r="BG28" s="4"/>
    </row>
    <row r="29" spans="1:187" ht="13.5" x14ac:dyDescent="0.2">
      <c r="A29" s="146" t="s">
        <v>91</v>
      </c>
      <c r="B29" s="24"/>
      <c r="C29" s="147"/>
      <c r="D29" s="74"/>
      <c r="E29" s="74"/>
      <c r="F29" s="74">
        <f t="shared" si="0"/>
        <v>0</v>
      </c>
      <c r="G29" s="74">
        <f t="shared" si="1"/>
        <v>0</v>
      </c>
      <c r="H29" s="74"/>
      <c r="I29" s="74"/>
      <c r="J29" s="78"/>
      <c r="K29" s="74"/>
      <c r="L29" s="74">
        <v>0</v>
      </c>
      <c r="M29" s="75">
        <v>0</v>
      </c>
      <c r="N29" s="75">
        <v>0</v>
      </c>
      <c r="O29" s="234">
        <v>0</v>
      </c>
      <c r="P29" s="234">
        <f t="shared" ref="P29:P37" si="20">SUM(R29:AB29)</f>
        <v>0</v>
      </c>
      <c r="Q29" s="235">
        <f>G29+P29</f>
        <v>0</v>
      </c>
      <c r="R29" s="76">
        <f t="shared" si="4"/>
        <v>0</v>
      </c>
      <c r="S29" s="76">
        <f>ROUNDDOWN(S$24*($G29-$AD29),2)+ROUNDDOWN(S$24*$N29,2)</f>
        <v>0</v>
      </c>
      <c r="T29" s="76">
        <f t="shared" si="11"/>
        <v>0</v>
      </c>
      <c r="U29" s="76">
        <f t="shared" si="5"/>
        <v>0</v>
      </c>
      <c r="V29" s="76">
        <f t="shared" si="5"/>
        <v>0</v>
      </c>
      <c r="W29" s="76">
        <f t="shared" si="5"/>
        <v>0</v>
      </c>
      <c r="X29" s="76">
        <f t="shared" si="5"/>
        <v>0</v>
      </c>
      <c r="Y29" s="76">
        <f t="shared" si="5"/>
        <v>0</v>
      </c>
      <c r="Z29" s="76">
        <f t="shared" si="5"/>
        <v>0</v>
      </c>
      <c r="AA29" s="76">
        <f t="shared" si="5"/>
        <v>0</v>
      </c>
      <c r="AB29" s="76">
        <f t="shared" si="5"/>
        <v>0</v>
      </c>
      <c r="AC29" s="174">
        <v>0</v>
      </c>
      <c r="AD29" s="76">
        <v>0</v>
      </c>
      <c r="AE29" s="148">
        <f>IF(C29="",0,IF(VLOOKUP($C29,limity!$A$3:$CC$9,HLOOKUP($D$15,limity!$A$3:$CC$4,2,FALSE),FALSE)=0,G29-M29,IF(G29-M29&gt;VLOOKUP($C29,limity!$A$3:$CC$9,HLOOKUP($D$15,limity!$A$3:$CC$4,2,FALSE),FALSE),VLOOKUP($C29,limity!$A$3:$CC$9,HLOOKUP($D$15,limity!$A$3:$CC$4,2,FALSE),FALSE),G29-M29)))</f>
        <v>0</v>
      </c>
      <c r="AF29" s="74" t="e">
        <f t="shared" si="12"/>
        <v>#DIV/0!</v>
      </c>
      <c r="AG29" s="74" t="e">
        <f t="shared" si="13"/>
        <v>#DIV/0!</v>
      </c>
      <c r="AH29" s="74" t="e">
        <f t="shared" si="14"/>
        <v>#DIV/0!</v>
      </c>
      <c r="AI29" s="74" t="e">
        <f t="shared" si="15"/>
        <v>#DIV/0!</v>
      </c>
      <c r="AJ29" s="74" t="e">
        <f t="shared" si="16"/>
        <v>#DIV/0!</v>
      </c>
      <c r="AK29" s="74" t="e">
        <f t="shared" si="17"/>
        <v>#DIV/0!</v>
      </c>
      <c r="AL29" s="74" t="e">
        <f t="shared" si="18"/>
        <v>#DIV/0!</v>
      </c>
      <c r="AM29" s="74" t="e">
        <f t="shared" si="6"/>
        <v>#DIV/0!</v>
      </c>
      <c r="AN29" s="74" t="e">
        <f t="shared" si="6"/>
        <v>#DIV/0!</v>
      </c>
      <c r="AO29" s="74" t="e">
        <f t="shared" si="6"/>
        <v>#DIV/0!</v>
      </c>
      <c r="AP29" s="74" t="e">
        <f t="shared" si="6"/>
        <v>#DIV/0!</v>
      </c>
      <c r="AQ29" s="74" t="e">
        <f t="shared" si="6"/>
        <v>#DIV/0!</v>
      </c>
      <c r="AR29" s="74" t="e">
        <f t="shared" si="6"/>
        <v>#DIV/0!</v>
      </c>
      <c r="AS29" s="74" t="e">
        <f t="shared" si="6"/>
        <v>#DIV/0!</v>
      </c>
      <c r="AT29" s="74" t="e">
        <f t="shared" si="6"/>
        <v>#DIV/0!</v>
      </c>
      <c r="AU29" s="74" t="e">
        <f t="shared" si="6"/>
        <v>#DIV/0!</v>
      </c>
      <c r="AV29" s="74" t="e">
        <f t="shared" si="6"/>
        <v>#DIV/0!</v>
      </c>
      <c r="AW29" s="74" t="e">
        <f t="shared" si="6"/>
        <v>#DIV/0!</v>
      </c>
      <c r="AX29" s="77" t="e">
        <f t="shared" si="8"/>
        <v>#DIV/0!</v>
      </c>
      <c r="AY29" s="74">
        <f t="shared" si="9"/>
        <v>0</v>
      </c>
      <c r="AZ29" s="89" t="e">
        <f t="shared" si="10"/>
        <v>#DIV/0!</v>
      </c>
      <c r="BA29" s="91" t="e">
        <f t="shared" si="19"/>
        <v>#DIV/0!</v>
      </c>
      <c r="BB29" s="4"/>
      <c r="BC29" s="4"/>
      <c r="BD29" s="4"/>
      <c r="BE29" s="4"/>
      <c r="BF29" s="4"/>
      <c r="BG29" s="4"/>
    </row>
    <row r="30" spans="1:187" x14ac:dyDescent="0.2">
      <c r="A30" s="149" t="s">
        <v>92</v>
      </c>
      <c r="B30" s="24"/>
      <c r="C30" s="147"/>
      <c r="D30" s="74"/>
      <c r="E30" s="74"/>
      <c r="F30" s="74">
        <f t="shared" si="0"/>
        <v>0</v>
      </c>
      <c r="G30" s="74">
        <f t="shared" si="1"/>
        <v>0</v>
      </c>
      <c r="H30" s="74"/>
      <c r="I30" s="74"/>
      <c r="J30" s="74"/>
      <c r="K30" s="74"/>
      <c r="L30" s="74">
        <v>0</v>
      </c>
      <c r="M30" s="173">
        <v>0</v>
      </c>
      <c r="N30" s="173">
        <v>0</v>
      </c>
      <c r="O30" s="233">
        <v>0</v>
      </c>
      <c r="P30" s="234">
        <f t="shared" si="20"/>
        <v>0</v>
      </c>
      <c r="Q30" s="235">
        <f t="shared" ref="Q30:Q37" si="21">G30+P30</f>
        <v>0</v>
      </c>
      <c r="R30" s="76">
        <f t="shared" si="4"/>
        <v>0</v>
      </c>
      <c r="S30" s="76">
        <f>ROUNDDOWN(S$24*($G30-$AD30),2)+ROUNDDOWN(S$24*$N30,2)</f>
        <v>0</v>
      </c>
      <c r="T30" s="76">
        <f t="shared" si="11"/>
        <v>0</v>
      </c>
      <c r="U30" s="76">
        <f t="shared" si="5"/>
        <v>0</v>
      </c>
      <c r="V30" s="76">
        <f t="shared" si="5"/>
        <v>0</v>
      </c>
      <c r="W30" s="76">
        <f t="shared" si="5"/>
        <v>0</v>
      </c>
      <c r="X30" s="76">
        <f t="shared" si="5"/>
        <v>0</v>
      </c>
      <c r="Y30" s="76">
        <f t="shared" si="5"/>
        <v>0</v>
      </c>
      <c r="Z30" s="76">
        <f t="shared" si="5"/>
        <v>0</v>
      </c>
      <c r="AA30" s="76">
        <f t="shared" si="5"/>
        <v>0</v>
      </c>
      <c r="AB30" s="76">
        <f t="shared" si="5"/>
        <v>0</v>
      </c>
      <c r="AC30" s="174">
        <v>0</v>
      </c>
      <c r="AD30" s="174">
        <v>0</v>
      </c>
      <c r="AE30" s="148">
        <f>IF(C30="",0,IF(VLOOKUP($C30,limity!$A$3:$CC$9,HLOOKUP($D$15,limity!$A$3:$CC$4,2,FALSE),FALSE)=0,G30-M30,IF(G30-M30&gt;VLOOKUP($C30,limity!$A$3:$CC$9,HLOOKUP($D$15,limity!$A$3:$CC$4,2,FALSE),FALSE),VLOOKUP($C30,limity!$A$3:$CC$9,HLOOKUP($D$15,limity!$A$3:$CC$4,2,FALSE),FALSE),G30-M30)))</f>
        <v>0</v>
      </c>
      <c r="AF30" s="74" t="e">
        <f t="shared" si="12"/>
        <v>#DIV/0!</v>
      </c>
      <c r="AG30" s="74" t="e">
        <f t="shared" si="13"/>
        <v>#DIV/0!</v>
      </c>
      <c r="AH30" s="74" t="e">
        <f t="shared" si="14"/>
        <v>#DIV/0!</v>
      </c>
      <c r="AI30" s="74" t="e">
        <f t="shared" si="15"/>
        <v>#DIV/0!</v>
      </c>
      <c r="AJ30" s="74" t="e">
        <f t="shared" si="16"/>
        <v>#DIV/0!</v>
      </c>
      <c r="AK30" s="74" t="e">
        <f t="shared" si="17"/>
        <v>#DIV/0!</v>
      </c>
      <c r="AL30" s="74" t="e">
        <f t="shared" si="18"/>
        <v>#DIV/0!</v>
      </c>
      <c r="AM30" s="74" t="e">
        <f t="shared" si="6"/>
        <v>#DIV/0!</v>
      </c>
      <c r="AN30" s="74" t="e">
        <f t="shared" si="6"/>
        <v>#DIV/0!</v>
      </c>
      <c r="AO30" s="74" t="e">
        <f t="shared" si="6"/>
        <v>#DIV/0!</v>
      </c>
      <c r="AP30" s="74" t="e">
        <f t="shared" si="6"/>
        <v>#DIV/0!</v>
      </c>
      <c r="AQ30" s="74" t="e">
        <f t="shared" si="6"/>
        <v>#DIV/0!</v>
      </c>
      <c r="AR30" s="74" t="e">
        <f t="shared" si="6"/>
        <v>#DIV/0!</v>
      </c>
      <c r="AS30" s="74" t="e">
        <f t="shared" si="6"/>
        <v>#DIV/0!</v>
      </c>
      <c r="AT30" s="74" t="e">
        <f t="shared" si="6"/>
        <v>#DIV/0!</v>
      </c>
      <c r="AU30" s="74" t="e">
        <f t="shared" si="6"/>
        <v>#DIV/0!</v>
      </c>
      <c r="AV30" s="74" t="e">
        <f t="shared" si="6"/>
        <v>#DIV/0!</v>
      </c>
      <c r="AW30" s="74" t="e">
        <f t="shared" si="6"/>
        <v>#DIV/0!</v>
      </c>
      <c r="AX30" s="77" t="e">
        <f t="shared" si="8"/>
        <v>#DIV/0!</v>
      </c>
      <c r="AY30" s="74">
        <f t="shared" si="9"/>
        <v>0</v>
      </c>
      <c r="AZ30" s="89" t="e">
        <f t="shared" si="10"/>
        <v>#DIV/0!</v>
      </c>
      <c r="BA30" s="91" t="e">
        <f t="shared" si="19"/>
        <v>#DIV/0!</v>
      </c>
      <c r="BB30" s="4"/>
      <c r="BC30" s="4"/>
      <c r="BD30" s="4"/>
      <c r="BE30" s="4"/>
      <c r="BF30" s="4"/>
      <c r="BG30" s="4"/>
    </row>
    <row r="31" spans="1:187" s="12" customFormat="1" x14ac:dyDescent="0.2">
      <c r="A31" s="372" t="s">
        <v>93</v>
      </c>
      <c r="B31" s="373"/>
      <c r="C31" s="374"/>
      <c r="D31" s="85">
        <f t="shared" ref="D31:AI31" si="22">SUM(D26:D30)</f>
        <v>0</v>
      </c>
      <c r="E31" s="85">
        <f t="shared" si="22"/>
        <v>0</v>
      </c>
      <c r="F31" s="85">
        <f t="shared" si="22"/>
        <v>0</v>
      </c>
      <c r="G31" s="85">
        <f t="shared" si="22"/>
        <v>0</v>
      </c>
      <c r="H31" s="85">
        <f t="shared" si="22"/>
        <v>0</v>
      </c>
      <c r="I31" s="85">
        <f t="shared" si="22"/>
        <v>0</v>
      </c>
      <c r="J31" s="85">
        <f t="shared" si="22"/>
        <v>0</v>
      </c>
      <c r="K31" s="85">
        <f t="shared" si="22"/>
        <v>0</v>
      </c>
      <c r="L31" s="85">
        <f t="shared" si="22"/>
        <v>0</v>
      </c>
      <c r="M31" s="85">
        <f t="shared" si="22"/>
        <v>0</v>
      </c>
      <c r="N31" s="85">
        <f t="shared" si="22"/>
        <v>0</v>
      </c>
      <c r="O31" s="85">
        <f t="shared" si="22"/>
        <v>0</v>
      </c>
      <c r="P31" s="85">
        <f t="shared" si="22"/>
        <v>0</v>
      </c>
      <c r="Q31" s="85">
        <f t="shared" si="22"/>
        <v>0</v>
      </c>
      <c r="R31" s="85">
        <f t="shared" si="22"/>
        <v>0</v>
      </c>
      <c r="S31" s="85">
        <f t="shared" si="22"/>
        <v>0</v>
      </c>
      <c r="T31" s="85">
        <f t="shared" si="22"/>
        <v>0</v>
      </c>
      <c r="U31" s="85">
        <f t="shared" si="22"/>
        <v>0</v>
      </c>
      <c r="V31" s="85">
        <f t="shared" si="22"/>
        <v>0</v>
      </c>
      <c r="W31" s="85">
        <f t="shared" si="22"/>
        <v>0</v>
      </c>
      <c r="X31" s="85">
        <f t="shared" si="22"/>
        <v>0</v>
      </c>
      <c r="Y31" s="85">
        <f t="shared" si="22"/>
        <v>0</v>
      </c>
      <c r="Z31" s="85">
        <f t="shared" si="22"/>
        <v>0</v>
      </c>
      <c r="AA31" s="85">
        <f t="shared" si="22"/>
        <v>0</v>
      </c>
      <c r="AB31" s="85">
        <f t="shared" si="22"/>
        <v>0</v>
      </c>
      <c r="AC31" s="85">
        <f t="shared" si="22"/>
        <v>0</v>
      </c>
      <c r="AD31" s="85">
        <f t="shared" si="22"/>
        <v>0</v>
      </c>
      <c r="AE31" s="85">
        <f t="shared" si="22"/>
        <v>0</v>
      </c>
      <c r="AF31" s="85" t="e">
        <f t="shared" si="22"/>
        <v>#DIV/0!</v>
      </c>
      <c r="AG31" s="85" t="e">
        <f t="shared" si="22"/>
        <v>#DIV/0!</v>
      </c>
      <c r="AH31" s="85" t="e">
        <f t="shared" si="22"/>
        <v>#DIV/0!</v>
      </c>
      <c r="AI31" s="85" t="e">
        <f t="shared" si="22"/>
        <v>#DIV/0!</v>
      </c>
      <c r="AJ31" s="85" t="e">
        <f t="shared" ref="AJ31:BA31" si="23">SUM(AJ26:AJ30)</f>
        <v>#DIV/0!</v>
      </c>
      <c r="AK31" s="85" t="e">
        <f t="shared" si="23"/>
        <v>#DIV/0!</v>
      </c>
      <c r="AL31" s="85" t="e">
        <f t="shared" si="23"/>
        <v>#DIV/0!</v>
      </c>
      <c r="AM31" s="85" t="e">
        <f t="shared" si="23"/>
        <v>#DIV/0!</v>
      </c>
      <c r="AN31" s="85" t="e">
        <f t="shared" si="23"/>
        <v>#DIV/0!</v>
      </c>
      <c r="AO31" s="85" t="e">
        <f t="shared" si="23"/>
        <v>#DIV/0!</v>
      </c>
      <c r="AP31" s="85" t="e">
        <f t="shared" si="23"/>
        <v>#DIV/0!</v>
      </c>
      <c r="AQ31" s="85" t="e">
        <f t="shared" si="23"/>
        <v>#DIV/0!</v>
      </c>
      <c r="AR31" s="85" t="e">
        <f t="shared" si="23"/>
        <v>#DIV/0!</v>
      </c>
      <c r="AS31" s="85" t="e">
        <f t="shared" si="23"/>
        <v>#DIV/0!</v>
      </c>
      <c r="AT31" s="85" t="e">
        <f t="shared" si="23"/>
        <v>#DIV/0!</v>
      </c>
      <c r="AU31" s="85" t="e">
        <f t="shared" si="23"/>
        <v>#DIV/0!</v>
      </c>
      <c r="AV31" s="85" t="e">
        <f t="shared" si="23"/>
        <v>#DIV/0!</v>
      </c>
      <c r="AW31" s="85" t="e">
        <f t="shared" si="23"/>
        <v>#DIV/0!</v>
      </c>
      <c r="AX31" s="85" t="e">
        <f t="shared" si="23"/>
        <v>#DIV/0!</v>
      </c>
      <c r="AY31" s="85">
        <f t="shared" si="23"/>
        <v>0</v>
      </c>
      <c r="AZ31" s="177" t="e">
        <f t="shared" si="23"/>
        <v>#DIV/0!</v>
      </c>
      <c r="BA31" s="154" t="e">
        <f t="shared" si="23"/>
        <v>#DIV/0!</v>
      </c>
      <c r="BB31" s="4"/>
      <c r="BC31" s="4"/>
      <c r="BD31" s="4"/>
      <c r="BE31" s="4"/>
      <c r="BF31" s="4"/>
      <c r="BZ31" s="39"/>
    </row>
    <row r="32" spans="1:187" s="12" customFormat="1" ht="14.25" x14ac:dyDescent="0.2">
      <c r="A32" s="414" t="s">
        <v>160</v>
      </c>
      <c r="B32" s="415"/>
      <c r="C32" s="415"/>
      <c r="D32" s="416"/>
      <c r="E32" s="416"/>
      <c r="F32" s="416"/>
      <c r="G32" s="416"/>
      <c r="H32" s="178"/>
      <c r="I32" s="178"/>
      <c r="J32" s="178"/>
      <c r="K32" s="178"/>
      <c r="L32" s="178"/>
      <c r="M32" s="178"/>
      <c r="N32" s="178"/>
      <c r="O32" s="178"/>
      <c r="P32" s="178"/>
      <c r="Q32" s="178"/>
      <c r="R32" s="178"/>
      <c r="S32" s="178"/>
      <c r="T32" s="178"/>
      <c r="U32" s="178"/>
      <c r="V32" s="178"/>
      <c r="W32" s="178"/>
      <c r="X32" s="178"/>
      <c r="Y32" s="178"/>
      <c r="Z32" s="178"/>
      <c r="AA32" s="178"/>
      <c r="AB32" s="178"/>
      <c r="AC32" s="178"/>
      <c r="AD32" s="178"/>
      <c r="AE32" s="178"/>
      <c r="AF32" s="178"/>
      <c r="AG32" s="178"/>
      <c r="AH32" s="178"/>
      <c r="AI32" s="178"/>
      <c r="AJ32" s="178"/>
      <c r="AK32" s="178"/>
      <c r="AL32" s="178"/>
      <c r="AM32" s="178"/>
      <c r="AN32" s="178"/>
      <c r="AO32" s="178"/>
      <c r="AP32" s="178"/>
      <c r="AQ32" s="178"/>
      <c r="AR32" s="178"/>
      <c r="AS32" s="178"/>
      <c r="AT32" s="178"/>
      <c r="AU32" s="178"/>
      <c r="AV32" s="178"/>
      <c r="AW32" s="178"/>
      <c r="AX32" s="178"/>
      <c r="AY32" s="178"/>
      <c r="AZ32" s="178"/>
      <c r="BA32" s="155"/>
      <c r="BB32" s="4"/>
      <c r="BC32" s="4"/>
      <c r="BD32" s="4"/>
      <c r="BE32" s="4"/>
      <c r="BF32" s="4"/>
      <c r="BZ32" s="39"/>
    </row>
    <row r="33" spans="1:187" s="12" customFormat="1" x14ac:dyDescent="0.2">
      <c r="A33" s="171" t="s">
        <v>6</v>
      </c>
      <c r="B33" s="97"/>
      <c r="C33" s="172"/>
      <c r="D33" s="87"/>
      <c r="E33" s="87"/>
      <c r="F33" s="87">
        <f>D33-E33</f>
        <v>0</v>
      </c>
      <c r="G33" s="87">
        <f>SUM(H33:M33)+AD33</f>
        <v>0</v>
      </c>
      <c r="H33" s="87"/>
      <c r="I33" s="87"/>
      <c r="J33" s="87"/>
      <c r="K33" s="87"/>
      <c r="L33" s="87">
        <v>0</v>
      </c>
      <c r="M33" s="87">
        <v>0</v>
      </c>
      <c r="N33" s="87">
        <v>0</v>
      </c>
      <c r="O33" s="87">
        <v>0</v>
      </c>
      <c r="P33" s="173">
        <f t="shared" si="20"/>
        <v>0</v>
      </c>
      <c r="Q33" s="88">
        <f t="shared" si="21"/>
        <v>0</v>
      </c>
      <c r="R33" s="174">
        <f t="shared" ref="R33:S37" si="24">ROUNDDOWN(R$24*($G33-$AD33),2)+ROUNDDOWN(R$24*$N33,2)</f>
        <v>0</v>
      </c>
      <c r="S33" s="174">
        <f t="shared" si="24"/>
        <v>0</v>
      </c>
      <c r="T33" s="174">
        <f t="shared" si="11"/>
        <v>0</v>
      </c>
      <c r="U33" s="174">
        <f t="shared" ref="U33:AB37" si="25">ROUNDDOWN(U$24*($G33-$AD33),2)-ROUNDDOWN(U$24*$O33,2)</f>
        <v>0</v>
      </c>
      <c r="V33" s="174">
        <f t="shared" si="25"/>
        <v>0</v>
      </c>
      <c r="W33" s="174">
        <f t="shared" si="25"/>
        <v>0</v>
      </c>
      <c r="X33" s="174">
        <f t="shared" si="25"/>
        <v>0</v>
      </c>
      <c r="Y33" s="174">
        <f t="shared" si="25"/>
        <v>0</v>
      </c>
      <c r="Z33" s="174">
        <f t="shared" si="25"/>
        <v>0</v>
      </c>
      <c r="AA33" s="174">
        <f t="shared" si="25"/>
        <v>0</v>
      </c>
      <c r="AB33" s="174">
        <f t="shared" si="25"/>
        <v>0</v>
      </c>
      <c r="AC33" s="174">
        <v>0</v>
      </c>
      <c r="AD33" s="174">
        <v>0</v>
      </c>
      <c r="AE33" s="175">
        <f>IF(C33="",0,IF(VLOOKUP($C33,limity!$A$3:$CC$9,HLOOKUP($D$15,limity!$A$3:$CC$4,2,FALSE),FALSE)=0,G33-M33,IF(G33-M33&gt;VLOOKUP($C33,limity!$A$3:$CC$9,HLOOKUP($D$15,limity!$A$3:$CC$4,2,FALSE),FALSE),VLOOKUP($C33,limity!$A$3:$CC$9,HLOOKUP($D$15,limity!$A$3:$CC$4,2,FALSE),FALSE),G33-M33)))</f>
        <v>0</v>
      </c>
      <c r="AF33" s="87" t="e">
        <f>SUM(AG33:AK33)</f>
        <v>#DIV/0!</v>
      </c>
      <c r="AG33" s="87" t="e">
        <f>AE33*(H33/(H33+I33+J33+K33+L33+AD33))</f>
        <v>#DIV/0!</v>
      </c>
      <c r="AH33" s="87" t="e">
        <f>AE33*(I33/(H33+I33+J33+K33+L33+AD33))</f>
        <v>#DIV/0!</v>
      </c>
      <c r="AI33" s="87" t="e">
        <f>AE33*(J33/(H33+I33+J33+K33+L33+AD33))</f>
        <v>#DIV/0!</v>
      </c>
      <c r="AJ33" s="87" t="e">
        <f>AE33*(K33/(H33+I33+J33+K33+L33+AD33))</f>
        <v>#DIV/0!</v>
      </c>
      <c r="AK33" s="87" t="e">
        <f>AE33*(L33/(H33+I33+J33+K33+L33+AD33))</f>
        <v>#DIV/0!</v>
      </c>
      <c r="AL33" s="87" t="e">
        <f t="shared" si="18"/>
        <v>#DIV/0!</v>
      </c>
      <c r="AM33" s="87" t="e">
        <f t="shared" si="6"/>
        <v>#DIV/0!</v>
      </c>
      <c r="AN33" s="87" t="e">
        <f t="shared" si="6"/>
        <v>#DIV/0!</v>
      </c>
      <c r="AO33" s="87" t="e">
        <f t="shared" si="6"/>
        <v>#DIV/0!</v>
      </c>
      <c r="AP33" s="87" t="e">
        <f t="shared" si="6"/>
        <v>#DIV/0!</v>
      </c>
      <c r="AQ33" s="87" t="e">
        <f t="shared" si="6"/>
        <v>#DIV/0!</v>
      </c>
      <c r="AR33" s="87" t="e">
        <f t="shared" si="6"/>
        <v>#DIV/0!</v>
      </c>
      <c r="AS33" s="87" t="e">
        <f t="shared" si="6"/>
        <v>#DIV/0!</v>
      </c>
      <c r="AT33" s="87" t="e">
        <f t="shared" si="6"/>
        <v>#DIV/0!</v>
      </c>
      <c r="AU33" s="87" t="e">
        <f t="shared" si="6"/>
        <v>#DIV/0!</v>
      </c>
      <c r="AV33" s="87" t="e">
        <f t="shared" si="6"/>
        <v>#DIV/0!</v>
      </c>
      <c r="AW33" s="87" t="e">
        <f t="shared" si="6"/>
        <v>#DIV/0!</v>
      </c>
      <c r="AX33" s="88" t="e">
        <f t="shared" ref="AX33:AX37" si="26">AF33+AL33</f>
        <v>#DIV/0!</v>
      </c>
      <c r="AY33" s="87">
        <f t="shared" ref="AY33:AY37" si="27">AC33</f>
        <v>0</v>
      </c>
      <c r="AZ33" s="90" t="e">
        <f t="shared" ref="AZ33:AZ37" si="28">AE33*(AD33/(AD33+H33+I33+J33+K33+L33))</f>
        <v>#DIV/0!</v>
      </c>
      <c r="BA33" s="91" t="e">
        <f t="shared" si="19"/>
        <v>#DIV/0!</v>
      </c>
      <c r="BB33" s="4"/>
      <c r="BC33" s="4"/>
      <c r="BD33" s="4"/>
      <c r="BE33" s="4"/>
      <c r="BF33" s="4"/>
      <c r="BZ33" s="39"/>
    </row>
    <row r="34" spans="1:187" s="12" customFormat="1" x14ac:dyDescent="0.2">
      <c r="A34" s="149" t="s">
        <v>7</v>
      </c>
      <c r="B34" s="24"/>
      <c r="C34" s="147"/>
      <c r="D34" s="74"/>
      <c r="E34" s="74"/>
      <c r="F34" s="74">
        <f t="shared" ref="F34:F37" si="29">D34-E34</f>
        <v>0</v>
      </c>
      <c r="G34" s="74">
        <f t="shared" ref="G34:G37" si="30">SUM(H34:M34)+AD34</f>
        <v>0</v>
      </c>
      <c r="H34" s="74"/>
      <c r="I34" s="74"/>
      <c r="J34" s="74"/>
      <c r="K34" s="74"/>
      <c r="L34" s="87">
        <v>0</v>
      </c>
      <c r="M34" s="87">
        <v>0</v>
      </c>
      <c r="N34" s="87">
        <v>0</v>
      </c>
      <c r="O34" s="87">
        <v>0</v>
      </c>
      <c r="P34" s="75">
        <f t="shared" si="20"/>
        <v>0</v>
      </c>
      <c r="Q34" s="77">
        <f t="shared" si="21"/>
        <v>0</v>
      </c>
      <c r="R34" s="76">
        <f t="shared" si="24"/>
        <v>0</v>
      </c>
      <c r="S34" s="76">
        <f t="shared" si="24"/>
        <v>0</v>
      </c>
      <c r="T34" s="76">
        <f t="shared" si="11"/>
        <v>0</v>
      </c>
      <c r="U34" s="76">
        <f t="shared" si="25"/>
        <v>0</v>
      </c>
      <c r="V34" s="76">
        <f t="shared" si="25"/>
        <v>0</v>
      </c>
      <c r="W34" s="76">
        <f t="shared" si="25"/>
        <v>0</v>
      </c>
      <c r="X34" s="76">
        <f t="shared" si="25"/>
        <v>0</v>
      </c>
      <c r="Y34" s="76">
        <f t="shared" si="25"/>
        <v>0</v>
      </c>
      <c r="Z34" s="76">
        <f t="shared" si="25"/>
        <v>0</v>
      </c>
      <c r="AA34" s="76">
        <f t="shared" si="25"/>
        <v>0</v>
      </c>
      <c r="AB34" s="76">
        <f t="shared" si="25"/>
        <v>0</v>
      </c>
      <c r="AC34" s="174">
        <v>0</v>
      </c>
      <c r="AD34" s="174">
        <v>0</v>
      </c>
      <c r="AE34" s="148">
        <f>IF(C34="",0,IF(VLOOKUP($C34,limity!$A$3:$CC$9,HLOOKUP($D$15,limity!$A$3:$CC$4,2,FALSE),FALSE)=0,G34-M34,IF(G34-M34&gt;VLOOKUP($C34,limity!$A$3:$CC$9,HLOOKUP($D$15,limity!$A$3:$CC$4,2,FALSE),FALSE),VLOOKUP($C34,limity!$A$3:$CC$9,HLOOKUP($D$15,limity!$A$3:$CC$4,2,FALSE),FALSE),G34-M34)))</f>
        <v>0</v>
      </c>
      <c r="AF34" s="74" t="e">
        <f t="shared" ref="AF34:AF37" si="31">SUM(AG34:AK34)</f>
        <v>#DIV/0!</v>
      </c>
      <c r="AG34" s="74" t="e">
        <f t="shared" ref="AG34:AG37" si="32">AE34*(H34/(H34+I34+J34+K34+L34+AD34))</f>
        <v>#DIV/0!</v>
      </c>
      <c r="AH34" s="74" t="e">
        <f t="shared" ref="AH34:AH37" si="33">AE34*(I34/(H34+I34+J34+K34+L34+AD34))</f>
        <v>#DIV/0!</v>
      </c>
      <c r="AI34" s="74" t="e">
        <f t="shared" ref="AI34:AI37" si="34">AE34*(J34/(H34+I34+J34+K34+L34+AD34))</f>
        <v>#DIV/0!</v>
      </c>
      <c r="AJ34" s="74" t="e">
        <f t="shared" ref="AJ34:AJ37" si="35">AE34*(K34/(H34+I34+J34+K34+L34+AD34))</f>
        <v>#DIV/0!</v>
      </c>
      <c r="AK34" s="74" t="e">
        <f t="shared" ref="AK34:AK37" si="36">AE34*(L34/(H34+I34+J34+K34+L34+AD34))</f>
        <v>#DIV/0!</v>
      </c>
      <c r="AL34" s="74" t="e">
        <f t="shared" si="18"/>
        <v>#DIV/0!</v>
      </c>
      <c r="AM34" s="74" t="e">
        <f t="shared" si="6"/>
        <v>#DIV/0!</v>
      </c>
      <c r="AN34" s="74" t="e">
        <f t="shared" si="6"/>
        <v>#DIV/0!</v>
      </c>
      <c r="AO34" s="74" t="e">
        <f t="shared" si="6"/>
        <v>#DIV/0!</v>
      </c>
      <c r="AP34" s="74" t="e">
        <f t="shared" si="6"/>
        <v>#DIV/0!</v>
      </c>
      <c r="AQ34" s="74" t="e">
        <f t="shared" si="6"/>
        <v>#DIV/0!</v>
      </c>
      <c r="AR34" s="74" t="e">
        <f t="shared" si="6"/>
        <v>#DIV/0!</v>
      </c>
      <c r="AS34" s="74" t="e">
        <f t="shared" si="6"/>
        <v>#DIV/0!</v>
      </c>
      <c r="AT34" s="74" t="e">
        <f t="shared" si="6"/>
        <v>#DIV/0!</v>
      </c>
      <c r="AU34" s="74" t="e">
        <f t="shared" si="6"/>
        <v>#DIV/0!</v>
      </c>
      <c r="AV34" s="74" t="e">
        <f t="shared" si="6"/>
        <v>#DIV/0!</v>
      </c>
      <c r="AW34" s="74" t="e">
        <f t="shared" si="6"/>
        <v>#DIV/0!</v>
      </c>
      <c r="AX34" s="77" t="e">
        <f t="shared" si="26"/>
        <v>#DIV/0!</v>
      </c>
      <c r="AY34" s="74">
        <f t="shared" si="27"/>
        <v>0</v>
      </c>
      <c r="AZ34" s="89" t="e">
        <f t="shared" si="28"/>
        <v>#DIV/0!</v>
      </c>
      <c r="BA34" s="91" t="e">
        <f t="shared" si="19"/>
        <v>#DIV/0!</v>
      </c>
      <c r="BB34" s="4"/>
      <c r="BC34" s="4"/>
      <c r="BD34" s="4"/>
      <c r="BE34" s="4"/>
      <c r="BF34" s="4"/>
      <c r="BZ34" s="39"/>
    </row>
    <row r="35" spans="1:187" s="12" customFormat="1" x14ac:dyDescent="0.2">
      <c r="A35" s="146" t="s">
        <v>8</v>
      </c>
      <c r="B35" s="24"/>
      <c r="C35" s="147"/>
      <c r="D35" s="74"/>
      <c r="E35" s="74"/>
      <c r="F35" s="74">
        <f t="shared" si="29"/>
        <v>0</v>
      </c>
      <c r="G35" s="74">
        <f t="shared" si="30"/>
        <v>0</v>
      </c>
      <c r="H35" s="74"/>
      <c r="I35" s="74"/>
      <c r="J35" s="74"/>
      <c r="K35" s="74"/>
      <c r="L35" s="87">
        <v>0</v>
      </c>
      <c r="M35" s="87">
        <v>0</v>
      </c>
      <c r="N35" s="87">
        <v>0</v>
      </c>
      <c r="O35" s="87">
        <v>0</v>
      </c>
      <c r="P35" s="75">
        <f t="shared" si="20"/>
        <v>0</v>
      </c>
      <c r="Q35" s="77">
        <f t="shared" si="21"/>
        <v>0</v>
      </c>
      <c r="R35" s="76">
        <f t="shared" si="24"/>
        <v>0</v>
      </c>
      <c r="S35" s="76">
        <f t="shared" si="24"/>
        <v>0</v>
      </c>
      <c r="T35" s="76">
        <f t="shared" si="11"/>
        <v>0</v>
      </c>
      <c r="U35" s="76">
        <f t="shared" si="25"/>
        <v>0</v>
      </c>
      <c r="V35" s="76">
        <f t="shared" si="25"/>
        <v>0</v>
      </c>
      <c r="W35" s="76">
        <f t="shared" si="25"/>
        <v>0</v>
      </c>
      <c r="X35" s="76">
        <f t="shared" si="25"/>
        <v>0</v>
      </c>
      <c r="Y35" s="76">
        <f t="shared" si="25"/>
        <v>0</v>
      </c>
      <c r="Z35" s="76">
        <f t="shared" si="25"/>
        <v>0</v>
      </c>
      <c r="AA35" s="76">
        <f t="shared" si="25"/>
        <v>0</v>
      </c>
      <c r="AB35" s="76">
        <f t="shared" si="25"/>
        <v>0</v>
      </c>
      <c r="AC35" s="174">
        <v>0</v>
      </c>
      <c r="AD35" s="174">
        <v>0</v>
      </c>
      <c r="AE35" s="148">
        <f>IF(C35="",0,IF(VLOOKUP($C35,limity!$A$3:$CC$9,HLOOKUP($D$15,limity!$A$3:$CC$4,2,FALSE),FALSE)=0,G35-M35,IF(G35-M35&gt;VLOOKUP($C35,limity!$A$3:$CC$9,HLOOKUP($D$15,limity!$A$3:$CC$4,2,FALSE),FALSE),VLOOKUP($C35,limity!$A$3:$CC$9,HLOOKUP($D$15,limity!$A$3:$CC$4,2,FALSE),FALSE),G35-M35)))</f>
        <v>0</v>
      </c>
      <c r="AF35" s="74" t="e">
        <f t="shared" si="31"/>
        <v>#DIV/0!</v>
      </c>
      <c r="AG35" s="74" t="e">
        <f t="shared" si="32"/>
        <v>#DIV/0!</v>
      </c>
      <c r="AH35" s="74" t="e">
        <f t="shared" si="33"/>
        <v>#DIV/0!</v>
      </c>
      <c r="AI35" s="74" t="e">
        <f t="shared" si="34"/>
        <v>#DIV/0!</v>
      </c>
      <c r="AJ35" s="74" t="e">
        <f t="shared" si="35"/>
        <v>#DIV/0!</v>
      </c>
      <c r="AK35" s="74" t="e">
        <f t="shared" si="36"/>
        <v>#DIV/0!</v>
      </c>
      <c r="AL35" s="74" t="e">
        <f t="shared" si="18"/>
        <v>#DIV/0!</v>
      </c>
      <c r="AM35" s="74" t="e">
        <f t="shared" si="6"/>
        <v>#DIV/0!</v>
      </c>
      <c r="AN35" s="74" t="e">
        <f t="shared" si="6"/>
        <v>#DIV/0!</v>
      </c>
      <c r="AO35" s="74" t="e">
        <f t="shared" si="6"/>
        <v>#DIV/0!</v>
      </c>
      <c r="AP35" s="74" t="e">
        <f t="shared" si="6"/>
        <v>#DIV/0!</v>
      </c>
      <c r="AQ35" s="74" t="e">
        <f t="shared" si="6"/>
        <v>#DIV/0!</v>
      </c>
      <c r="AR35" s="74" t="e">
        <f t="shared" si="6"/>
        <v>#DIV/0!</v>
      </c>
      <c r="AS35" s="74" t="e">
        <f t="shared" si="6"/>
        <v>#DIV/0!</v>
      </c>
      <c r="AT35" s="74" t="e">
        <f t="shared" si="6"/>
        <v>#DIV/0!</v>
      </c>
      <c r="AU35" s="74" t="e">
        <f t="shared" si="6"/>
        <v>#DIV/0!</v>
      </c>
      <c r="AV35" s="74" t="e">
        <f t="shared" si="6"/>
        <v>#DIV/0!</v>
      </c>
      <c r="AW35" s="74" t="e">
        <f t="shared" si="6"/>
        <v>#DIV/0!</v>
      </c>
      <c r="AX35" s="77" t="e">
        <f t="shared" si="26"/>
        <v>#DIV/0!</v>
      </c>
      <c r="AY35" s="74">
        <f t="shared" si="27"/>
        <v>0</v>
      </c>
      <c r="AZ35" s="89" t="e">
        <f t="shared" si="28"/>
        <v>#DIV/0!</v>
      </c>
      <c r="BA35" s="91" t="e">
        <f t="shared" si="19"/>
        <v>#DIV/0!</v>
      </c>
      <c r="BB35" s="4"/>
      <c r="BC35" s="4"/>
      <c r="BD35" s="4"/>
      <c r="BE35" s="4"/>
      <c r="BF35" s="4"/>
      <c r="BZ35" s="39"/>
    </row>
    <row r="36" spans="1:187" s="12" customFormat="1" x14ac:dyDescent="0.2">
      <c r="A36" s="149" t="s">
        <v>91</v>
      </c>
      <c r="B36" s="24"/>
      <c r="C36" s="147"/>
      <c r="D36" s="74"/>
      <c r="E36" s="74"/>
      <c r="F36" s="74">
        <f t="shared" si="29"/>
        <v>0</v>
      </c>
      <c r="G36" s="74">
        <f t="shared" si="30"/>
        <v>0</v>
      </c>
      <c r="H36" s="74"/>
      <c r="I36" s="74"/>
      <c r="J36" s="74"/>
      <c r="K36" s="74"/>
      <c r="L36" s="87">
        <v>0</v>
      </c>
      <c r="M36" s="87">
        <v>0</v>
      </c>
      <c r="N36" s="87">
        <v>0</v>
      </c>
      <c r="O36" s="87">
        <v>0</v>
      </c>
      <c r="P36" s="75">
        <f t="shared" si="20"/>
        <v>0</v>
      </c>
      <c r="Q36" s="77">
        <f t="shared" si="21"/>
        <v>0</v>
      </c>
      <c r="R36" s="76">
        <f t="shared" si="24"/>
        <v>0</v>
      </c>
      <c r="S36" s="76">
        <f t="shared" si="24"/>
        <v>0</v>
      </c>
      <c r="T36" s="76">
        <f t="shared" si="11"/>
        <v>0</v>
      </c>
      <c r="U36" s="76">
        <f t="shared" si="25"/>
        <v>0</v>
      </c>
      <c r="V36" s="76">
        <f t="shared" si="25"/>
        <v>0</v>
      </c>
      <c r="W36" s="76">
        <f t="shared" si="25"/>
        <v>0</v>
      </c>
      <c r="X36" s="76">
        <f t="shared" si="25"/>
        <v>0</v>
      </c>
      <c r="Y36" s="76">
        <f t="shared" si="25"/>
        <v>0</v>
      </c>
      <c r="Z36" s="76">
        <f t="shared" si="25"/>
        <v>0</v>
      </c>
      <c r="AA36" s="76">
        <f t="shared" si="25"/>
        <v>0</v>
      </c>
      <c r="AB36" s="76">
        <f t="shared" si="25"/>
        <v>0</v>
      </c>
      <c r="AC36" s="174">
        <v>0</v>
      </c>
      <c r="AD36" s="174">
        <v>0</v>
      </c>
      <c r="AE36" s="148">
        <f>IF(C36="",0,IF(VLOOKUP($C36,limity!$A$3:$CC$9,HLOOKUP($D$15,limity!$A$3:$CC$4,2,FALSE),FALSE)=0,G36-M36,IF(G36-M36&gt;VLOOKUP($C36,limity!$A$3:$CC$9,HLOOKUP($D$15,limity!$A$3:$CC$4,2,FALSE),FALSE),VLOOKUP($C36,limity!$A$3:$CC$9,HLOOKUP($D$15,limity!$A$3:$CC$4,2,FALSE),FALSE),G36-M36)))</f>
        <v>0</v>
      </c>
      <c r="AF36" s="74" t="e">
        <f t="shared" si="31"/>
        <v>#DIV/0!</v>
      </c>
      <c r="AG36" s="74" t="e">
        <f t="shared" si="32"/>
        <v>#DIV/0!</v>
      </c>
      <c r="AH36" s="74" t="e">
        <f t="shared" si="33"/>
        <v>#DIV/0!</v>
      </c>
      <c r="AI36" s="74" t="e">
        <f t="shared" si="34"/>
        <v>#DIV/0!</v>
      </c>
      <c r="AJ36" s="74" t="e">
        <f t="shared" si="35"/>
        <v>#DIV/0!</v>
      </c>
      <c r="AK36" s="74" t="e">
        <f t="shared" si="36"/>
        <v>#DIV/0!</v>
      </c>
      <c r="AL36" s="74" t="e">
        <f t="shared" si="18"/>
        <v>#DIV/0!</v>
      </c>
      <c r="AM36" s="74" t="e">
        <f t="shared" si="6"/>
        <v>#DIV/0!</v>
      </c>
      <c r="AN36" s="74" t="e">
        <f t="shared" si="6"/>
        <v>#DIV/0!</v>
      </c>
      <c r="AO36" s="74" t="e">
        <f t="shared" si="6"/>
        <v>#DIV/0!</v>
      </c>
      <c r="AP36" s="74" t="e">
        <f t="shared" si="6"/>
        <v>#DIV/0!</v>
      </c>
      <c r="AQ36" s="74" t="e">
        <f t="shared" si="6"/>
        <v>#DIV/0!</v>
      </c>
      <c r="AR36" s="74" t="e">
        <f t="shared" si="6"/>
        <v>#DIV/0!</v>
      </c>
      <c r="AS36" s="74" t="e">
        <f t="shared" si="6"/>
        <v>#DIV/0!</v>
      </c>
      <c r="AT36" s="74" t="e">
        <f t="shared" si="6"/>
        <v>#DIV/0!</v>
      </c>
      <c r="AU36" s="74" t="e">
        <f t="shared" si="6"/>
        <v>#DIV/0!</v>
      </c>
      <c r="AV36" s="74" t="e">
        <f t="shared" si="6"/>
        <v>#DIV/0!</v>
      </c>
      <c r="AW36" s="74" t="e">
        <f t="shared" si="6"/>
        <v>#DIV/0!</v>
      </c>
      <c r="AX36" s="77" t="e">
        <f t="shared" si="26"/>
        <v>#DIV/0!</v>
      </c>
      <c r="AY36" s="74">
        <f t="shared" si="27"/>
        <v>0</v>
      </c>
      <c r="AZ36" s="89" t="e">
        <f t="shared" si="28"/>
        <v>#DIV/0!</v>
      </c>
      <c r="BA36" s="91" t="e">
        <f t="shared" si="19"/>
        <v>#DIV/0!</v>
      </c>
      <c r="BB36" s="4"/>
      <c r="BC36" s="4"/>
      <c r="BD36" s="4"/>
      <c r="BE36" s="4"/>
      <c r="BF36" s="4"/>
      <c r="BZ36" s="39"/>
    </row>
    <row r="37" spans="1:187" s="12" customFormat="1" x14ac:dyDescent="0.2">
      <c r="A37" s="146" t="s">
        <v>92</v>
      </c>
      <c r="B37" s="24"/>
      <c r="C37" s="147"/>
      <c r="D37" s="74"/>
      <c r="E37" s="74"/>
      <c r="F37" s="74">
        <f t="shared" si="29"/>
        <v>0</v>
      </c>
      <c r="G37" s="74">
        <f t="shared" si="30"/>
        <v>0</v>
      </c>
      <c r="H37" s="74"/>
      <c r="I37" s="74"/>
      <c r="J37" s="74"/>
      <c r="K37" s="74"/>
      <c r="L37" s="87">
        <v>0</v>
      </c>
      <c r="M37" s="87">
        <v>0</v>
      </c>
      <c r="N37" s="87">
        <v>0</v>
      </c>
      <c r="O37" s="87">
        <v>0</v>
      </c>
      <c r="P37" s="75">
        <f t="shared" si="20"/>
        <v>0</v>
      </c>
      <c r="Q37" s="77">
        <f t="shared" si="21"/>
        <v>0</v>
      </c>
      <c r="R37" s="76">
        <f t="shared" si="24"/>
        <v>0</v>
      </c>
      <c r="S37" s="76">
        <f t="shared" si="24"/>
        <v>0</v>
      </c>
      <c r="T37" s="76">
        <f t="shared" si="11"/>
        <v>0</v>
      </c>
      <c r="U37" s="76">
        <f t="shared" si="25"/>
        <v>0</v>
      </c>
      <c r="V37" s="76">
        <f t="shared" si="25"/>
        <v>0</v>
      </c>
      <c r="W37" s="76">
        <f t="shared" si="25"/>
        <v>0</v>
      </c>
      <c r="X37" s="76">
        <f t="shared" si="25"/>
        <v>0</v>
      </c>
      <c r="Y37" s="76">
        <f t="shared" si="25"/>
        <v>0</v>
      </c>
      <c r="Z37" s="76">
        <f t="shared" si="25"/>
        <v>0</v>
      </c>
      <c r="AA37" s="76">
        <f t="shared" si="25"/>
        <v>0</v>
      </c>
      <c r="AB37" s="76">
        <f t="shared" si="25"/>
        <v>0</v>
      </c>
      <c r="AC37" s="174">
        <v>0</v>
      </c>
      <c r="AD37" s="174">
        <v>0</v>
      </c>
      <c r="AE37" s="148">
        <f>IF(C37="",0,IF(VLOOKUP($C37,limity!$A$3:$CC$9,HLOOKUP($D$15,limity!$A$3:$CC$4,2,FALSE),FALSE)=0,G37-M37,IF(G37-M37&gt;VLOOKUP($C37,limity!$A$3:$CC$9,HLOOKUP($D$15,limity!$A$3:$CC$4,2,FALSE),FALSE),VLOOKUP($C37,limity!$A$3:$CC$9,HLOOKUP($D$15,limity!$A$3:$CC$4,2,FALSE),FALSE),G37-M37)))</f>
        <v>0</v>
      </c>
      <c r="AF37" s="74" t="e">
        <f t="shared" si="31"/>
        <v>#DIV/0!</v>
      </c>
      <c r="AG37" s="74" t="e">
        <f t="shared" si="32"/>
        <v>#DIV/0!</v>
      </c>
      <c r="AH37" s="74" t="e">
        <f t="shared" si="33"/>
        <v>#DIV/0!</v>
      </c>
      <c r="AI37" s="74" t="e">
        <f t="shared" si="34"/>
        <v>#DIV/0!</v>
      </c>
      <c r="AJ37" s="74" t="e">
        <f t="shared" si="35"/>
        <v>#DIV/0!</v>
      </c>
      <c r="AK37" s="74" t="e">
        <f t="shared" si="36"/>
        <v>#DIV/0!</v>
      </c>
      <c r="AL37" s="74" t="e">
        <f t="shared" si="18"/>
        <v>#DIV/0!</v>
      </c>
      <c r="AM37" s="74" t="e">
        <f t="shared" si="6"/>
        <v>#DIV/0!</v>
      </c>
      <c r="AN37" s="74" t="e">
        <f t="shared" si="6"/>
        <v>#DIV/0!</v>
      </c>
      <c r="AO37" s="74" t="e">
        <f t="shared" si="6"/>
        <v>#DIV/0!</v>
      </c>
      <c r="AP37" s="74" t="e">
        <f t="shared" si="6"/>
        <v>#DIV/0!</v>
      </c>
      <c r="AQ37" s="74" t="e">
        <f t="shared" si="6"/>
        <v>#DIV/0!</v>
      </c>
      <c r="AR37" s="74" t="e">
        <f t="shared" si="6"/>
        <v>#DIV/0!</v>
      </c>
      <c r="AS37" s="74" t="e">
        <f t="shared" si="6"/>
        <v>#DIV/0!</v>
      </c>
      <c r="AT37" s="74" t="e">
        <f t="shared" si="6"/>
        <v>#DIV/0!</v>
      </c>
      <c r="AU37" s="74" t="e">
        <f t="shared" si="6"/>
        <v>#DIV/0!</v>
      </c>
      <c r="AV37" s="74" t="e">
        <f t="shared" si="6"/>
        <v>#DIV/0!</v>
      </c>
      <c r="AW37" s="74" t="e">
        <f t="shared" si="6"/>
        <v>#DIV/0!</v>
      </c>
      <c r="AX37" s="77" t="e">
        <f t="shared" si="26"/>
        <v>#DIV/0!</v>
      </c>
      <c r="AY37" s="74">
        <f t="shared" si="27"/>
        <v>0</v>
      </c>
      <c r="AZ37" s="89" t="e">
        <f t="shared" si="28"/>
        <v>#DIV/0!</v>
      </c>
      <c r="BA37" s="91" t="e">
        <f t="shared" si="19"/>
        <v>#DIV/0!</v>
      </c>
      <c r="BB37" s="4"/>
      <c r="BC37" s="4"/>
      <c r="BD37" s="4"/>
      <c r="BE37" s="4"/>
      <c r="BF37" s="4"/>
      <c r="BZ37" s="39"/>
    </row>
    <row r="38" spans="1:187" s="12" customFormat="1" x14ac:dyDescent="0.2">
      <c r="A38" s="372" t="s">
        <v>94</v>
      </c>
      <c r="B38" s="373"/>
      <c r="C38" s="374"/>
      <c r="D38" s="85">
        <f t="shared" ref="D38:N38" si="37">SUM(D33:D37)</f>
        <v>0</v>
      </c>
      <c r="E38" s="85">
        <f t="shared" si="37"/>
        <v>0</v>
      </c>
      <c r="F38" s="85">
        <f t="shared" si="37"/>
        <v>0</v>
      </c>
      <c r="G38" s="85">
        <f t="shared" si="37"/>
        <v>0</v>
      </c>
      <c r="H38" s="85">
        <f t="shared" si="37"/>
        <v>0</v>
      </c>
      <c r="I38" s="85">
        <f t="shared" si="37"/>
        <v>0</v>
      </c>
      <c r="J38" s="85">
        <f t="shared" si="37"/>
        <v>0</v>
      </c>
      <c r="K38" s="85">
        <f t="shared" si="37"/>
        <v>0</v>
      </c>
      <c r="L38" s="85">
        <f t="shared" si="37"/>
        <v>0</v>
      </c>
      <c r="M38" s="85">
        <f t="shared" si="37"/>
        <v>0</v>
      </c>
      <c r="N38" s="85">
        <f t="shared" si="37"/>
        <v>0</v>
      </c>
      <c r="O38" s="85"/>
      <c r="P38" s="85">
        <f t="shared" ref="P38:BA38" si="38">SUM(P33:P37)</f>
        <v>0</v>
      </c>
      <c r="Q38" s="85">
        <f t="shared" si="38"/>
        <v>0</v>
      </c>
      <c r="R38" s="85">
        <f t="shared" si="38"/>
        <v>0</v>
      </c>
      <c r="S38" s="85">
        <f t="shared" si="38"/>
        <v>0</v>
      </c>
      <c r="T38" s="85">
        <f t="shared" si="38"/>
        <v>0</v>
      </c>
      <c r="U38" s="85">
        <f t="shared" si="38"/>
        <v>0</v>
      </c>
      <c r="V38" s="85">
        <f t="shared" si="38"/>
        <v>0</v>
      </c>
      <c r="W38" s="85">
        <f t="shared" si="38"/>
        <v>0</v>
      </c>
      <c r="X38" s="85">
        <f t="shared" si="38"/>
        <v>0</v>
      </c>
      <c r="Y38" s="85">
        <f t="shared" si="38"/>
        <v>0</v>
      </c>
      <c r="Z38" s="85">
        <f t="shared" si="38"/>
        <v>0</v>
      </c>
      <c r="AA38" s="85">
        <f t="shared" si="38"/>
        <v>0</v>
      </c>
      <c r="AB38" s="85">
        <f t="shared" si="38"/>
        <v>0</v>
      </c>
      <c r="AC38" s="85">
        <f t="shared" si="38"/>
        <v>0</v>
      </c>
      <c r="AD38" s="85">
        <f t="shared" si="38"/>
        <v>0</v>
      </c>
      <c r="AE38" s="85">
        <f t="shared" si="38"/>
        <v>0</v>
      </c>
      <c r="AF38" s="85" t="e">
        <f t="shared" si="38"/>
        <v>#DIV/0!</v>
      </c>
      <c r="AG38" s="85" t="e">
        <f t="shared" si="38"/>
        <v>#DIV/0!</v>
      </c>
      <c r="AH38" s="85" t="e">
        <f t="shared" si="38"/>
        <v>#DIV/0!</v>
      </c>
      <c r="AI38" s="85" t="e">
        <f t="shared" si="38"/>
        <v>#DIV/0!</v>
      </c>
      <c r="AJ38" s="85" t="e">
        <f t="shared" si="38"/>
        <v>#DIV/0!</v>
      </c>
      <c r="AK38" s="85" t="e">
        <f t="shared" si="38"/>
        <v>#DIV/0!</v>
      </c>
      <c r="AL38" s="85" t="e">
        <f t="shared" si="38"/>
        <v>#DIV/0!</v>
      </c>
      <c r="AM38" s="85" t="e">
        <f t="shared" si="38"/>
        <v>#DIV/0!</v>
      </c>
      <c r="AN38" s="85" t="e">
        <f t="shared" si="38"/>
        <v>#DIV/0!</v>
      </c>
      <c r="AO38" s="85" t="e">
        <f t="shared" si="38"/>
        <v>#DIV/0!</v>
      </c>
      <c r="AP38" s="85" t="e">
        <f t="shared" si="38"/>
        <v>#DIV/0!</v>
      </c>
      <c r="AQ38" s="85" t="e">
        <f t="shared" si="38"/>
        <v>#DIV/0!</v>
      </c>
      <c r="AR38" s="85" t="e">
        <f t="shared" si="38"/>
        <v>#DIV/0!</v>
      </c>
      <c r="AS38" s="85" t="e">
        <f t="shared" si="38"/>
        <v>#DIV/0!</v>
      </c>
      <c r="AT38" s="85" t="e">
        <f t="shared" si="38"/>
        <v>#DIV/0!</v>
      </c>
      <c r="AU38" s="85" t="e">
        <f t="shared" si="38"/>
        <v>#DIV/0!</v>
      </c>
      <c r="AV38" s="85" t="e">
        <f t="shared" si="38"/>
        <v>#DIV/0!</v>
      </c>
      <c r="AW38" s="85" t="e">
        <f t="shared" si="38"/>
        <v>#DIV/0!</v>
      </c>
      <c r="AX38" s="85" t="e">
        <f t="shared" si="38"/>
        <v>#DIV/0!</v>
      </c>
      <c r="AY38" s="85">
        <f t="shared" si="38"/>
        <v>0</v>
      </c>
      <c r="AZ38" s="152" t="e">
        <f t="shared" si="38"/>
        <v>#DIV/0!</v>
      </c>
      <c r="BA38" s="154" t="e">
        <f t="shared" si="38"/>
        <v>#DIV/0!</v>
      </c>
      <c r="BB38" s="4"/>
      <c r="BC38" s="4"/>
      <c r="BD38" s="4"/>
      <c r="BE38" s="4"/>
      <c r="BF38" s="4"/>
      <c r="BZ38" s="39"/>
    </row>
    <row r="39" spans="1:187" x14ac:dyDescent="0.2">
      <c r="A39" s="180" t="s">
        <v>20</v>
      </c>
      <c r="B39" s="181"/>
      <c r="C39" s="181"/>
      <c r="D39" s="181"/>
      <c r="E39" s="181"/>
      <c r="F39" s="181"/>
      <c r="G39" s="181"/>
      <c r="H39" s="179"/>
      <c r="I39" s="179"/>
      <c r="J39" s="179"/>
      <c r="K39" s="179"/>
      <c r="L39" s="179"/>
      <c r="M39" s="179"/>
      <c r="N39" s="179"/>
      <c r="O39" s="179"/>
      <c r="P39" s="179"/>
      <c r="Q39" s="179"/>
      <c r="R39" s="179"/>
      <c r="S39" s="179"/>
      <c r="T39" s="179"/>
      <c r="U39" s="179"/>
      <c r="V39" s="179"/>
      <c r="W39" s="179"/>
      <c r="X39" s="179"/>
      <c r="Y39" s="179"/>
      <c r="Z39" s="179"/>
      <c r="AA39" s="179"/>
      <c r="AB39" s="179"/>
      <c r="AC39" s="179"/>
      <c r="AD39" s="179"/>
      <c r="AE39" s="179"/>
      <c r="AF39" s="179"/>
      <c r="AG39" s="179"/>
      <c r="AH39" s="179"/>
      <c r="AI39" s="179"/>
      <c r="AJ39" s="179"/>
      <c r="AK39" s="179"/>
      <c r="AL39" s="179"/>
      <c r="AM39" s="179"/>
      <c r="AN39" s="179"/>
      <c r="AO39" s="179"/>
      <c r="AP39" s="179"/>
      <c r="AQ39" s="179"/>
      <c r="AR39" s="179"/>
      <c r="AS39" s="179"/>
      <c r="AT39" s="179"/>
      <c r="AU39" s="179"/>
      <c r="AV39" s="179"/>
      <c r="AW39" s="179"/>
      <c r="AX39" s="179"/>
      <c r="AY39" s="182"/>
      <c r="AZ39" s="179"/>
      <c r="BA39" s="156"/>
      <c r="BB39" s="4"/>
      <c r="BC39" s="4"/>
      <c r="BD39" s="4"/>
      <c r="BE39" s="4"/>
      <c r="BF39" s="4"/>
      <c r="BL39" s="77"/>
    </row>
    <row r="40" spans="1:187" s="92" customFormat="1" x14ac:dyDescent="0.2">
      <c r="A40" s="171" t="s">
        <v>6</v>
      </c>
      <c r="B40" s="97"/>
      <c r="C40" s="172"/>
      <c r="D40" s="87"/>
      <c r="E40" s="87"/>
      <c r="F40" s="87">
        <f>D40-E40</f>
        <v>0</v>
      </c>
      <c r="G40" s="87">
        <f>SUM(H40:M40)+AD40</f>
        <v>0</v>
      </c>
      <c r="H40" s="87"/>
      <c r="I40" s="87"/>
      <c r="J40" s="87"/>
      <c r="K40" s="87"/>
      <c r="L40" s="87">
        <v>0</v>
      </c>
      <c r="M40" s="173">
        <v>0</v>
      </c>
      <c r="N40" s="173">
        <v>0</v>
      </c>
      <c r="O40" s="173">
        <v>0</v>
      </c>
      <c r="P40" s="173">
        <f t="shared" ref="P40:P44" si="39">SUM(R40:AB40)</f>
        <v>0</v>
      </c>
      <c r="Q40" s="88">
        <f t="shared" ref="Q40:Q44" si="40">G40+P40</f>
        <v>0</v>
      </c>
      <c r="R40" s="174">
        <f t="shared" ref="R40:S44" si="41">ROUNDDOWN(R$24*($G40-$AD40),2)+ROUNDDOWN(R$24*$N40,2)</f>
        <v>0</v>
      </c>
      <c r="S40" s="174">
        <f t="shared" si="41"/>
        <v>0</v>
      </c>
      <c r="T40" s="174">
        <f t="shared" si="11"/>
        <v>0</v>
      </c>
      <c r="U40" s="174">
        <f t="shared" ref="U40:AB44" si="42">ROUNDDOWN(U$24*($G40-$AD40),2)-ROUNDDOWN(U$24*$O40,2)</f>
        <v>0</v>
      </c>
      <c r="V40" s="174">
        <f t="shared" si="42"/>
        <v>0</v>
      </c>
      <c r="W40" s="174">
        <f t="shared" si="42"/>
        <v>0</v>
      </c>
      <c r="X40" s="174">
        <f t="shared" si="42"/>
        <v>0</v>
      </c>
      <c r="Y40" s="174">
        <f t="shared" si="42"/>
        <v>0</v>
      </c>
      <c r="Z40" s="174">
        <f t="shared" si="42"/>
        <v>0</v>
      </c>
      <c r="AA40" s="174">
        <f t="shared" si="42"/>
        <v>0</v>
      </c>
      <c r="AB40" s="174">
        <f t="shared" si="42"/>
        <v>0</v>
      </c>
      <c r="AC40" s="174">
        <v>0</v>
      </c>
      <c r="AD40" s="174">
        <v>0</v>
      </c>
      <c r="AE40" s="175">
        <f>IF(C40="",0,IF(VLOOKUP($C40,limity!$A$3:$CC$9,HLOOKUP($D$15,limity!$A$3:$CC$4,2,FALSE),FALSE)=0,G40-M40,IF(G40-M40&gt;VLOOKUP($C40,limity!$A$3:$CC$9,HLOOKUP($D$15,limity!$A$3:$CC$4,2,FALSE),FALSE),VLOOKUP($C40,limity!$A$3:$CC$9,HLOOKUP($D$15,limity!$A$3:$CC$4,2,FALSE),FALSE),G40-M40)))</f>
        <v>0</v>
      </c>
      <c r="AF40" s="87" t="e">
        <f>SUM(AG40:AK40)</f>
        <v>#DIV/0!</v>
      </c>
      <c r="AG40" s="87" t="e">
        <f t="shared" ref="AG40:AG44" si="43">AE40*(H40/(H40+I40+J40+K40+L40+AD40))</f>
        <v>#DIV/0!</v>
      </c>
      <c r="AH40" s="87" t="e">
        <f t="shared" ref="AH40:AH44" si="44">AE40*(I40/(H40+I40+J40+K40+L40+AD40))</f>
        <v>#DIV/0!</v>
      </c>
      <c r="AI40" s="87" t="e">
        <f t="shared" ref="AI40:AI44" si="45">AE40*(J40/(H40+I40+J40+K40+L40+AD40))</f>
        <v>#DIV/0!</v>
      </c>
      <c r="AJ40" s="87" t="e">
        <f t="shared" ref="AJ40:AJ44" si="46">AE40*(K40/(H40+I40+J40+K40+L40+AD40))</f>
        <v>#DIV/0!</v>
      </c>
      <c r="AK40" s="87" t="e">
        <f t="shared" ref="AK40:AK44" si="47">AE40*(L40/(H40+I40+J40+K40+L40+AD40))</f>
        <v>#DIV/0!</v>
      </c>
      <c r="AL40" s="87" t="e">
        <f t="shared" ref="AL40:AL44" si="48">SUM(AM40:AW40)</f>
        <v>#DIV/0!</v>
      </c>
      <c r="AM40" s="87" t="e">
        <f t="shared" si="6"/>
        <v>#DIV/0!</v>
      </c>
      <c r="AN40" s="87" t="e">
        <f t="shared" si="6"/>
        <v>#DIV/0!</v>
      </c>
      <c r="AO40" s="87" t="e">
        <f t="shared" si="6"/>
        <v>#DIV/0!</v>
      </c>
      <c r="AP40" s="87" t="e">
        <f t="shared" si="6"/>
        <v>#DIV/0!</v>
      </c>
      <c r="AQ40" s="87" t="e">
        <f t="shared" si="6"/>
        <v>#DIV/0!</v>
      </c>
      <c r="AR40" s="87" t="e">
        <f t="shared" si="6"/>
        <v>#DIV/0!</v>
      </c>
      <c r="AS40" s="87" t="e">
        <f t="shared" si="6"/>
        <v>#DIV/0!</v>
      </c>
      <c r="AT40" s="87" t="e">
        <f t="shared" si="6"/>
        <v>#DIV/0!</v>
      </c>
      <c r="AU40" s="87" t="e">
        <f t="shared" si="6"/>
        <v>#DIV/0!</v>
      </c>
      <c r="AV40" s="87" t="e">
        <f t="shared" si="6"/>
        <v>#DIV/0!</v>
      </c>
      <c r="AW40" s="87" t="e">
        <f t="shared" si="6"/>
        <v>#DIV/0!</v>
      </c>
      <c r="AX40" s="88" t="e">
        <f t="shared" ref="AX40:AX44" si="49">AF40+AL40</f>
        <v>#DIV/0!</v>
      </c>
      <c r="AY40" s="87">
        <f t="shared" ref="AY40:AY44" si="50">AC40</f>
        <v>0</v>
      </c>
      <c r="AZ40" s="89" t="e">
        <f t="shared" ref="AZ40:AZ44" si="51">AE40*(AD40/(AD40+H40+I40+J40+K40+L40))</f>
        <v>#DIV/0!</v>
      </c>
      <c r="BA40" s="91" t="e">
        <f t="shared" ref="BA40:BA44" si="52">AX40+AY40+AZ40</f>
        <v>#DIV/0!</v>
      </c>
      <c r="BB40" s="4"/>
      <c r="BC40" s="4"/>
      <c r="BD40" s="4"/>
      <c r="BE40" s="4"/>
      <c r="BF40" s="4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39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  <c r="DD40" s="12"/>
      <c r="DE40" s="12"/>
      <c r="DF40" s="12"/>
      <c r="DG40" s="12"/>
      <c r="DH40" s="12"/>
      <c r="DI40" s="12"/>
      <c r="DJ40" s="12"/>
      <c r="DK40" s="12"/>
      <c r="DL40" s="12"/>
      <c r="DM40" s="12"/>
      <c r="DN40" s="12"/>
      <c r="DO40" s="12"/>
      <c r="DP40" s="12"/>
      <c r="DQ40" s="12"/>
      <c r="DR40" s="12"/>
      <c r="DS40" s="12"/>
      <c r="DT40" s="12"/>
      <c r="DU40" s="12"/>
      <c r="DV40" s="12"/>
      <c r="DW40" s="12"/>
      <c r="DX40" s="12"/>
      <c r="DY40" s="12"/>
      <c r="DZ40" s="12"/>
      <c r="EA40" s="12"/>
      <c r="EB40" s="12"/>
      <c r="EC40" s="12"/>
      <c r="ED40" s="12"/>
      <c r="EE40" s="12"/>
      <c r="EF40" s="12"/>
      <c r="EG40" s="12"/>
      <c r="EH40" s="12"/>
      <c r="EI40" s="12"/>
      <c r="EJ40" s="12"/>
      <c r="EK40" s="12"/>
      <c r="EL40" s="12"/>
      <c r="EM40" s="12"/>
      <c r="EN40" s="12"/>
      <c r="EO40" s="12"/>
      <c r="EP40" s="12"/>
      <c r="EQ40" s="12"/>
      <c r="ER40" s="12"/>
      <c r="ES40" s="12"/>
      <c r="ET40" s="12"/>
      <c r="EU40" s="12"/>
      <c r="EV40" s="12"/>
      <c r="EW40" s="12"/>
      <c r="EX40" s="12"/>
      <c r="EY40" s="12"/>
      <c r="EZ40" s="12"/>
      <c r="FA40" s="12"/>
      <c r="FB40" s="12"/>
      <c r="FC40" s="12"/>
      <c r="FD40" s="12"/>
      <c r="FE40" s="12"/>
      <c r="FF40" s="12"/>
      <c r="FG40" s="12"/>
      <c r="FH40" s="12"/>
      <c r="FI40" s="12"/>
      <c r="FJ40" s="12"/>
      <c r="FK40" s="12"/>
      <c r="FL40" s="12"/>
      <c r="FM40" s="12"/>
      <c r="FN40" s="12"/>
      <c r="FO40" s="12"/>
      <c r="FP40" s="12"/>
      <c r="FQ40" s="12"/>
      <c r="FR40" s="12"/>
      <c r="FS40" s="12"/>
      <c r="FT40" s="12"/>
      <c r="FU40" s="12"/>
      <c r="FV40" s="12"/>
      <c r="FW40" s="12"/>
      <c r="FX40" s="12"/>
      <c r="FY40" s="12"/>
      <c r="FZ40" s="12"/>
      <c r="GA40" s="12"/>
      <c r="GB40" s="12"/>
      <c r="GC40" s="12"/>
      <c r="GD40" s="12"/>
      <c r="GE40" s="12"/>
    </row>
    <row r="41" spans="1:187" s="93" customFormat="1" x14ac:dyDescent="0.2">
      <c r="A41" s="149" t="s">
        <v>7</v>
      </c>
      <c r="B41" s="24"/>
      <c r="C41" s="147"/>
      <c r="D41" s="74"/>
      <c r="E41" s="74"/>
      <c r="F41" s="74">
        <f t="shared" ref="F41:F44" si="53">D41-E41</f>
        <v>0</v>
      </c>
      <c r="G41" s="74">
        <f t="shared" ref="G41:G44" si="54">SUM(H41:M41)+AD41</f>
        <v>0</v>
      </c>
      <c r="H41" s="74"/>
      <c r="I41" s="74"/>
      <c r="J41" s="74"/>
      <c r="K41" s="74"/>
      <c r="L41" s="87">
        <v>0</v>
      </c>
      <c r="M41" s="173">
        <v>0</v>
      </c>
      <c r="N41" s="75">
        <v>0</v>
      </c>
      <c r="O41" s="173">
        <v>0</v>
      </c>
      <c r="P41" s="75">
        <f t="shared" ref="P41" si="55">SUM(R41:AB41)</f>
        <v>0</v>
      </c>
      <c r="Q41" s="77">
        <f t="shared" ref="Q41" si="56">G41+P41</f>
        <v>0</v>
      </c>
      <c r="R41" s="76">
        <f t="shared" si="41"/>
        <v>0</v>
      </c>
      <c r="S41" s="76">
        <f t="shared" si="41"/>
        <v>0</v>
      </c>
      <c r="T41" s="76">
        <f t="shared" si="11"/>
        <v>0</v>
      </c>
      <c r="U41" s="76">
        <f t="shared" si="42"/>
        <v>0</v>
      </c>
      <c r="V41" s="76">
        <f t="shared" si="42"/>
        <v>0</v>
      </c>
      <c r="W41" s="76">
        <f t="shared" si="42"/>
        <v>0</v>
      </c>
      <c r="X41" s="76">
        <f t="shared" si="42"/>
        <v>0</v>
      </c>
      <c r="Y41" s="76">
        <f t="shared" si="42"/>
        <v>0</v>
      </c>
      <c r="Z41" s="76">
        <f t="shared" si="42"/>
        <v>0</v>
      </c>
      <c r="AA41" s="76">
        <f t="shared" si="42"/>
        <v>0</v>
      </c>
      <c r="AB41" s="76">
        <f t="shared" si="42"/>
        <v>0</v>
      </c>
      <c r="AC41" s="174">
        <v>0</v>
      </c>
      <c r="AD41" s="174">
        <v>0</v>
      </c>
      <c r="AE41" s="148">
        <f>IF(C41="",0,IF(VLOOKUP($C41,limity!$A$3:$CC$9,HLOOKUP($D$15,limity!$A$3:$CC$4,2,FALSE),FALSE)=0,G41-M41,IF(G41-M41&gt;VLOOKUP($C41,limity!$A$3:$CC$9,HLOOKUP($D$15,limity!$A$3:$CC$4,2,FALSE),FALSE),VLOOKUP($C41,limity!$A$3:$CC$9,HLOOKUP($D$15,limity!$A$3:$CC$4,2,FALSE),FALSE),G41-M41)))</f>
        <v>0</v>
      </c>
      <c r="AF41" s="74" t="e">
        <f t="shared" ref="AF41:AF44" si="57">SUM(AG41:AK41)</f>
        <v>#DIV/0!</v>
      </c>
      <c r="AG41" s="74" t="e">
        <f t="shared" ref="AG41" si="58">AE41*(H41/(H41+I41+J41+K41+L41+AD41))</f>
        <v>#DIV/0!</v>
      </c>
      <c r="AH41" s="74" t="e">
        <f t="shared" ref="AH41" si="59">AE41*(I41/(H41+I41+J41+K41+L41+AD41))</f>
        <v>#DIV/0!</v>
      </c>
      <c r="AI41" s="74" t="e">
        <f t="shared" ref="AI41" si="60">AE41*(J41/(H41+I41+J41+K41+L41+AD41))</f>
        <v>#DIV/0!</v>
      </c>
      <c r="AJ41" s="74" t="e">
        <f t="shared" ref="AJ41" si="61">AE41*(K41/(H41+I41+J41+K41+L41+AD41))</f>
        <v>#DIV/0!</v>
      </c>
      <c r="AK41" s="74" t="e">
        <f t="shared" ref="AK41" si="62">AE41*(L41/(H41+I41+J41+K41+L41+AD41))</f>
        <v>#DIV/0!</v>
      </c>
      <c r="AL41" s="74" t="e">
        <f t="shared" ref="AL41" si="63">SUM(AM41:AW41)</f>
        <v>#DIV/0!</v>
      </c>
      <c r="AM41" s="74" t="e">
        <f t="shared" si="6"/>
        <v>#DIV/0!</v>
      </c>
      <c r="AN41" s="74" t="e">
        <f t="shared" si="6"/>
        <v>#DIV/0!</v>
      </c>
      <c r="AO41" s="74" t="e">
        <f t="shared" si="6"/>
        <v>#DIV/0!</v>
      </c>
      <c r="AP41" s="74" t="e">
        <f t="shared" si="6"/>
        <v>#DIV/0!</v>
      </c>
      <c r="AQ41" s="74" t="e">
        <f t="shared" si="6"/>
        <v>#DIV/0!</v>
      </c>
      <c r="AR41" s="74" t="e">
        <f t="shared" si="6"/>
        <v>#DIV/0!</v>
      </c>
      <c r="AS41" s="74" t="e">
        <f t="shared" si="6"/>
        <v>#DIV/0!</v>
      </c>
      <c r="AT41" s="74" t="e">
        <f t="shared" si="6"/>
        <v>#DIV/0!</v>
      </c>
      <c r="AU41" s="74" t="e">
        <f t="shared" si="6"/>
        <v>#DIV/0!</v>
      </c>
      <c r="AV41" s="74" t="e">
        <f t="shared" si="6"/>
        <v>#DIV/0!</v>
      </c>
      <c r="AW41" s="74" t="e">
        <f t="shared" si="6"/>
        <v>#DIV/0!</v>
      </c>
      <c r="AX41" s="77" t="e">
        <f t="shared" si="49"/>
        <v>#DIV/0!</v>
      </c>
      <c r="AY41" s="74">
        <f t="shared" si="50"/>
        <v>0</v>
      </c>
      <c r="AZ41" s="89" t="e">
        <f t="shared" si="51"/>
        <v>#DIV/0!</v>
      </c>
      <c r="BA41" s="91" t="e">
        <f t="shared" ref="BA41" si="64">AX41+AY41+AZ41</f>
        <v>#DIV/0!</v>
      </c>
      <c r="BB41" s="4"/>
      <c r="BC41" s="4"/>
      <c r="BD41" s="4"/>
      <c r="BE41" s="4"/>
      <c r="BF41" s="4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39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12"/>
      <c r="DA41" s="12"/>
      <c r="DB41" s="12"/>
      <c r="DC41" s="12"/>
      <c r="DD41" s="12"/>
      <c r="DE41" s="12"/>
      <c r="DF41" s="12"/>
      <c r="DG41" s="12"/>
      <c r="DH41" s="12"/>
      <c r="DI41" s="12"/>
      <c r="DJ41" s="12"/>
      <c r="DK41" s="12"/>
      <c r="DL41" s="12"/>
      <c r="DM41" s="12"/>
      <c r="DN41" s="12"/>
      <c r="DO41" s="12"/>
      <c r="DP41" s="12"/>
      <c r="DQ41" s="12"/>
      <c r="DR41" s="12"/>
      <c r="DS41" s="12"/>
      <c r="DT41" s="12"/>
      <c r="DU41" s="12"/>
      <c r="DV41" s="12"/>
      <c r="DW41" s="12"/>
      <c r="DX41" s="12"/>
      <c r="DY41" s="12"/>
      <c r="DZ41" s="12"/>
      <c r="EA41" s="12"/>
      <c r="EB41" s="12"/>
      <c r="EC41" s="12"/>
      <c r="ED41" s="12"/>
      <c r="EE41" s="12"/>
      <c r="EF41" s="12"/>
      <c r="EG41" s="12"/>
      <c r="EH41" s="12"/>
      <c r="EI41" s="12"/>
      <c r="EJ41" s="12"/>
      <c r="EK41" s="12"/>
      <c r="EL41" s="12"/>
      <c r="EM41" s="12"/>
      <c r="EN41" s="12"/>
      <c r="EO41" s="12"/>
      <c r="EP41" s="12"/>
      <c r="EQ41" s="12"/>
      <c r="ER41" s="12"/>
      <c r="ES41" s="12"/>
      <c r="ET41" s="12"/>
      <c r="EU41" s="12"/>
      <c r="EV41" s="12"/>
      <c r="EW41" s="12"/>
      <c r="EX41" s="12"/>
      <c r="EY41" s="12"/>
      <c r="EZ41" s="12"/>
      <c r="FA41" s="12"/>
      <c r="FB41" s="12"/>
      <c r="FC41" s="12"/>
      <c r="FD41" s="12"/>
      <c r="FE41" s="12"/>
      <c r="FF41" s="12"/>
      <c r="FG41" s="12"/>
      <c r="FH41" s="12"/>
      <c r="FI41" s="12"/>
      <c r="FJ41" s="12"/>
      <c r="FK41" s="12"/>
      <c r="FL41" s="12"/>
      <c r="FM41" s="12"/>
      <c r="FN41" s="12"/>
      <c r="FO41" s="12"/>
      <c r="FP41" s="12"/>
      <c r="FQ41" s="12"/>
      <c r="FR41" s="12"/>
      <c r="FS41" s="12"/>
      <c r="FT41" s="12"/>
      <c r="FU41" s="12"/>
      <c r="FV41" s="12"/>
      <c r="FW41" s="12"/>
      <c r="FX41" s="12"/>
      <c r="FY41" s="12"/>
      <c r="FZ41" s="12"/>
      <c r="GA41" s="12"/>
      <c r="GB41" s="12"/>
      <c r="GC41" s="12"/>
      <c r="GD41" s="12"/>
      <c r="GE41" s="12"/>
    </row>
    <row r="42" spans="1:187" s="92" customFormat="1" x14ac:dyDescent="0.2">
      <c r="A42" s="146" t="s">
        <v>8</v>
      </c>
      <c r="B42" s="24"/>
      <c r="C42" s="147"/>
      <c r="D42" s="74"/>
      <c r="E42" s="74"/>
      <c r="F42" s="74">
        <f t="shared" si="53"/>
        <v>0</v>
      </c>
      <c r="G42" s="74">
        <f t="shared" si="54"/>
        <v>0</v>
      </c>
      <c r="H42" s="74"/>
      <c r="I42" s="74"/>
      <c r="J42" s="74"/>
      <c r="K42" s="74"/>
      <c r="L42" s="87">
        <v>0</v>
      </c>
      <c r="M42" s="173">
        <v>0</v>
      </c>
      <c r="N42" s="75">
        <v>0</v>
      </c>
      <c r="O42" s="173">
        <v>0</v>
      </c>
      <c r="P42" s="75">
        <f t="shared" si="39"/>
        <v>0</v>
      </c>
      <c r="Q42" s="77">
        <f t="shared" si="40"/>
        <v>0</v>
      </c>
      <c r="R42" s="76">
        <f t="shared" si="41"/>
        <v>0</v>
      </c>
      <c r="S42" s="76">
        <f t="shared" si="41"/>
        <v>0</v>
      </c>
      <c r="T42" s="76">
        <f t="shared" si="11"/>
        <v>0</v>
      </c>
      <c r="U42" s="76">
        <f t="shared" si="42"/>
        <v>0</v>
      </c>
      <c r="V42" s="76">
        <f t="shared" si="42"/>
        <v>0</v>
      </c>
      <c r="W42" s="76">
        <f t="shared" si="42"/>
        <v>0</v>
      </c>
      <c r="X42" s="76">
        <f t="shared" si="42"/>
        <v>0</v>
      </c>
      <c r="Y42" s="76">
        <f t="shared" si="42"/>
        <v>0</v>
      </c>
      <c r="Z42" s="76">
        <f t="shared" si="42"/>
        <v>0</v>
      </c>
      <c r="AA42" s="76">
        <f t="shared" si="42"/>
        <v>0</v>
      </c>
      <c r="AB42" s="76">
        <f t="shared" si="42"/>
        <v>0</v>
      </c>
      <c r="AC42" s="174">
        <v>0</v>
      </c>
      <c r="AD42" s="174">
        <v>0</v>
      </c>
      <c r="AE42" s="148">
        <f>IF(C42="",0,IF(VLOOKUP($C42,limity!$A$3:$CC$9,HLOOKUP($D$15,limity!$A$3:$CC$4,2,FALSE),FALSE)=0,G42-M42,IF(G42-M42&gt;VLOOKUP($C42,limity!$A$3:$CC$9,HLOOKUP($D$15,limity!$A$3:$CC$4,2,FALSE),FALSE),VLOOKUP($C42,limity!$A$3:$CC$9,HLOOKUP($D$15,limity!$A$3:$CC$4,2,FALSE),FALSE),G42-M42)))</f>
        <v>0</v>
      </c>
      <c r="AF42" s="74" t="e">
        <f t="shared" si="57"/>
        <v>#DIV/0!</v>
      </c>
      <c r="AG42" s="74" t="e">
        <f t="shared" si="43"/>
        <v>#DIV/0!</v>
      </c>
      <c r="AH42" s="74" t="e">
        <f t="shared" si="44"/>
        <v>#DIV/0!</v>
      </c>
      <c r="AI42" s="74" t="e">
        <f t="shared" si="45"/>
        <v>#DIV/0!</v>
      </c>
      <c r="AJ42" s="74" t="e">
        <f t="shared" si="46"/>
        <v>#DIV/0!</v>
      </c>
      <c r="AK42" s="74" t="e">
        <f t="shared" si="47"/>
        <v>#DIV/0!</v>
      </c>
      <c r="AL42" s="74" t="e">
        <f t="shared" si="48"/>
        <v>#DIV/0!</v>
      </c>
      <c r="AM42" s="74" t="e">
        <f t="shared" si="6"/>
        <v>#DIV/0!</v>
      </c>
      <c r="AN42" s="74" t="e">
        <f t="shared" si="6"/>
        <v>#DIV/0!</v>
      </c>
      <c r="AO42" s="74" t="e">
        <f t="shared" si="6"/>
        <v>#DIV/0!</v>
      </c>
      <c r="AP42" s="74" t="e">
        <f t="shared" si="6"/>
        <v>#DIV/0!</v>
      </c>
      <c r="AQ42" s="74" t="e">
        <f t="shared" si="6"/>
        <v>#DIV/0!</v>
      </c>
      <c r="AR42" s="74" t="e">
        <f t="shared" si="6"/>
        <v>#DIV/0!</v>
      </c>
      <c r="AS42" s="74" t="e">
        <f t="shared" si="6"/>
        <v>#DIV/0!</v>
      </c>
      <c r="AT42" s="74" t="e">
        <f t="shared" si="6"/>
        <v>#DIV/0!</v>
      </c>
      <c r="AU42" s="74" t="e">
        <f t="shared" si="6"/>
        <v>#DIV/0!</v>
      </c>
      <c r="AV42" s="74" t="e">
        <f t="shared" si="6"/>
        <v>#DIV/0!</v>
      </c>
      <c r="AW42" s="74" t="e">
        <f t="shared" si="6"/>
        <v>#DIV/0!</v>
      </c>
      <c r="AX42" s="77" t="e">
        <f t="shared" si="49"/>
        <v>#DIV/0!</v>
      </c>
      <c r="AY42" s="74">
        <f t="shared" si="50"/>
        <v>0</v>
      </c>
      <c r="AZ42" s="89" t="e">
        <f t="shared" si="51"/>
        <v>#DIV/0!</v>
      </c>
      <c r="BA42" s="91" t="e">
        <f t="shared" si="52"/>
        <v>#DIV/0!</v>
      </c>
      <c r="BB42" s="4"/>
      <c r="BC42" s="4"/>
      <c r="BD42" s="4"/>
      <c r="BE42" s="4"/>
      <c r="BF42" s="4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39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  <c r="CV42" s="12"/>
      <c r="CW42" s="12"/>
      <c r="CX42" s="12"/>
      <c r="CY42" s="12"/>
      <c r="CZ42" s="12"/>
      <c r="DA42" s="12"/>
      <c r="DB42" s="12"/>
      <c r="DC42" s="12"/>
      <c r="DD42" s="12"/>
      <c r="DE42" s="12"/>
      <c r="DF42" s="12"/>
      <c r="DG42" s="12"/>
      <c r="DH42" s="12"/>
      <c r="DI42" s="12"/>
      <c r="DJ42" s="12"/>
      <c r="DK42" s="12"/>
      <c r="DL42" s="12"/>
      <c r="DM42" s="12"/>
      <c r="DN42" s="12"/>
      <c r="DO42" s="12"/>
      <c r="DP42" s="12"/>
      <c r="DQ42" s="12"/>
      <c r="DR42" s="12"/>
      <c r="DS42" s="12"/>
      <c r="DT42" s="12"/>
      <c r="DU42" s="12"/>
      <c r="DV42" s="12"/>
      <c r="DW42" s="12"/>
      <c r="DX42" s="12"/>
      <c r="DY42" s="12"/>
      <c r="DZ42" s="12"/>
      <c r="EA42" s="12"/>
      <c r="EB42" s="12"/>
      <c r="EC42" s="12"/>
      <c r="ED42" s="12"/>
      <c r="EE42" s="12"/>
      <c r="EF42" s="12"/>
      <c r="EG42" s="12"/>
      <c r="EH42" s="12"/>
      <c r="EI42" s="12"/>
      <c r="EJ42" s="12"/>
      <c r="EK42" s="12"/>
      <c r="EL42" s="12"/>
      <c r="EM42" s="12"/>
      <c r="EN42" s="12"/>
      <c r="EO42" s="12"/>
      <c r="EP42" s="12"/>
      <c r="EQ42" s="12"/>
      <c r="ER42" s="12"/>
      <c r="ES42" s="12"/>
      <c r="ET42" s="12"/>
      <c r="EU42" s="12"/>
      <c r="EV42" s="12"/>
      <c r="EW42" s="12"/>
      <c r="EX42" s="12"/>
      <c r="EY42" s="12"/>
      <c r="EZ42" s="12"/>
      <c r="FA42" s="12"/>
      <c r="FB42" s="12"/>
      <c r="FC42" s="12"/>
      <c r="FD42" s="12"/>
      <c r="FE42" s="12"/>
      <c r="FF42" s="12"/>
      <c r="FG42" s="12"/>
      <c r="FH42" s="12"/>
      <c r="FI42" s="12"/>
      <c r="FJ42" s="12"/>
      <c r="FK42" s="12"/>
      <c r="FL42" s="12"/>
      <c r="FM42" s="12"/>
      <c r="FN42" s="12"/>
      <c r="FO42" s="12"/>
      <c r="FP42" s="12"/>
      <c r="FQ42" s="12"/>
      <c r="FR42" s="12"/>
      <c r="FS42" s="12"/>
      <c r="FT42" s="12"/>
      <c r="FU42" s="12"/>
      <c r="FV42" s="12"/>
      <c r="FW42" s="12"/>
      <c r="FX42" s="12"/>
      <c r="FY42" s="12"/>
      <c r="FZ42" s="12"/>
      <c r="GA42" s="12"/>
      <c r="GB42" s="12"/>
      <c r="GC42" s="12"/>
      <c r="GD42" s="12"/>
      <c r="GE42" s="12"/>
    </row>
    <row r="43" spans="1:187" s="92" customFormat="1" x14ac:dyDescent="0.2">
      <c r="A43" s="149" t="s">
        <v>91</v>
      </c>
      <c r="B43" s="24"/>
      <c r="C43" s="147"/>
      <c r="D43" s="74"/>
      <c r="E43" s="74"/>
      <c r="F43" s="74">
        <f t="shared" si="53"/>
        <v>0</v>
      </c>
      <c r="G43" s="74">
        <f t="shared" si="54"/>
        <v>0</v>
      </c>
      <c r="H43" s="74"/>
      <c r="I43" s="74"/>
      <c r="J43" s="74"/>
      <c r="K43" s="74"/>
      <c r="L43" s="87">
        <v>0</v>
      </c>
      <c r="M43" s="173">
        <v>0</v>
      </c>
      <c r="N43" s="75">
        <v>0</v>
      </c>
      <c r="O43" s="173">
        <v>0</v>
      </c>
      <c r="P43" s="75">
        <f t="shared" si="39"/>
        <v>0</v>
      </c>
      <c r="Q43" s="77">
        <f t="shared" si="40"/>
        <v>0</v>
      </c>
      <c r="R43" s="76">
        <f t="shared" si="41"/>
        <v>0</v>
      </c>
      <c r="S43" s="76">
        <f t="shared" si="41"/>
        <v>0</v>
      </c>
      <c r="T43" s="76">
        <f t="shared" si="11"/>
        <v>0</v>
      </c>
      <c r="U43" s="76">
        <f t="shared" si="42"/>
        <v>0</v>
      </c>
      <c r="V43" s="76">
        <f t="shared" si="42"/>
        <v>0</v>
      </c>
      <c r="W43" s="76">
        <f t="shared" si="42"/>
        <v>0</v>
      </c>
      <c r="X43" s="76">
        <f t="shared" si="42"/>
        <v>0</v>
      </c>
      <c r="Y43" s="76">
        <f t="shared" si="42"/>
        <v>0</v>
      </c>
      <c r="Z43" s="76">
        <f t="shared" si="42"/>
        <v>0</v>
      </c>
      <c r="AA43" s="76">
        <f t="shared" si="42"/>
        <v>0</v>
      </c>
      <c r="AB43" s="76">
        <f t="shared" si="42"/>
        <v>0</v>
      </c>
      <c r="AC43" s="174">
        <v>0</v>
      </c>
      <c r="AD43" s="174">
        <v>0</v>
      </c>
      <c r="AE43" s="148">
        <f>IF(C43="",0,IF(VLOOKUP($C43,limity!$A$3:$CC$9,HLOOKUP($D$15,limity!$A$3:$CC$4,2,FALSE),FALSE)=0,G43-M43,IF(G43-M43&gt;VLOOKUP($C43,limity!$A$3:$CC$9,HLOOKUP($D$15,limity!$A$3:$CC$4,2,FALSE),FALSE),VLOOKUP($C43,limity!$A$3:$CC$9,HLOOKUP($D$15,limity!$A$3:$CC$4,2,FALSE),FALSE),G43-M43)))</f>
        <v>0</v>
      </c>
      <c r="AF43" s="74" t="e">
        <f t="shared" si="57"/>
        <v>#DIV/0!</v>
      </c>
      <c r="AG43" s="74" t="e">
        <f t="shared" si="43"/>
        <v>#DIV/0!</v>
      </c>
      <c r="AH43" s="74" t="e">
        <f t="shared" si="44"/>
        <v>#DIV/0!</v>
      </c>
      <c r="AI43" s="74" t="e">
        <f t="shared" si="45"/>
        <v>#DIV/0!</v>
      </c>
      <c r="AJ43" s="74" t="e">
        <f t="shared" si="46"/>
        <v>#DIV/0!</v>
      </c>
      <c r="AK43" s="74" t="e">
        <f t="shared" si="47"/>
        <v>#DIV/0!</v>
      </c>
      <c r="AL43" s="74" t="e">
        <f t="shared" si="48"/>
        <v>#DIV/0!</v>
      </c>
      <c r="AM43" s="74" t="e">
        <f t="shared" si="6"/>
        <v>#DIV/0!</v>
      </c>
      <c r="AN43" s="74" t="e">
        <f t="shared" si="6"/>
        <v>#DIV/0!</v>
      </c>
      <c r="AO43" s="74" t="e">
        <f t="shared" si="6"/>
        <v>#DIV/0!</v>
      </c>
      <c r="AP43" s="74" t="e">
        <f t="shared" si="6"/>
        <v>#DIV/0!</v>
      </c>
      <c r="AQ43" s="74" t="e">
        <f t="shared" si="6"/>
        <v>#DIV/0!</v>
      </c>
      <c r="AR43" s="74" t="e">
        <f t="shared" si="6"/>
        <v>#DIV/0!</v>
      </c>
      <c r="AS43" s="74" t="e">
        <f t="shared" si="6"/>
        <v>#DIV/0!</v>
      </c>
      <c r="AT43" s="74" t="e">
        <f t="shared" si="6"/>
        <v>#DIV/0!</v>
      </c>
      <c r="AU43" s="74" t="e">
        <f t="shared" si="6"/>
        <v>#DIV/0!</v>
      </c>
      <c r="AV43" s="74" t="e">
        <f t="shared" si="6"/>
        <v>#DIV/0!</v>
      </c>
      <c r="AW43" s="74" t="e">
        <f t="shared" si="6"/>
        <v>#DIV/0!</v>
      </c>
      <c r="AX43" s="77" t="e">
        <f t="shared" si="49"/>
        <v>#DIV/0!</v>
      </c>
      <c r="AY43" s="74">
        <f t="shared" si="50"/>
        <v>0</v>
      </c>
      <c r="AZ43" s="89" t="e">
        <f t="shared" si="51"/>
        <v>#DIV/0!</v>
      </c>
      <c r="BA43" s="91" t="e">
        <f t="shared" si="52"/>
        <v>#DIV/0!</v>
      </c>
      <c r="BB43" s="4"/>
      <c r="BC43" s="4"/>
      <c r="BD43" s="4"/>
      <c r="BE43" s="4"/>
      <c r="BF43" s="4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39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  <c r="CV43" s="12"/>
      <c r="CW43" s="12"/>
      <c r="CX43" s="12"/>
      <c r="CY43" s="12"/>
      <c r="CZ43" s="12"/>
      <c r="DA43" s="12"/>
      <c r="DB43" s="12"/>
      <c r="DC43" s="12"/>
      <c r="DD43" s="12"/>
      <c r="DE43" s="12"/>
      <c r="DF43" s="12"/>
      <c r="DG43" s="12"/>
      <c r="DH43" s="12"/>
      <c r="DI43" s="12"/>
      <c r="DJ43" s="12"/>
      <c r="DK43" s="12"/>
      <c r="DL43" s="12"/>
      <c r="DM43" s="12"/>
      <c r="DN43" s="12"/>
      <c r="DO43" s="12"/>
      <c r="DP43" s="12"/>
      <c r="DQ43" s="12"/>
      <c r="DR43" s="12"/>
      <c r="DS43" s="12"/>
      <c r="DT43" s="12"/>
      <c r="DU43" s="12"/>
      <c r="DV43" s="12"/>
      <c r="DW43" s="12"/>
      <c r="DX43" s="12"/>
      <c r="DY43" s="12"/>
      <c r="DZ43" s="12"/>
      <c r="EA43" s="12"/>
      <c r="EB43" s="12"/>
      <c r="EC43" s="12"/>
      <c r="ED43" s="12"/>
      <c r="EE43" s="12"/>
      <c r="EF43" s="12"/>
      <c r="EG43" s="12"/>
      <c r="EH43" s="12"/>
      <c r="EI43" s="12"/>
      <c r="EJ43" s="12"/>
      <c r="EK43" s="12"/>
      <c r="EL43" s="12"/>
      <c r="EM43" s="12"/>
      <c r="EN43" s="12"/>
      <c r="EO43" s="12"/>
      <c r="EP43" s="12"/>
      <c r="EQ43" s="12"/>
      <c r="ER43" s="12"/>
      <c r="ES43" s="12"/>
      <c r="ET43" s="12"/>
      <c r="EU43" s="12"/>
      <c r="EV43" s="12"/>
      <c r="EW43" s="12"/>
      <c r="EX43" s="12"/>
      <c r="EY43" s="12"/>
      <c r="EZ43" s="12"/>
      <c r="FA43" s="12"/>
      <c r="FB43" s="12"/>
      <c r="FC43" s="12"/>
      <c r="FD43" s="12"/>
      <c r="FE43" s="12"/>
      <c r="FF43" s="12"/>
      <c r="FG43" s="12"/>
      <c r="FH43" s="12"/>
      <c r="FI43" s="12"/>
      <c r="FJ43" s="12"/>
      <c r="FK43" s="12"/>
      <c r="FL43" s="12"/>
      <c r="FM43" s="12"/>
      <c r="FN43" s="12"/>
      <c r="FO43" s="12"/>
      <c r="FP43" s="12"/>
      <c r="FQ43" s="12"/>
      <c r="FR43" s="12"/>
      <c r="FS43" s="12"/>
      <c r="FT43" s="12"/>
      <c r="FU43" s="12"/>
      <c r="FV43" s="12"/>
      <c r="FW43" s="12"/>
      <c r="FX43" s="12"/>
      <c r="FY43" s="12"/>
      <c r="FZ43" s="12"/>
      <c r="GA43" s="12"/>
      <c r="GB43" s="12"/>
      <c r="GC43" s="12"/>
      <c r="GD43" s="12"/>
      <c r="GE43" s="12"/>
    </row>
    <row r="44" spans="1:187" s="92" customFormat="1" x14ac:dyDescent="0.2">
      <c r="A44" s="146" t="s">
        <v>92</v>
      </c>
      <c r="B44" s="24"/>
      <c r="C44" s="147"/>
      <c r="D44" s="74"/>
      <c r="E44" s="74"/>
      <c r="F44" s="74">
        <f t="shared" si="53"/>
        <v>0</v>
      </c>
      <c r="G44" s="74">
        <f t="shared" si="54"/>
        <v>0</v>
      </c>
      <c r="H44" s="74"/>
      <c r="I44" s="74"/>
      <c r="J44" s="74"/>
      <c r="K44" s="74"/>
      <c r="L44" s="87">
        <v>0</v>
      </c>
      <c r="M44" s="173">
        <v>0</v>
      </c>
      <c r="N44" s="74">
        <v>0</v>
      </c>
      <c r="O44" s="173">
        <v>0</v>
      </c>
      <c r="P44" s="74">
        <f t="shared" si="39"/>
        <v>0</v>
      </c>
      <c r="Q44" s="77">
        <f t="shared" si="40"/>
        <v>0</v>
      </c>
      <c r="R44" s="76">
        <f t="shared" si="41"/>
        <v>0</v>
      </c>
      <c r="S44" s="76">
        <f t="shared" si="41"/>
        <v>0</v>
      </c>
      <c r="T44" s="76">
        <f t="shared" si="11"/>
        <v>0</v>
      </c>
      <c r="U44" s="76">
        <f t="shared" si="42"/>
        <v>0</v>
      </c>
      <c r="V44" s="76">
        <f t="shared" si="42"/>
        <v>0</v>
      </c>
      <c r="W44" s="76">
        <f t="shared" si="42"/>
        <v>0</v>
      </c>
      <c r="X44" s="76">
        <f t="shared" si="42"/>
        <v>0</v>
      </c>
      <c r="Y44" s="76">
        <f t="shared" si="42"/>
        <v>0</v>
      </c>
      <c r="Z44" s="76">
        <f t="shared" si="42"/>
        <v>0</v>
      </c>
      <c r="AA44" s="76">
        <f t="shared" si="42"/>
        <v>0</v>
      </c>
      <c r="AB44" s="76">
        <f t="shared" si="42"/>
        <v>0</v>
      </c>
      <c r="AC44" s="174">
        <v>0</v>
      </c>
      <c r="AD44" s="174">
        <v>0</v>
      </c>
      <c r="AE44" s="148">
        <f>IF(C44="",0,IF(VLOOKUP($C44,limity!$A$3:$CC$9,HLOOKUP($D$15,limity!$A$3:$CC$4,2,FALSE),FALSE)=0,G44-M44,IF(G44-M44&gt;VLOOKUP($C44,limity!$A$3:$CC$9,HLOOKUP($D$15,limity!$A$3:$CC$4,2,FALSE),FALSE),VLOOKUP($C44,limity!$A$3:$CC$9,HLOOKUP($D$15,limity!$A$3:$CC$4,2,FALSE),FALSE),G44-M44)))</f>
        <v>0</v>
      </c>
      <c r="AF44" s="74" t="e">
        <f t="shared" si="57"/>
        <v>#DIV/0!</v>
      </c>
      <c r="AG44" s="74" t="e">
        <f t="shared" si="43"/>
        <v>#DIV/0!</v>
      </c>
      <c r="AH44" s="74" t="e">
        <f t="shared" si="44"/>
        <v>#DIV/0!</v>
      </c>
      <c r="AI44" s="74" t="e">
        <f t="shared" si="45"/>
        <v>#DIV/0!</v>
      </c>
      <c r="AJ44" s="74" t="e">
        <f t="shared" si="46"/>
        <v>#DIV/0!</v>
      </c>
      <c r="AK44" s="74" t="e">
        <f t="shared" si="47"/>
        <v>#DIV/0!</v>
      </c>
      <c r="AL44" s="74" t="e">
        <f t="shared" si="48"/>
        <v>#DIV/0!</v>
      </c>
      <c r="AM44" s="74" t="e">
        <f t="shared" si="6"/>
        <v>#DIV/0!</v>
      </c>
      <c r="AN44" s="74" t="e">
        <f t="shared" si="6"/>
        <v>#DIV/0!</v>
      </c>
      <c r="AO44" s="74" t="e">
        <f t="shared" si="6"/>
        <v>#DIV/0!</v>
      </c>
      <c r="AP44" s="74" t="e">
        <f t="shared" si="6"/>
        <v>#DIV/0!</v>
      </c>
      <c r="AQ44" s="74" t="e">
        <f t="shared" si="6"/>
        <v>#DIV/0!</v>
      </c>
      <c r="AR44" s="74" t="e">
        <f t="shared" si="6"/>
        <v>#DIV/0!</v>
      </c>
      <c r="AS44" s="74" t="e">
        <f t="shared" si="6"/>
        <v>#DIV/0!</v>
      </c>
      <c r="AT44" s="74" t="e">
        <f t="shared" si="6"/>
        <v>#DIV/0!</v>
      </c>
      <c r="AU44" s="74" t="e">
        <f t="shared" si="6"/>
        <v>#DIV/0!</v>
      </c>
      <c r="AV44" s="74" t="e">
        <f t="shared" si="6"/>
        <v>#DIV/0!</v>
      </c>
      <c r="AW44" s="74" t="e">
        <f t="shared" si="6"/>
        <v>#DIV/0!</v>
      </c>
      <c r="AX44" s="77" t="e">
        <f t="shared" si="49"/>
        <v>#DIV/0!</v>
      </c>
      <c r="AY44" s="74">
        <f t="shared" si="50"/>
        <v>0</v>
      </c>
      <c r="AZ44" s="89" t="e">
        <f t="shared" si="51"/>
        <v>#DIV/0!</v>
      </c>
      <c r="BA44" s="91" t="e">
        <f t="shared" si="52"/>
        <v>#DIV/0!</v>
      </c>
      <c r="BB44" s="4"/>
      <c r="BC44" s="4"/>
      <c r="BD44" s="4"/>
      <c r="BE44" s="4"/>
      <c r="BF44" s="4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39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  <c r="CV44" s="12"/>
      <c r="CW44" s="12"/>
      <c r="CX44" s="12"/>
      <c r="CY44" s="12"/>
      <c r="CZ44" s="12"/>
      <c r="DA44" s="12"/>
      <c r="DB44" s="12"/>
      <c r="DC44" s="12"/>
      <c r="DD44" s="12"/>
      <c r="DE44" s="12"/>
      <c r="DF44" s="12"/>
      <c r="DG44" s="12"/>
      <c r="DH44" s="12"/>
      <c r="DI44" s="12"/>
      <c r="DJ44" s="12"/>
      <c r="DK44" s="12"/>
      <c r="DL44" s="12"/>
      <c r="DM44" s="12"/>
      <c r="DN44" s="12"/>
      <c r="DO44" s="12"/>
      <c r="DP44" s="12"/>
      <c r="DQ44" s="12"/>
      <c r="DR44" s="12"/>
      <c r="DS44" s="12"/>
      <c r="DT44" s="12"/>
      <c r="DU44" s="12"/>
      <c r="DV44" s="12"/>
      <c r="DW44" s="12"/>
      <c r="DX44" s="12"/>
      <c r="DY44" s="12"/>
      <c r="DZ44" s="12"/>
      <c r="EA44" s="12"/>
      <c r="EB44" s="12"/>
      <c r="EC44" s="12"/>
      <c r="ED44" s="12"/>
      <c r="EE44" s="12"/>
      <c r="EF44" s="12"/>
      <c r="EG44" s="12"/>
      <c r="EH44" s="12"/>
      <c r="EI44" s="12"/>
      <c r="EJ44" s="12"/>
      <c r="EK44" s="12"/>
      <c r="EL44" s="12"/>
      <c r="EM44" s="12"/>
      <c r="EN44" s="12"/>
      <c r="EO44" s="12"/>
      <c r="EP44" s="12"/>
      <c r="EQ44" s="12"/>
      <c r="ER44" s="12"/>
      <c r="ES44" s="12"/>
      <c r="ET44" s="12"/>
      <c r="EU44" s="12"/>
      <c r="EV44" s="12"/>
      <c r="EW44" s="12"/>
      <c r="EX44" s="12"/>
      <c r="EY44" s="12"/>
      <c r="EZ44" s="12"/>
      <c r="FA44" s="12"/>
      <c r="FB44" s="12"/>
      <c r="FC44" s="12"/>
      <c r="FD44" s="12"/>
      <c r="FE44" s="12"/>
      <c r="FF44" s="12"/>
      <c r="FG44" s="12"/>
      <c r="FH44" s="12"/>
      <c r="FI44" s="12"/>
      <c r="FJ44" s="12"/>
      <c r="FK44" s="12"/>
      <c r="FL44" s="12"/>
      <c r="FM44" s="12"/>
      <c r="FN44" s="12"/>
      <c r="FO44" s="12"/>
      <c r="FP44" s="12"/>
      <c r="FQ44" s="12"/>
      <c r="FR44" s="12"/>
      <c r="FS44" s="12"/>
      <c r="FT44" s="12"/>
      <c r="FU44" s="12"/>
      <c r="FV44" s="12"/>
      <c r="FW44" s="12"/>
      <c r="FX44" s="12"/>
      <c r="FY44" s="12"/>
      <c r="FZ44" s="12"/>
      <c r="GA44" s="12"/>
      <c r="GB44" s="12"/>
      <c r="GC44" s="12"/>
      <c r="GD44" s="12"/>
      <c r="GE44" s="12"/>
    </row>
    <row r="45" spans="1:187" s="12" customFormat="1" x14ac:dyDescent="0.2">
      <c r="A45" s="380" t="s">
        <v>21</v>
      </c>
      <c r="B45" s="266"/>
      <c r="C45" s="381"/>
      <c r="D45" s="98">
        <f t="shared" ref="D45:X45" si="65">SUM(D40:D44)</f>
        <v>0</v>
      </c>
      <c r="E45" s="98">
        <f t="shared" si="65"/>
        <v>0</v>
      </c>
      <c r="F45" s="98">
        <f t="shared" si="65"/>
        <v>0</v>
      </c>
      <c r="G45" s="98">
        <f t="shared" si="65"/>
        <v>0</v>
      </c>
      <c r="H45" s="98">
        <f t="shared" si="65"/>
        <v>0</v>
      </c>
      <c r="I45" s="98">
        <f t="shared" si="65"/>
        <v>0</v>
      </c>
      <c r="J45" s="98">
        <f t="shared" si="65"/>
        <v>0</v>
      </c>
      <c r="K45" s="98">
        <f t="shared" si="65"/>
        <v>0</v>
      </c>
      <c r="L45" s="98">
        <f t="shared" si="65"/>
        <v>0</v>
      </c>
      <c r="M45" s="98">
        <f t="shared" si="65"/>
        <v>0</v>
      </c>
      <c r="N45" s="98">
        <f t="shared" si="65"/>
        <v>0</v>
      </c>
      <c r="O45" s="98">
        <f t="shared" si="65"/>
        <v>0</v>
      </c>
      <c r="P45" s="98">
        <f t="shared" si="65"/>
        <v>0</v>
      </c>
      <c r="Q45" s="98">
        <f t="shared" si="65"/>
        <v>0</v>
      </c>
      <c r="R45" s="98">
        <f t="shared" si="65"/>
        <v>0</v>
      </c>
      <c r="S45" s="98">
        <f t="shared" si="65"/>
        <v>0</v>
      </c>
      <c r="T45" s="98">
        <f t="shared" si="65"/>
        <v>0</v>
      </c>
      <c r="U45" s="98">
        <f t="shared" si="65"/>
        <v>0</v>
      </c>
      <c r="V45" s="98">
        <f t="shared" si="65"/>
        <v>0</v>
      </c>
      <c r="W45" s="98">
        <f t="shared" si="65"/>
        <v>0</v>
      </c>
      <c r="X45" s="98">
        <f t="shared" si="65"/>
        <v>0</v>
      </c>
      <c r="Y45" s="98">
        <f t="shared" ref="Y45:BA45" si="66">SUM(Y40:Y44)</f>
        <v>0</v>
      </c>
      <c r="Z45" s="98">
        <f t="shared" si="66"/>
        <v>0</v>
      </c>
      <c r="AA45" s="98">
        <f t="shared" si="66"/>
        <v>0</v>
      </c>
      <c r="AB45" s="98">
        <f t="shared" si="66"/>
        <v>0</v>
      </c>
      <c r="AC45" s="98">
        <f t="shared" si="66"/>
        <v>0</v>
      </c>
      <c r="AD45" s="98">
        <f t="shared" si="66"/>
        <v>0</v>
      </c>
      <c r="AE45" s="98">
        <f t="shared" si="66"/>
        <v>0</v>
      </c>
      <c r="AF45" s="98" t="e">
        <f t="shared" si="66"/>
        <v>#DIV/0!</v>
      </c>
      <c r="AG45" s="98" t="e">
        <f t="shared" si="66"/>
        <v>#DIV/0!</v>
      </c>
      <c r="AH45" s="98" t="e">
        <f t="shared" si="66"/>
        <v>#DIV/0!</v>
      </c>
      <c r="AI45" s="98" t="e">
        <f t="shared" si="66"/>
        <v>#DIV/0!</v>
      </c>
      <c r="AJ45" s="98" t="e">
        <f t="shared" si="66"/>
        <v>#DIV/0!</v>
      </c>
      <c r="AK45" s="98" t="e">
        <f t="shared" si="66"/>
        <v>#DIV/0!</v>
      </c>
      <c r="AL45" s="98" t="e">
        <f t="shared" si="66"/>
        <v>#DIV/0!</v>
      </c>
      <c r="AM45" s="98" t="e">
        <f t="shared" si="66"/>
        <v>#DIV/0!</v>
      </c>
      <c r="AN45" s="98" t="e">
        <f t="shared" si="66"/>
        <v>#DIV/0!</v>
      </c>
      <c r="AO45" s="98" t="e">
        <f t="shared" si="66"/>
        <v>#DIV/0!</v>
      </c>
      <c r="AP45" s="98" t="e">
        <f t="shared" si="66"/>
        <v>#DIV/0!</v>
      </c>
      <c r="AQ45" s="98" t="e">
        <f t="shared" si="66"/>
        <v>#DIV/0!</v>
      </c>
      <c r="AR45" s="98" t="e">
        <f t="shared" si="66"/>
        <v>#DIV/0!</v>
      </c>
      <c r="AS45" s="98" t="e">
        <f t="shared" si="66"/>
        <v>#DIV/0!</v>
      </c>
      <c r="AT45" s="98" t="e">
        <f t="shared" si="66"/>
        <v>#DIV/0!</v>
      </c>
      <c r="AU45" s="98" t="e">
        <f t="shared" si="66"/>
        <v>#DIV/0!</v>
      </c>
      <c r="AV45" s="98" t="e">
        <f t="shared" si="66"/>
        <v>#DIV/0!</v>
      </c>
      <c r="AW45" s="98" t="e">
        <f t="shared" si="66"/>
        <v>#DIV/0!</v>
      </c>
      <c r="AX45" s="98" t="e">
        <f t="shared" si="66"/>
        <v>#DIV/0!</v>
      </c>
      <c r="AY45" s="98">
        <f t="shared" si="66"/>
        <v>0</v>
      </c>
      <c r="AZ45" s="152" t="e">
        <f t="shared" si="66"/>
        <v>#DIV/0!</v>
      </c>
      <c r="BA45" s="154" t="e">
        <f t="shared" si="66"/>
        <v>#DIV/0!</v>
      </c>
      <c r="BB45" s="4"/>
      <c r="BC45" s="4"/>
      <c r="BD45" s="4"/>
      <c r="BE45" s="4"/>
      <c r="BF45" s="4"/>
      <c r="BZ45" s="39"/>
    </row>
    <row r="46" spans="1:187" ht="13.5" thickBot="1" x14ac:dyDescent="0.25">
      <c r="A46" s="377" t="s">
        <v>22</v>
      </c>
      <c r="B46" s="378"/>
      <c r="C46" s="379"/>
      <c r="D46" s="151">
        <f t="shared" ref="D46:X46" si="67">D31+D38+D45</f>
        <v>0</v>
      </c>
      <c r="E46" s="151">
        <f t="shared" si="67"/>
        <v>0</v>
      </c>
      <c r="F46" s="151">
        <f t="shared" si="67"/>
        <v>0</v>
      </c>
      <c r="G46" s="151">
        <f t="shared" si="67"/>
        <v>0</v>
      </c>
      <c r="H46" s="151">
        <f t="shared" si="67"/>
        <v>0</v>
      </c>
      <c r="I46" s="151">
        <f t="shared" si="67"/>
        <v>0</v>
      </c>
      <c r="J46" s="151">
        <f t="shared" si="67"/>
        <v>0</v>
      </c>
      <c r="K46" s="151">
        <f t="shared" si="67"/>
        <v>0</v>
      </c>
      <c r="L46" s="151">
        <f t="shared" si="67"/>
        <v>0</v>
      </c>
      <c r="M46" s="151">
        <f t="shared" si="67"/>
        <v>0</v>
      </c>
      <c r="N46" s="151">
        <f t="shared" si="67"/>
        <v>0</v>
      </c>
      <c r="O46" s="151">
        <f t="shared" si="67"/>
        <v>0</v>
      </c>
      <c r="P46" s="151">
        <f t="shared" si="67"/>
        <v>0</v>
      </c>
      <c r="Q46" s="151">
        <f t="shared" si="67"/>
        <v>0</v>
      </c>
      <c r="R46" s="151">
        <f t="shared" si="67"/>
        <v>0</v>
      </c>
      <c r="S46" s="151">
        <f t="shared" si="67"/>
        <v>0</v>
      </c>
      <c r="T46" s="151">
        <f t="shared" si="67"/>
        <v>0</v>
      </c>
      <c r="U46" s="151">
        <f t="shared" si="67"/>
        <v>0</v>
      </c>
      <c r="V46" s="151">
        <f t="shared" si="67"/>
        <v>0</v>
      </c>
      <c r="W46" s="151">
        <f t="shared" si="67"/>
        <v>0</v>
      </c>
      <c r="X46" s="151">
        <f t="shared" si="67"/>
        <v>0</v>
      </c>
      <c r="Y46" s="151">
        <f t="shared" ref="Y46:BA46" si="68">Y31+Y38+Y45</f>
        <v>0</v>
      </c>
      <c r="Z46" s="151">
        <f t="shared" si="68"/>
        <v>0</v>
      </c>
      <c r="AA46" s="151">
        <f t="shared" si="68"/>
        <v>0</v>
      </c>
      <c r="AB46" s="151">
        <f t="shared" si="68"/>
        <v>0</v>
      </c>
      <c r="AC46" s="151">
        <f t="shared" si="68"/>
        <v>0</v>
      </c>
      <c r="AD46" s="151">
        <f t="shared" si="68"/>
        <v>0</v>
      </c>
      <c r="AE46" s="151">
        <f t="shared" si="68"/>
        <v>0</v>
      </c>
      <c r="AF46" s="151" t="e">
        <f t="shared" si="68"/>
        <v>#DIV/0!</v>
      </c>
      <c r="AG46" s="151" t="e">
        <f t="shared" si="68"/>
        <v>#DIV/0!</v>
      </c>
      <c r="AH46" s="151" t="e">
        <f t="shared" si="68"/>
        <v>#DIV/0!</v>
      </c>
      <c r="AI46" s="151" t="e">
        <f t="shared" si="68"/>
        <v>#DIV/0!</v>
      </c>
      <c r="AJ46" s="151" t="e">
        <f t="shared" si="68"/>
        <v>#DIV/0!</v>
      </c>
      <c r="AK46" s="151" t="e">
        <f t="shared" si="68"/>
        <v>#DIV/0!</v>
      </c>
      <c r="AL46" s="151" t="e">
        <f t="shared" si="68"/>
        <v>#DIV/0!</v>
      </c>
      <c r="AM46" s="151" t="e">
        <f t="shared" si="68"/>
        <v>#DIV/0!</v>
      </c>
      <c r="AN46" s="151" t="e">
        <f t="shared" si="68"/>
        <v>#DIV/0!</v>
      </c>
      <c r="AO46" s="151" t="e">
        <f t="shared" si="68"/>
        <v>#DIV/0!</v>
      </c>
      <c r="AP46" s="151" t="e">
        <f t="shared" si="68"/>
        <v>#DIV/0!</v>
      </c>
      <c r="AQ46" s="151" t="e">
        <f t="shared" si="68"/>
        <v>#DIV/0!</v>
      </c>
      <c r="AR46" s="151" t="e">
        <f t="shared" si="68"/>
        <v>#DIV/0!</v>
      </c>
      <c r="AS46" s="151" t="e">
        <f t="shared" si="68"/>
        <v>#DIV/0!</v>
      </c>
      <c r="AT46" s="151" t="e">
        <f t="shared" si="68"/>
        <v>#DIV/0!</v>
      </c>
      <c r="AU46" s="151" t="e">
        <f t="shared" si="68"/>
        <v>#DIV/0!</v>
      </c>
      <c r="AV46" s="151" t="e">
        <f t="shared" si="68"/>
        <v>#DIV/0!</v>
      </c>
      <c r="AW46" s="151" t="e">
        <f t="shared" si="68"/>
        <v>#DIV/0!</v>
      </c>
      <c r="AX46" s="151" t="e">
        <f t="shared" si="68"/>
        <v>#DIV/0!</v>
      </c>
      <c r="AY46" s="151">
        <f t="shared" si="68"/>
        <v>0</v>
      </c>
      <c r="AZ46" s="153" t="e">
        <f t="shared" si="68"/>
        <v>#DIV/0!</v>
      </c>
      <c r="BA46" s="188" t="e">
        <f t="shared" si="68"/>
        <v>#DIV/0!</v>
      </c>
      <c r="BB46" s="4"/>
      <c r="BC46" s="4"/>
      <c r="BD46" s="4"/>
      <c r="BE46" s="4"/>
      <c r="BF46" s="4"/>
    </row>
    <row r="47" spans="1:187" x14ac:dyDescent="0.2">
      <c r="A47" s="26"/>
      <c r="B47" s="26"/>
      <c r="C47" s="26"/>
      <c r="D47" s="27"/>
      <c r="E47" s="27"/>
      <c r="F47" s="27"/>
      <c r="G47" s="27"/>
      <c r="H47" s="27"/>
      <c r="I47" s="27"/>
      <c r="J47" s="27"/>
      <c r="K47" s="27"/>
      <c r="L47" s="27"/>
      <c r="M47" s="28"/>
      <c r="N47" s="28"/>
      <c r="O47" s="28"/>
      <c r="P47" s="27"/>
      <c r="Q47" s="27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61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7"/>
      <c r="AR47" s="27"/>
      <c r="AS47" s="27"/>
      <c r="AT47" s="27"/>
      <c r="AU47" s="27"/>
      <c r="AV47" s="27"/>
      <c r="AW47" s="27"/>
      <c r="AX47" s="27"/>
      <c r="AY47" s="4"/>
      <c r="AZ47" s="4"/>
      <c r="BA47" s="4"/>
      <c r="BB47" s="4"/>
      <c r="BC47" s="4"/>
      <c r="BD47" s="4"/>
      <c r="BE47" s="4"/>
      <c r="BF47" s="4"/>
    </row>
    <row r="48" spans="1:187" s="189" customFormat="1" x14ac:dyDescent="0.2">
      <c r="A48" s="417" t="s">
        <v>110</v>
      </c>
      <c r="B48" s="352"/>
      <c r="C48" s="352"/>
      <c r="D48" s="352"/>
      <c r="E48" s="352"/>
      <c r="F48" s="352"/>
      <c r="G48" s="352"/>
      <c r="H48" s="352"/>
      <c r="I48" s="352"/>
      <c r="J48" s="352"/>
      <c r="K48" s="352"/>
      <c r="L48" s="352"/>
      <c r="M48" s="352"/>
      <c r="N48" s="352"/>
      <c r="O48" s="352"/>
      <c r="P48" s="352"/>
      <c r="Q48" s="352"/>
      <c r="R48" s="352"/>
      <c r="S48" s="352"/>
      <c r="T48" s="352"/>
      <c r="U48" s="352"/>
      <c r="V48" s="352"/>
      <c r="W48" s="352"/>
      <c r="X48" s="352"/>
      <c r="Y48" s="352"/>
      <c r="Z48" s="352"/>
      <c r="AA48" s="352"/>
      <c r="AB48" s="352"/>
      <c r="AC48" s="352"/>
      <c r="AD48" s="352"/>
      <c r="AE48" s="352"/>
      <c r="AF48" s="352"/>
      <c r="AG48" s="352"/>
      <c r="AH48" s="352"/>
      <c r="AI48" s="352"/>
      <c r="AJ48" s="352"/>
      <c r="AK48" s="352"/>
      <c r="AL48" s="352"/>
      <c r="AM48" s="352"/>
      <c r="AN48" s="352"/>
      <c r="AO48" s="352"/>
      <c r="AP48" s="352"/>
      <c r="AQ48" s="352"/>
      <c r="AR48" s="352"/>
      <c r="AS48" s="352"/>
      <c r="AT48" s="352"/>
      <c r="AU48" s="352"/>
      <c r="AV48" s="352"/>
      <c r="AW48" s="352"/>
      <c r="AX48" s="352"/>
      <c r="AY48" s="352"/>
      <c r="AZ48" s="352"/>
      <c r="BA48" s="352"/>
      <c r="BB48" s="4"/>
      <c r="BC48" s="4"/>
      <c r="BD48" s="4"/>
      <c r="BE48" s="4"/>
      <c r="BF48" s="4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39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  <c r="CV48" s="12"/>
      <c r="CW48" s="12"/>
      <c r="CX48" s="12"/>
      <c r="CY48" s="12"/>
      <c r="CZ48" s="12"/>
      <c r="DA48" s="12"/>
      <c r="DB48" s="12"/>
      <c r="DC48" s="12"/>
      <c r="DD48" s="12"/>
      <c r="DE48" s="12"/>
      <c r="DF48" s="12"/>
      <c r="DG48" s="12"/>
      <c r="DH48" s="12"/>
      <c r="DI48" s="12"/>
      <c r="DJ48" s="12"/>
      <c r="DK48" s="12"/>
      <c r="DL48" s="12"/>
      <c r="DM48" s="12"/>
      <c r="DN48" s="12"/>
      <c r="DO48" s="12"/>
      <c r="DP48" s="12"/>
      <c r="DQ48" s="12"/>
      <c r="DR48" s="12"/>
      <c r="DS48" s="12"/>
      <c r="DT48" s="12"/>
      <c r="DU48" s="12"/>
      <c r="DV48" s="12"/>
      <c r="DW48" s="12"/>
      <c r="DX48" s="12"/>
      <c r="DY48" s="12"/>
      <c r="DZ48" s="12"/>
      <c r="EA48" s="12"/>
      <c r="EB48" s="12"/>
      <c r="EC48" s="12"/>
      <c r="ED48" s="12"/>
      <c r="EE48" s="12"/>
      <c r="EF48" s="12"/>
      <c r="EG48" s="12"/>
      <c r="EH48" s="12"/>
      <c r="EI48" s="12"/>
      <c r="EJ48" s="12"/>
      <c r="EK48" s="12"/>
      <c r="EL48" s="12"/>
      <c r="EM48" s="12"/>
      <c r="EN48" s="12"/>
      <c r="EO48" s="12"/>
      <c r="EP48" s="12"/>
      <c r="EQ48" s="12"/>
      <c r="ER48" s="12"/>
      <c r="ES48" s="12"/>
      <c r="ET48" s="12"/>
      <c r="EU48" s="12"/>
      <c r="EV48" s="12"/>
      <c r="EW48" s="12"/>
      <c r="EX48" s="12"/>
      <c r="EY48" s="12"/>
      <c r="EZ48" s="12"/>
      <c r="FA48" s="12"/>
      <c r="FB48" s="12"/>
      <c r="FC48" s="12"/>
      <c r="FD48" s="12"/>
      <c r="FE48" s="12"/>
      <c r="FF48" s="12"/>
      <c r="FG48" s="12"/>
      <c r="FH48" s="12"/>
      <c r="FI48" s="12"/>
      <c r="FJ48" s="12"/>
      <c r="FK48" s="12"/>
      <c r="FL48" s="12"/>
      <c r="FM48" s="12"/>
      <c r="FN48" s="12"/>
      <c r="FO48" s="12"/>
      <c r="FP48" s="12"/>
      <c r="FQ48" s="12"/>
      <c r="FR48" s="12"/>
      <c r="FS48" s="12"/>
      <c r="FT48" s="12"/>
      <c r="FU48" s="12"/>
      <c r="FV48" s="12"/>
      <c r="FW48" s="12"/>
      <c r="FX48" s="12"/>
      <c r="FY48" s="12"/>
      <c r="FZ48" s="12"/>
      <c r="GA48" s="12"/>
      <c r="GB48" s="12"/>
      <c r="GC48" s="12"/>
      <c r="GD48" s="12"/>
      <c r="GE48" s="12"/>
    </row>
    <row r="49" spans="1:78" s="12" customFormat="1" ht="15" customHeight="1" x14ac:dyDescent="0.2">
      <c r="A49" s="343" t="s">
        <v>107</v>
      </c>
      <c r="B49" s="343"/>
      <c r="C49" s="343"/>
      <c r="D49" s="343"/>
      <c r="E49" s="343"/>
      <c r="F49" s="343"/>
      <c r="G49" s="343"/>
      <c r="H49" s="343"/>
      <c r="I49" s="343"/>
      <c r="J49" s="343"/>
      <c r="K49" s="343"/>
      <c r="L49" s="343"/>
      <c r="M49" s="343"/>
      <c r="N49" s="343"/>
      <c r="O49" s="343"/>
      <c r="P49" s="343"/>
      <c r="Q49" s="343"/>
      <c r="R49" s="343"/>
      <c r="S49" s="343"/>
      <c r="T49" s="343"/>
      <c r="U49" s="343"/>
      <c r="V49" s="343"/>
      <c r="W49" s="343"/>
      <c r="X49" s="343"/>
      <c r="Y49" s="343"/>
      <c r="Z49" s="343"/>
      <c r="AA49" s="343"/>
      <c r="AB49" s="343"/>
      <c r="AC49" s="343"/>
      <c r="AD49" s="343"/>
      <c r="AE49" s="343"/>
      <c r="AF49" s="343"/>
      <c r="AG49" s="343"/>
      <c r="AH49" s="343"/>
      <c r="AI49" s="343"/>
      <c r="AJ49" s="343"/>
      <c r="AK49" s="343"/>
      <c r="AL49" s="343"/>
      <c r="AM49" s="343"/>
      <c r="AN49" s="343"/>
      <c r="AO49" s="343"/>
      <c r="AP49" s="343"/>
      <c r="AQ49" s="343"/>
      <c r="AR49" s="343"/>
      <c r="AS49" s="343"/>
      <c r="AT49" s="343"/>
      <c r="AU49" s="343"/>
      <c r="AV49" s="343"/>
      <c r="AW49" s="343"/>
      <c r="AX49" s="4"/>
      <c r="AY49" s="4"/>
      <c r="AZ49" s="4"/>
      <c r="BA49" s="4"/>
      <c r="BB49" s="4"/>
      <c r="BC49" s="4"/>
      <c r="BD49" s="4"/>
      <c r="BE49" s="4"/>
      <c r="BF49" s="4"/>
      <c r="BZ49" s="39"/>
    </row>
    <row r="50" spans="1:78" s="12" customFormat="1" ht="15" customHeight="1" x14ac:dyDescent="0.2">
      <c r="A50" s="343" t="s">
        <v>42</v>
      </c>
      <c r="B50" s="343"/>
      <c r="C50" s="343"/>
      <c r="D50" s="343"/>
      <c r="E50" s="343"/>
      <c r="F50" s="343"/>
      <c r="G50" s="343"/>
      <c r="H50" s="343"/>
      <c r="I50" s="343"/>
      <c r="J50" s="343"/>
      <c r="K50" s="343"/>
      <c r="L50" s="343"/>
      <c r="M50" s="343"/>
      <c r="N50" s="343"/>
      <c r="O50" s="343"/>
      <c r="P50" s="343"/>
      <c r="Q50" s="343"/>
      <c r="R50" s="343"/>
      <c r="S50" s="343"/>
      <c r="T50" s="343"/>
      <c r="U50" s="343"/>
      <c r="V50" s="343"/>
      <c r="W50" s="343"/>
      <c r="X50" s="343"/>
      <c r="Y50" s="343"/>
      <c r="Z50" s="343"/>
      <c r="AA50" s="343"/>
      <c r="AB50" s="343"/>
      <c r="AC50" s="343"/>
      <c r="AD50" s="343"/>
      <c r="AE50" s="343"/>
      <c r="AF50" s="343"/>
      <c r="AG50" s="343"/>
      <c r="AH50" s="343"/>
      <c r="AI50" s="343"/>
      <c r="AJ50" s="343"/>
      <c r="AK50" s="343"/>
      <c r="AL50" s="343"/>
      <c r="AM50" s="343"/>
      <c r="AN50" s="343"/>
      <c r="AO50" s="343"/>
      <c r="AP50" s="343"/>
      <c r="AQ50" s="343"/>
      <c r="AR50" s="343"/>
      <c r="AS50" s="343"/>
      <c r="AT50" s="343"/>
      <c r="AU50" s="343"/>
      <c r="AV50" s="343"/>
      <c r="AW50" s="343"/>
      <c r="AX50" s="4"/>
      <c r="AY50" s="4"/>
      <c r="AZ50" s="4"/>
      <c r="BA50" s="4"/>
      <c r="BB50" s="4"/>
      <c r="BC50" s="4"/>
      <c r="BD50" s="4"/>
      <c r="BE50" s="4"/>
      <c r="BF50" s="4"/>
      <c r="BZ50" s="39"/>
    </row>
    <row r="51" spans="1:78" s="12" customFormat="1" ht="15" customHeight="1" x14ac:dyDescent="0.2">
      <c r="A51" s="343" t="s">
        <v>209</v>
      </c>
      <c r="B51" s="343"/>
      <c r="C51" s="343"/>
      <c r="D51" s="343"/>
      <c r="E51" s="343"/>
      <c r="F51" s="343"/>
      <c r="G51" s="343"/>
      <c r="H51" s="343"/>
      <c r="I51" s="343"/>
      <c r="J51" s="343"/>
      <c r="K51" s="343"/>
      <c r="L51" s="343"/>
      <c r="M51" s="343"/>
      <c r="N51" s="343"/>
      <c r="O51" s="343"/>
      <c r="P51" s="343"/>
      <c r="Q51" s="343"/>
      <c r="R51" s="343"/>
      <c r="S51" s="343"/>
      <c r="T51" s="343"/>
      <c r="U51" s="343"/>
      <c r="V51" s="343"/>
      <c r="W51" s="343"/>
      <c r="X51" s="343"/>
      <c r="Y51" s="343"/>
      <c r="Z51" s="343"/>
      <c r="AA51" s="343"/>
      <c r="AB51" s="343"/>
      <c r="AC51" s="343"/>
      <c r="AD51" s="343"/>
      <c r="AE51" s="343"/>
      <c r="AF51" s="343"/>
      <c r="AG51" s="343"/>
      <c r="AH51" s="343"/>
      <c r="AI51" s="343"/>
      <c r="AJ51" s="343"/>
      <c r="AK51" s="343"/>
      <c r="AL51" s="343"/>
      <c r="AM51" s="343"/>
      <c r="AN51" s="343"/>
      <c r="AO51" s="343"/>
      <c r="AP51" s="343"/>
      <c r="AQ51" s="343"/>
      <c r="AR51" s="343"/>
      <c r="AS51" s="343"/>
      <c r="AT51" s="343"/>
      <c r="AU51" s="343"/>
      <c r="AV51" s="343"/>
      <c r="AW51" s="343"/>
      <c r="AX51" s="4"/>
      <c r="AY51" s="4"/>
      <c r="AZ51" s="4"/>
      <c r="BA51" s="4"/>
      <c r="BB51" s="4"/>
      <c r="BC51" s="4"/>
      <c r="BD51" s="4"/>
      <c r="BE51" s="4"/>
      <c r="BF51" s="4"/>
      <c r="BZ51" s="194"/>
    </row>
    <row r="52" spans="1:78" s="12" customFormat="1" ht="15" customHeight="1" x14ac:dyDescent="0.2">
      <c r="A52" s="343" t="s">
        <v>192</v>
      </c>
      <c r="B52" s="268"/>
      <c r="C52" s="268"/>
      <c r="D52" s="268"/>
      <c r="E52" s="268"/>
      <c r="F52" s="268"/>
      <c r="G52" s="268"/>
      <c r="H52" s="268"/>
      <c r="I52" s="268"/>
      <c r="J52" s="268"/>
      <c r="K52" s="268"/>
      <c r="L52" s="268"/>
      <c r="M52" s="268"/>
      <c r="N52" s="268"/>
      <c r="O52" s="268"/>
      <c r="P52" s="268"/>
      <c r="Q52" s="262"/>
      <c r="R52" s="262"/>
      <c r="S52" s="262"/>
      <c r="T52" s="262"/>
      <c r="U52" s="262"/>
      <c r="V52" s="262"/>
      <c r="W52" s="262"/>
      <c r="X52" s="262"/>
      <c r="Y52" s="262"/>
      <c r="Z52" s="262"/>
      <c r="AA52" s="262"/>
      <c r="AB52" s="262"/>
      <c r="AC52" s="262"/>
      <c r="AD52" s="262"/>
      <c r="AE52" s="262"/>
      <c r="AF52" s="262"/>
      <c r="AG52" s="262"/>
      <c r="AH52" s="262"/>
      <c r="AI52" s="262"/>
      <c r="AJ52" s="262"/>
      <c r="AK52" s="262"/>
      <c r="AL52" s="262"/>
      <c r="AM52" s="262"/>
      <c r="AN52" s="262"/>
      <c r="AO52" s="262"/>
      <c r="AP52" s="262"/>
      <c r="AQ52" s="262"/>
      <c r="AR52" s="262"/>
      <c r="AS52" s="262"/>
      <c r="AT52" s="262"/>
      <c r="AU52" s="262"/>
      <c r="AV52" s="262"/>
      <c r="AW52" s="262"/>
      <c r="AX52" s="4"/>
      <c r="AY52" s="4"/>
      <c r="AZ52" s="4"/>
      <c r="BA52" s="4"/>
      <c r="BB52" s="4"/>
      <c r="BC52" s="4"/>
      <c r="BD52" s="4"/>
      <c r="BE52" s="4"/>
      <c r="BF52" s="4"/>
      <c r="BZ52" s="194"/>
    </row>
    <row r="53" spans="1:78" s="12" customFormat="1" ht="16.5" customHeight="1" x14ac:dyDescent="0.2">
      <c r="A53" s="343" t="s">
        <v>196</v>
      </c>
      <c r="B53" s="343"/>
      <c r="C53" s="343"/>
      <c r="D53" s="343"/>
      <c r="E53" s="343"/>
      <c r="F53" s="343"/>
      <c r="G53" s="343"/>
      <c r="H53" s="343"/>
      <c r="I53" s="343"/>
      <c r="J53" s="343"/>
      <c r="K53" s="343"/>
      <c r="L53" s="343"/>
      <c r="M53" s="343"/>
      <c r="N53" s="343"/>
      <c r="O53" s="343"/>
      <c r="P53" s="343"/>
      <c r="Q53" s="343"/>
      <c r="R53" s="343"/>
      <c r="S53" s="343"/>
      <c r="T53" s="343"/>
      <c r="U53" s="343"/>
      <c r="V53" s="343"/>
      <c r="W53" s="343"/>
      <c r="X53" s="343"/>
      <c r="Y53" s="343"/>
      <c r="Z53" s="343"/>
      <c r="AA53" s="343"/>
      <c r="AB53" s="343"/>
      <c r="AC53" s="343"/>
      <c r="AD53" s="343"/>
      <c r="AE53" s="343"/>
      <c r="AF53" s="343"/>
      <c r="AG53" s="343"/>
      <c r="AH53" s="343"/>
      <c r="AI53" s="343"/>
      <c r="AJ53" s="343"/>
      <c r="AK53" s="343"/>
      <c r="AL53" s="343"/>
      <c r="AM53" s="343"/>
      <c r="AN53" s="343"/>
      <c r="AO53" s="343"/>
      <c r="AP53" s="343"/>
      <c r="AQ53" s="343"/>
      <c r="AR53" s="343"/>
      <c r="AS53" s="343"/>
      <c r="AT53" s="343"/>
      <c r="AU53" s="343"/>
      <c r="AV53" s="343"/>
      <c r="AW53" s="343"/>
      <c r="AX53" s="4"/>
      <c r="AY53" s="4"/>
      <c r="AZ53" s="4"/>
      <c r="BA53" s="4"/>
      <c r="BB53" s="4"/>
      <c r="BC53" s="4"/>
      <c r="BD53" s="4"/>
      <c r="BE53" s="4"/>
      <c r="BF53" s="4"/>
      <c r="BZ53" s="39"/>
    </row>
    <row r="54" spans="1:78" s="12" customFormat="1" ht="16.5" customHeight="1" x14ac:dyDescent="0.2">
      <c r="A54" s="343" t="s">
        <v>109</v>
      </c>
      <c r="B54" s="343"/>
      <c r="C54" s="343"/>
      <c r="D54" s="343"/>
      <c r="E54" s="343"/>
      <c r="F54" s="343"/>
      <c r="G54" s="343"/>
      <c r="H54" s="343"/>
      <c r="I54" s="343"/>
      <c r="J54" s="343"/>
      <c r="K54" s="343"/>
      <c r="L54" s="343"/>
      <c r="M54" s="343"/>
      <c r="N54" s="343"/>
      <c r="O54" s="343"/>
      <c r="P54" s="343"/>
      <c r="Q54" s="343"/>
      <c r="R54" s="343"/>
      <c r="S54" s="343"/>
      <c r="T54" s="343"/>
      <c r="U54" s="343"/>
      <c r="V54" s="343"/>
      <c r="W54" s="343"/>
      <c r="X54" s="343"/>
      <c r="Y54" s="343"/>
      <c r="Z54" s="343"/>
      <c r="AA54" s="343"/>
      <c r="AB54" s="343"/>
      <c r="AC54" s="343"/>
      <c r="AD54" s="343"/>
      <c r="AE54" s="343"/>
      <c r="AF54" s="343"/>
      <c r="AG54" s="343"/>
      <c r="AH54" s="343"/>
      <c r="AI54" s="343"/>
      <c r="AJ54" s="343"/>
      <c r="AK54" s="343"/>
      <c r="AL54" s="343"/>
      <c r="AM54" s="343"/>
      <c r="AN54" s="343"/>
      <c r="AO54" s="343"/>
      <c r="AP54" s="343"/>
      <c r="AQ54" s="343"/>
      <c r="AR54" s="343"/>
      <c r="AS54" s="343"/>
      <c r="AT54" s="343"/>
      <c r="AU54" s="343"/>
      <c r="AV54" s="343"/>
      <c r="AW54" s="343"/>
      <c r="AX54" s="4"/>
      <c r="AY54" s="4"/>
      <c r="AZ54" s="4"/>
      <c r="BA54" s="4"/>
      <c r="BB54" s="4"/>
      <c r="BC54" s="4"/>
      <c r="BD54" s="4"/>
      <c r="BE54" s="4"/>
      <c r="BF54" s="4"/>
      <c r="BZ54" s="194"/>
    </row>
    <row r="55" spans="1:78" s="12" customFormat="1" ht="14.25" customHeight="1" x14ac:dyDescent="0.2">
      <c r="A55" s="343" t="s">
        <v>197</v>
      </c>
      <c r="B55" s="343"/>
      <c r="C55" s="343"/>
      <c r="D55" s="343"/>
      <c r="E55" s="343"/>
      <c r="F55" s="343"/>
      <c r="G55" s="343"/>
      <c r="H55" s="343"/>
      <c r="I55" s="343"/>
      <c r="J55" s="343"/>
      <c r="K55" s="343"/>
      <c r="L55" s="343"/>
      <c r="M55" s="343"/>
      <c r="N55" s="343"/>
      <c r="O55" s="343"/>
      <c r="P55" s="343"/>
      <c r="Q55" s="343"/>
      <c r="R55" s="343"/>
      <c r="S55" s="343"/>
      <c r="T55" s="343"/>
      <c r="U55" s="343"/>
      <c r="V55" s="343"/>
      <c r="W55" s="343"/>
      <c r="X55" s="343"/>
      <c r="Y55" s="343"/>
      <c r="Z55" s="343"/>
      <c r="AA55" s="343"/>
      <c r="AB55" s="343"/>
      <c r="AC55" s="343"/>
      <c r="AD55" s="343"/>
      <c r="AE55" s="343"/>
      <c r="AF55" s="343"/>
      <c r="AG55" s="343"/>
      <c r="AH55" s="343"/>
      <c r="AI55" s="343"/>
      <c r="AJ55" s="343"/>
      <c r="AK55" s="343"/>
      <c r="AL55" s="343"/>
      <c r="AM55" s="343"/>
      <c r="AN55" s="343"/>
      <c r="AO55" s="343"/>
      <c r="AP55" s="343"/>
      <c r="AQ55" s="343"/>
      <c r="AR55" s="343"/>
      <c r="AS55" s="343"/>
      <c r="AT55" s="343"/>
      <c r="AU55" s="343"/>
      <c r="AV55" s="343"/>
      <c r="AW55" s="343"/>
      <c r="AX55" s="4"/>
      <c r="AY55" s="4"/>
      <c r="AZ55" s="4"/>
      <c r="BA55" s="4"/>
      <c r="BB55" s="4"/>
      <c r="BC55" s="4"/>
      <c r="BD55" s="4"/>
      <c r="BE55" s="4"/>
      <c r="BF55" s="4"/>
      <c r="BZ55" s="194"/>
    </row>
    <row r="56" spans="1:78" s="12" customFormat="1" ht="25.5" customHeight="1" x14ac:dyDescent="0.2">
      <c r="A56" s="343" t="s">
        <v>199</v>
      </c>
      <c r="B56" s="268"/>
      <c r="C56" s="268"/>
      <c r="D56" s="268"/>
      <c r="E56" s="268"/>
      <c r="F56" s="268"/>
      <c r="G56" s="268"/>
      <c r="H56" s="268"/>
      <c r="I56" s="268"/>
      <c r="J56" s="268"/>
      <c r="K56" s="268"/>
      <c r="L56" s="268"/>
      <c r="M56" s="268"/>
      <c r="N56" s="262"/>
      <c r="O56" s="262"/>
      <c r="P56" s="262"/>
      <c r="Q56" s="262"/>
      <c r="R56" s="262"/>
      <c r="S56" s="262"/>
      <c r="T56" s="262"/>
      <c r="U56" s="262"/>
      <c r="V56" s="262"/>
      <c r="W56" s="262"/>
      <c r="X56" s="262"/>
      <c r="Y56" s="262"/>
      <c r="Z56" s="262"/>
      <c r="AA56" s="262"/>
      <c r="AB56" s="262"/>
      <c r="AC56" s="262"/>
      <c r="AD56" s="262"/>
      <c r="AE56" s="262"/>
      <c r="AF56" s="262"/>
      <c r="AG56" s="262"/>
      <c r="AH56" s="262"/>
      <c r="AI56" s="262"/>
      <c r="AJ56" s="262"/>
      <c r="AK56" s="262"/>
      <c r="AL56" s="262"/>
      <c r="AM56" s="262"/>
      <c r="AN56" s="262"/>
      <c r="AO56" s="262"/>
      <c r="AP56" s="262"/>
      <c r="AQ56" s="262"/>
      <c r="AR56" s="262"/>
      <c r="AS56" s="262"/>
      <c r="AT56" s="262"/>
      <c r="AU56" s="262"/>
      <c r="AV56" s="262"/>
      <c r="AW56" s="262"/>
      <c r="AX56" s="4"/>
      <c r="AY56" s="4"/>
      <c r="AZ56" s="4"/>
      <c r="BA56" s="4"/>
      <c r="BB56" s="4"/>
      <c r="BC56" s="4"/>
      <c r="BD56" s="4"/>
      <c r="BE56" s="4"/>
      <c r="BF56" s="4"/>
      <c r="BZ56" s="194"/>
    </row>
    <row r="57" spans="1:78" s="12" customFormat="1" ht="15.75" customHeight="1" x14ac:dyDescent="0.2">
      <c r="A57" s="343" t="s">
        <v>201</v>
      </c>
      <c r="B57" s="343"/>
      <c r="C57" s="343"/>
      <c r="D57" s="343"/>
      <c r="E57" s="343"/>
      <c r="F57" s="343"/>
      <c r="G57" s="343"/>
      <c r="H57" s="343"/>
      <c r="I57" s="343"/>
      <c r="J57" s="343"/>
      <c r="K57" s="343"/>
      <c r="L57" s="343"/>
      <c r="M57" s="343"/>
      <c r="N57" s="343"/>
      <c r="O57" s="343"/>
      <c r="P57" s="343"/>
      <c r="Q57" s="343"/>
      <c r="R57" s="343"/>
      <c r="S57" s="343"/>
      <c r="T57" s="343"/>
      <c r="U57" s="343"/>
      <c r="V57" s="343"/>
      <c r="W57" s="343"/>
      <c r="X57" s="343"/>
      <c r="Y57" s="343"/>
      <c r="Z57" s="343"/>
      <c r="AA57" s="343"/>
      <c r="AB57" s="343"/>
      <c r="AC57" s="343"/>
      <c r="AD57" s="343"/>
      <c r="AE57" s="343"/>
      <c r="AF57" s="343"/>
      <c r="AG57" s="343"/>
      <c r="AH57" s="343"/>
      <c r="AI57" s="343"/>
      <c r="AJ57" s="343"/>
      <c r="AK57" s="343"/>
      <c r="AL57" s="343"/>
      <c r="AM57" s="343"/>
      <c r="AN57" s="343"/>
      <c r="AO57" s="343"/>
      <c r="AP57" s="343"/>
      <c r="AQ57" s="343"/>
      <c r="AR57" s="343"/>
      <c r="AS57" s="343"/>
      <c r="AT57" s="343"/>
      <c r="AU57" s="343"/>
      <c r="AV57" s="343"/>
      <c r="AW57" s="343"/>
      <c r="AX57" s="14"/>
      <c r="AY57" s="14"/>
      <c r="AZ57" s="4"/>
      <c r="BA57" s="4"/>
      <c r="BB57" s="4"/>
      <c r="BC57" s="4"/>
      <c r="BD57" s="4"/>
      <c r="BE57" s="4"/>
      <c r="BF57" s="4"/>
      <c r="BZ57" s="39"/>
    </row>
    <row r="58" spans="1:78" s="12" customFormat="1" ht="12.75" customHeight="1" x14ac:dyDescent="0.2">
      <c r="A58" s="343" t="s">
        <v>204</v>
      </c>
      <c r="B58" s="343"/>
      <c r="C58" s="343"/>
      <c r="D58" s="343"/>
      <c r="E58" s="343"/>
      <c r="F58" s="343"/>
      <c r="G58" s="343"/>
      <c r="H58" s="343"/>
      <c r="I58" s="343"/>
      <c r="J58" s="343"/>
      <c r="K58" s="343"/>
      <c r="L58" s="343"/>
      <c r="M58" s="343"/>
      <c r="N58" s="343"/>
      <c r="O58" s="343"/>
      <c r="P58" s="343"/>
      <c r="Q58" s="343"/>
      <c r="R58" s="343"/>
      <c r="S58" s="343"/>
      <c r="T58" s="343"/>
      <c r="U58" s="343"/>
      <c r="V58" s="343"/>
      <c r="W58" s="343"/>
      <c r="X58" s="343"/>
      <c r="Y58" s="343"/>
      <c r="Z58" s="343"/>
      <c r="AA58" s="343"/>
      <c r="AB58" s="343"/>
      <c r="AC58" s="343"/>
      <c r="AD58" s="343"/>
      <c r="AE58" s="343"/>
      <c r="AF58" s="343"/>
      <c r="AG58" s="343"/>
      <c r="AH58" s="343"/>
      <c r="AI58" s="343"/>
      <c r="AJ58" s="343"/>
      <c r="AK58" s="343"/>
      <c r="AL58" s="343"/>
      <c r="AM58" s="343"/>
      <c r="AN58" s="343"/>
      <c r="AO58" s="343"/>
      <c r="AP58" s="343"/>
      <c r="AQ58" s="343"/>
      <c r="AR58" s="343"/>
      <c r="AS58" s="343"/>
      <c r="AT58" s="343"/>
      <c r="AU58" s="343"/>
      <c r="AV58" s="343"/>
      <c r="AW58" s="343"/>
      <c r="AX58" s="4"/>
      <c r="AY58" s="4"/>
      <c r="AZ58" s="4"/>
      <c r="BA58" s="4"/>
      <c r="BB58" s="4"/>
      <c r="BC58" s="4"/>
      <c r="BD58" s="4"/>
      <c r="BE58" s="4"/>
      <c r="BF58" s="4"/>
      <c r="BZ58" s="39"/>
    </row>
    <row r="59" spans="1:78" s="12" customFormat="1" ht="15" customHeight="1" x14ac:dyDescent="0.2">
      <c r="A59" s="343" t="s">
        <v>210</v>
      </c>
      <c r="B59" s="268"/>
      <c r="C59" s="268"/>
      <c r="D59" s="268"/>
      <c r="E59" s="268"/>
      <c r="F59" s="268"/>
      <c r="G59" s="268"/>
      <c r="H59" s="268"/>
      <c r="I59" s="268"/>
      <c r="J59" s="268"/>
      <c r="K59" s="268"/>
      <c r="L59" s="268"/>
      <c r="M59" s="268"/>
      <c r="N59" s="268"/>
      <c r="O59" s="268"/>
      <c r="P59" s="268"/>
      <c r="Q59" s="262"/>
      <c r="R59" s="262"/>
      <c r="S59" s="262"/>
      <c r="T59" s="262"/>
      <c r="U59" s="262"/>
      <c r="V59" s="262"/>
      <c r="W59" s="262"/>
      <c r="X59" s="262"/>
      <c r="Y59" s="262"/>
      <c r="Z59" s="262"/>
      <c r="AA59" s="262"/>
      <c r="AB59" s="262"/>
      <c r="AC59" s="262"/>
      <c r="AD59" s="262"/>
      <c r="AE59" s="262"/>
      <c r="AF59" s="262"/>
      <c r="AG59" s="262"/>
      <c r="AH59" s="262"/>
      <c r="AI59" s="262"/>
      <c r="AJ59" s="262"/>
      <c r="AK59" s="262"/>
      <c r="AL59" s="262"/>
      <c r="AM59" s="262"/>
      <c r="AN59" s="262"/>
      <c r="AO59" s="262"/>
      <c r="AP59" s="262"/>
      <c r="AQ59" s="262"/>
      <c r="AR59" s="262"/>
      <c r="AS59" s="262"/>
      <c r="AT59" s="262"/>
      <c r="AU59" s="262"/>
      <c r="AV59" s="262"/>
      <c r="AW59" s="262"/>
      <c r="AX59" s="4"/>
      <c r="AY59" s="4"/>
      <c r="AZ59" s="4"/>
      <c r="BA59" s="4"/>
      <c r="BB59" s="4"/>
      <c r="BC59" s="4"/>
      <c r="BD59" s="4"/>
      <c r="BE59" s="4"/>
      <c r="BF59" s="4"/>
      <c r="BZ59" s="194"/>
    </row>
    <row r="60" spans="1:78" s="12" customFormat="1" ht="17.25" customHeight="1" x14ac:dyDescent="0.2">
      <c r="A60" s="343" t="s">
        <v>157</v>
      </c>
      <c r="B60" s="418"/>
      <c r="C60" s="418"/>
      <c r="D60" s="418"/>
      <c r="E60" s="418"/>
      <c r="F60" s="418"/>
      <c r="G60" s="418"/>
      <c r="H60" s="418"/>
      <c r="I60" s="418"/>
      <c r="J60" s="418"/>
      <c r="K60" s="418"/>
      <c r="L60" s="418"/>
      <c r="M60" s="418"/>
      <c r="N60" s="418"/>
      <c r="O60" s="418"/>
      <c r="P60" s="418"/>
      <c r="Q60" s="418"/>
      <c r="R60" s="418"/>
      <c r="S60" s="418"/>
      <c r="T60" s="418"/>
      <c r="U60" s="418"/>
      <c r="V60" s="418"/>
      <c r="W60" s="418"/>
      <c r="X60" s="418"/>
      <c r="Y60" s="418"/>
      <c r="Z60" s="418"/>
      <c r="AA60" s="418"/>
      <c r="AB60" s="418"/>
      <c r="AC60" s="418"/>
      <c r="AD60" s="418"/>
      <c r="AE60" s="418"/>
      <c r="AF60" s="418"/>
      <c r="AG60" s="418"/>
      <c r="AH60" s="418"/>
      <c r="AI60" s="418"/>
      <c r="AJ60" s="418"/>
      <c r="AK60" s="418"/>
      <c r="AL60" s="418"/>
      <c r="AM60" s="418"/>
      <c r="AN60" s="418"/>
      <c r="AO60" s="418"/>
      <c r="AP60" s="418"/>
      <c r="AQ60" s="418"/>
      <c r="AR60" s="418"/>
      <c r="AS60" s="418"/>
      <c r="AT60" s="418"/>
      <c r="AU60" s="418"/>
      <c r="AV60" s="418"/>
      <c r="AW60" s="418"/>
      <c r="AX60" s="4"/>
      <c r="AY60" s="4"/>
      <c r="AZ60" s="4"/>
      <c r="BA60" s="4"/>
      <c r="BB60" s="4"/>
      <c r="BC60" s="4"/>
      <c r="BD60" s="4"/>
      <c r="BE60" s="4"/>
      <c r="BF60" s="4"/>
      <c r="BZ60" s="194"/>
    </row>
    <row r="61" spans="1:78" s="12" customFormat="1" ht="13.5" customHeight="1" x14ac:dyDescent="0.2">
      <c r="A61" s="264" t="s">
        <v>158</v>
      </c>
      <c r="B61" s="418"/>
      <c r="C61" s="418"/>
      <c r="D61" s="418"/>
      <c r="E61" s="418"/>
      <c r="F61" s="418"/>
      <c r="G61" s="418"/>
      <c r="H61" s="418"/>
      <c r="I61" s="418"/>
      <c r="J61" s="418"/>
      <c r="K61" s="418"/>
      <c r="L61" s="418"/>
      <c r="M61" s="418"/>
      <c r="N61" s="418"/>
      <c r="O61" s="418"/>
      <c r="P61" s="418"/>
      <c r="Q61" s="418"/>
      <c r="R61" s="418"/>
      <c r="S61" s="418"/>
      <c r="T61" s="418"/>
      <c r="U61" s="418"/>
      <c r="V61" s="418"/>
      <c r="W61" s="418"/>
      <c r="X61" s="418"/>
      <c r="Y61" s="418"/>
      <c r="Z61" s="418"/>
      <c r="AA61" s="418"/>
      <c r="AB61" s="418"/>
      <c r="AC61" s="418"/>
      <c r="AD61" s="418"/>
      <c r="AE61" s="418"/>
      <c r="AF61" s="418"/>
      <c r="AG61" s="418"/>
      <c r="AH61" s="418"/>
      <c r="AI61" s="418"/>
      <c r="AJ61" s="418"/>
      <c r="AK61" s="418"/>
      <c r="AL61" s="418"/>
      <c r="AM61" s="418"/>
      <c r="AN61" s="418"/>
      <c r="AO61" s="418"/>
      <c r="AP61" s="418"/>
      <c r="AQ61" s="418"/>
      <c r="AR61" s="418"/>
      <c r="AS61" s="418"/>
      <c r="AT61" s="418"/>
      <c r="AU61" s="418"/>
      <c r="AV61" s="418"/>
      <c r="AW61" s="418"/>
      <c r="AX61" s="4"/>
      <c r="AY61" s="4"/>
      <c r="AZ61" s="4"/>
      <c r="BA61" s="4"/>
      <c r="BB61" s="4"/>
      <c r="BC61" s="4"/>
      <c r="BD61" s="4"/>
      <c r="BE61" s="4"/>
      <c r="BF61" s="4"/>
      <c r="BZ61" s="194"/>
    </row>
    <row r="62" spans="1:78" s="12" customFormat="1" ht="15" customHeight="1" x14ac:dyDescent="0.2">
      <c r="A62" s="412" t="s">
        <v>98</v>
      </c>
      <c r="B62" s="413"/>
      <c r="C62" s="413"/>
      <c r="D62" s="413"/>
      <c r="E62" s="413"/>
      <c r="F62" s="413"/>
      <c r="G62" s="413"/>
      <c r="H62" s="413"/>
      <c r="I62" s="413"/>
      <c r="J62" s="413"/>
      <c r="K62" s="413"/>
      <c r="L62" s="413"/>
      <c r="M62" s="413"/>
      <c r="N62" s="413"/>
      <c r="O62" s="413"/>
      <c r="P62" s="413"/>
      <c r="Q62" s="413"/>
      <c r="R62" s="413"/>
      <c r="S62" s="413"/>
      <c r="T62" s="413"/>
      <c r="U62" s="413"/>
      <c r="V62" s="413"/>
      <c r="W62" s="413"/>
      <c r="X62" s="413"/>
      <c r="Y62" s="413"/>
      <c r="Z62" s="413"/>
      <c r="AA62" s="413"/>
      <c r="AB62" s="413"/>
      <c r="AC62" s="413"/>
      <c r="AD62" s="413"/>
      <c r="AE62" s="413"/>
      <c r="AF62" s="413"/>
      <c r="AG62" s="413"/>
      <c r="AH62" s="413"/>
      <c r="AI62" s="413"/>
      <c r="AJ62" s="413"/>
      <c r="AK62" s="413"/>
      <c r="AL62" s="413"/>
      <c r="AM62" s="413"/>
      <c r="AN62" s="413"/>
      <c r="AO62" s="413"/>
      <c r="AP62" s="413"/>
      <c r="AQ62" s="413"/>
      <c r="AR62" s="413"/>
      <c r="AS62" s="413"/>
      <c r="AT62" s="413"/>
      <c r="AU62" s="413"/>
      <c r="AV62" s="413"/>
      <c r="AW62" s="413"/>
      <c r="AX62" s="413"/>
      <c r="AY62" s="413"/>
      <c r="AZ62" s="413"/>
      <c r="BA62" s="413"/>
      <c r="BB62" s="4"/>
      <c r="BC62" s="4"/>
      <c r="BD62" s="4"/>
      <c r="BE62" s="4"/>
      <c r="BF62" s="4"/>
      <c r="BZ62" s="39"/>
    </row>
    <row r="63" spans="1:78" s="12" customFormat="1" ht="15.75" x14ac:dyDescent="0.2">
      <c r="A63" s="355"/>
      <c r="B63" s="356"/>
      <c r="C63" s="356"/>
      <c r="D63" s="356"/>
      <c r="E63" s="356"/>
      <c r="F63" s="356"/>
      <c r="G63" s="356"/>
      <c r="H63" s="356"/>
      <c r="I63" s="356"/>
      <c r="J63" s="356"/>
      <c r="K63" s="356"/>
      <c r="L63" s="356"/>
      <c r="M63" s="356"/>
      <c r="N63" s="356"/>
      <c r="O63" s="356"/>
      <c r="P63" s="356"/>
      <c r="Q63" s="356"/>
      <c r="R63" s="356"/>
      <c r="S63" s="356"/>
      <c r="T63" s="356"/>
      <c r="U63" s="356"/>
      <c r="V63" s="356"/>
      <c r="W63" s="356"/>
      <c r="X63" s="356"/>
      <c r="Y63" s="356"/>
      <c r="Z63" s="356"/>
      <c r="AA63" s="356"/>
      <c r="AB63" s="356"/>
      <c r="AC63" s="356"/>
      <c r="AD63" s="356"/>
      <c r="AE63" s="356"/>
      <c r="AF63" s="356"/>
      <c r="AG63" s="356"/>
      <c r="AH63" s="356"/>
      <c r="AI63" s="356"/>
      <c r="AJ63" s="356"/>
      <c r="AK63" s="356"/>
      <c r="AL63" s="356"/>
      <c r="AM63" s="356"/>
      <c r="AN63" s="356"/>
      <c r="AO63" s="356"/>
      <c r="AP63" s="356"/>
      <c r="AQ63" s="356"/>
      <c r="AR63" s="356"/>
      <c r="AS63" s="356"/>
      <c r="AT63" s="356"/>
      <c r="AU63" s="356"/>
      <c r="AV63" s="356"/>
      <c r="AW63" s="356"/>
      <c r="AX63" s="356"/>
      <c r="AY63" s="356"/>
      <c r="AZ63" s="356"/>
      <c r="BA63" s="356"/>
      <c r="BB63" s="4"/>
      <c r="BC63" s="4"/>
      <c r="BD63" s="4"/>
      <c r="BE63" s="4"/>
      <c r="BF63" s="4"/>
      <c r="BZ63" s="39"/>
    </row>
    <row r="64" spans="1:78" x14ac:dyDescent="0.2">
      <c r="A64" s="13"/>
      <c r="B64" s="13"/>
      <c r="C64" s="13"/>
      <c r="D64" s="3"/>
      <c r="E64" s="3"/>
      <c r="F64" s="3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6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4"/>
      <c r="AZ64" s="4"/>
      <c r="BA64" s="4"/>
      <c r="BB64" s="4"/>
      <c r="BC64" s="4"/>
      <c r="BD64" s="4"/>
      <c r="BE64" s="4"/>
      <c r="BF64" s="4"/>
    </row>
    <row r="65" spans="4:58" x14ac:dyDescent="0.2">
      <c r="D65" s="3"/>
      <c r="E65" s="3"/>
      <c r="F65" s="3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6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4"/>
      <c r="AZ65" s="4"/>
      <c r="BA65" s="4"/>
      <c r="BB65" s="4"/>
      <c r="BC65" s="4"/>
      <c r="BD65" s="4"/>
      <c r="BE65" s="4"/>
      <c r="BF65" s="4"/>
    </row>
    <row r="66" spans="4:58" x14ac:dyDescent="0.2">
      <c r="D66" s="3"/>
      <c r="E66" s="3"/>
      <c r="F66" s="3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6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4"/>
      <c r="AZ66" s="4"/>
      <c r="BA66" s="4"/>
      <c r="BB66" s="4"/>
      <c r="BC66" s="4"/>
      <c r="BD66" s="4"/>
      <c r="BE66" s="4"/>
      <c r="BF66" s="4"/>
    </row>
    <row r="67" spans="4:58" x14ac:dyDescent="0.2">
      <c r="D67" s="3"/>
      <c r="E67" s="3"/>
      <c r="F67" s="3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6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4"/>
      <c r="AZ67" s="4"/>
      <c r="BA67" s="4"/>
      <c r="BB67" s="4"/>
      <c r="BC67" s="4"/>
      <c r="BD67" s="4"/>
      <c r="BE67" s="4"/>
      <c r="BF67" s="4"/>
    </row>
    <row r="68" spans="4:58" x14ac:dyDescent="0.2">
      <c r="D68" s="3"/>
      <c r="E68" s="3"/>
      <c r="F68" s="3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6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4"/>
      <c r="AZ68" s="4"/>
      <c r="BA68" s="4"/>
      <c r="BB68" s="4"/>
      <c r="BC68" s="4"/>
      <c r="BD68" s="4"/>
      <c r="BE68" s="4"/>
      <c r="BF68" s="4"/>
    </row>
    <row r="69" spans="4:58" x14ac:dyDescent="0.2">
      <c r="D69" s="3"/>
      <c r="E69" s="3"/>
      <c r="F69" s="3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6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4"/>
      <c r="AZ69" s="4"/>
      <c r="BA69" s="4"/>
      <c r="BB69" s="4"/>
      <c r="BC69" s="4"/>
      <c r="BD69" s="4"/>
      <c r="BE69" s="4"/>
      <c r="BF69" s="4"/>
    </row>
    <row r="70" spans="4:58" x14ac:dyDescent="0.2">
      <c r="D70" s="3"/>
      <c r="E70" s="3"/>
      <c r="F70" s="3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6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4"/>
      <c r="AZ70" s="4"/>
      <c r="BA70" s="4"/>
      <c r="BB70" s="4"/>
      <c r="BC70" s="4"/>
      <c r="BD70" s="4"/>
      <c r="BE70" s="4"/>
      <c r="BF70" s="4"/>
    </row>
    <row r="71" spans="4:58" x14ac:dyDescent="0.2">
      <c r="D71" s="3"/>
      <c r="E71" s="3"/>
      <c r="F71" s="3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6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4"/>
      <c r="AZ71" s="4"/>
      <c r="BA71" s="4"/>
      <c r="BB71" s="4"/>
      <c r="BC71" s="4"/>
      <c r="BD71" s="4"/>
      <c r="BE71" s="4"/>
      <c r="BF71" s="4"/>
    </row>
    <row r="72" spans="4:58" x14ac:dyDescent="0.2">
      <c r="D72" s="3"/>
      <c r="E72" s="3"/>
      <c r="F72" s="3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6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4"/>
      <c r="AZ72" s="4"/>
      <c r="BA72" s="4"/>
      <c r="BB72" s="4"/>
      <c r="BC72" s="4"/>
      <c r="BD72" s="4"/>
      <c r="BE72" s="4"/>
      <c r="BF72" s="4"/>
    </row>
    <row r="73" spans="4:58" x14ac:dyDescent="0.2">
      <c r="D73" s="3"/>
      <c r="E73" s="3"/>
      <c r="F73" s="3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6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4"/>
      <c r="AZ73" s="4"/>
      <c r="BA73" s="4"/>
      <c r="BB73" s="4"/>
      <c r="BC73" s="4"/>
      <c r="BD73" s="4"/>
      <c r="BE73" s="4"/>
      <c r="BF73" s="4"/>
    </row>
    <row r="74" spans="4:58" x14ac:dyDescent="0.2">
      <c r="D74" s="3"/>
      <c r="E74" s="3"/>
      <c r="F74" s="3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6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4"/>
      <c r="AZ74" s="4"/>
      <c r="BA74" s="4"/>
      <c r="BB74" s="4"/>
      <c r="BC74" s="4"/>
      <c r="BD74" s="4"/>
      <c r="BE74" s="4"/>
      <c r="BF74" s="4"/>
    </row>
    <row r="75" spans="4:58" x14ac:dyDescent="0.2">
      <c r="D75" s="3"/>
      <c r="E75" s="3"/>
      <c r="F75" s="3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6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4"/>
      <c r="AZ75" s="4"/>
      <c r="BA75" s="4"/>
      <c r="BB75" s="4"/>
      <c r="BC75" s="4"/>
      <c r="BD75" s="4"/>
      <c r="BE75" s="4"/>
      <c r="BF75" s="4"/>
    </row>
    <row r="76" spans="4:58" x14ac:dyDescent="0.2">
      <c r="D76" s="3"/>
      <c r="E76" s="3"/>
      <c r="F76" s="3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6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4"/>
      <c r="AZ76" s="4"/>
      <c r="BA76" s="4"/>
      <c r="BB76" s="4"/>
      <c r="BC76" s="4"/>
      <c r="BD76" s="4"/>
      <c r="BE76" s="4"/>
      <c r="BF76" s="4"/>
    </row>
    <row r="77" spans="4:58" x14ac:dyDescent="0.2">
      <c r="D77" s="3"/>
      <c r="E77" s="3"/>
      <c r="F77" s="3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6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4"/>
      <c r="AZ77" s="4"/>
      <c r="BA77" s="4"/>
      <c r="BB77" s="4"/>
      <c r="BC77" s="4"/>
      <c r="BD77" s="4"/>
      <c r="BE77" s="4"/>
      <c r="BF77" s="4"/>
    </row>
    <row r="78" spans="4:58" x14ac:dyDescent="0.2">
      <c r="D78" s="3"/>
      <c r="E78" s="3"/>
      <c r="F78" s="3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6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4"/>
      <c r="AZ78" s="4"/>
      <c r="BA78" s="4"/>
      <c r="BB78" s="4"/>
      <c r="BC78" s="4"/>
      <c r="BD78" s="4"/>
      <c r="BE78" s="4"/>
      <c r="BF78" s="4"/>
    </row>
    <row r="79" spans="4:58" x14ac:dyDescent="0.2">
      <c r="D79" s="3"/>
      <c r="E79" s="3"/>
      <c r="F79" s="3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6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4"/>
      <c r="AZ79" s="4"/>
      <c r="BA79" s="4"/>
      <c r="BB79" s="4"/>
      <c r="BC79" s="4"/>
      <c r="BD79" s="4"/>
      <c r="BE79" s="4"/>
      <c r="BF79" s="4"/>
    </row>
    <row r="80" spans="4:58" x14ac:dyDescent="0.2">
      <c r="D80" s="3"/>
      <c r="E80" s="3"/>
      <c r="F80" s="3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6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4"/>
      <c r="AZ80" s="4"/>
      <c r="BA80" s="4"/>
      <c r="BB80" s="4"/>
      <c r="BC80" s="4"/>
      <c r="BD80" s="4"/>
      <c r="BE80" s="4"/>
      <c r="BF80" s="4"/>
    </row>
    <row r="81" spans="1:58" x14ac:dyDescent="0.2">
      <c r="D81" s="3"/>
      <c r="E81" s="3"/>
      <c r="F81" s="3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6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4"/>
      <c r="AZ81" s="4"/>
      <c r="BA81" s="4"/>
      <c r="BB81" s="4"/>
      <c r="BC81" s="4"/>
      <c r="BD81" s="4"/>
      <c r="BE81" s="4"/>
      <c r="BF81" s="4"/>
    </row>
    <row r="82" spans="1:58" x14ac:dyDescent="0.2">
      <c r="D82" s="3"/>
      <c r="E82" s="3"/>
      <c r="F82" s="3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6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4"/>
      <c r="AZ82" s="4"/>
      <c r="BA82" s="4"/>
      <c r="BB82" s="4"/>
      <c r="BC82" s="4"/>
      <c r="BD82" s="4"/>
      <c r="BE82" s="4"/>
      <c r="BF82" s="4"/>
    </row>
    <row r="83" spans="1:58" x14ac:dyDescent="0.2">
      <c r="D83" s="3"/>
      <c r="E83" s="3"/>
      <c r="F83" s="3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6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4"/>
      <c r="AZ83" s="4"/>
      <c r="BA83" s="4"/>
      <c r="BB83" s="4"/>
      <c r="BC83" s="4"/>
      <c r="BD83" s="4"/>
      <c r="BE83" s="4"/>
      <c r="BF83" s="4"/>
    </row>
    <row r="84" spans="1:58" x14ac:dyDescent="0.2">
      <c r="A84" s="12"/>
      <c r="B84" s="12"/>
      <c r="C84" s="12"/>
      <c r="D84" s="3"/>
      <c r="E84" s="3"/>
      <c r="F84" s="3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63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4"/>
      <c r="AZ84" s="4"/>
      <c r="BA84" s="4"/>
      <c r="BB84" s="4"/>
      <c r="BC84" s="4"/>
      <c r="BD84" s="4"/>
      <c r="BE84" s="4"/>
      <c r="BF84" s="4"/>
    </row>
    <row r="85" spans="1:58" x14ac:dyDescent="0.2">
      <c r="A85" s="12"/>
      <c r="B85" s="12"/>
      <c r="C85" s="12"/>
      <c r="D85" s="3"/>
      <c r="E85" s="3"/>
      <c r="F85" s="3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51"/>
      <c r="S85" s="51"/>
      <c r="T85" s="51"/>
      <c r="U85" s="51"/>
      <c r="V85" s="51"/>
      <c r="W85" s="51"/>
      <c r="X85" s="51"/>
      <c r="Y85" s="51"/>
      <c r="Z85" s="51"/>
      <c r="AA85" s="51"/>
      <c r="AB85" s="51"/>
      <c r="AC85" s="51"/>
      <c r="AD85" s="51"/>
      <c r="AE85" s="63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4"/>
      <c r="AZ85" s="4"/>
      <c r="BA85" s="4"/>
      <c r="BB85" s="4"/>
      <c r="BC85" s="4"/>
      <c r="BD85" s="4"/>
      <c r="BE85" s="4"/>
      <c r="BF85" s="4"/>
    </row>
    <row r="86" spans="1:58" x14ac:dyDescent="0.2">
      <c r="A86" s="12"/>
      <c r="B86" s="12"/>
      <c r="C86" s="12"/>
      <c r="D86" s="3"/>
      <c r="E86" s="3"/>
      <c r="F86" s="3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51"/>
      <c r="S86" s="51"/>
      <c r="T86" s="51"/>
      <c r="U86" s="51"/>
      <c r="V86" s="51"/>
      <c r="W86" s="51"/>
      <c r="X86" s="51"/>
      <c r="Y86" s="51"/>
      <c r="Z86" s="51"/>
      <c r="AA86" s="51"/>
      <c r="AB86" s="51"/>
      <c r="AC86" s="51"/>
      <c r="AD86" s="51"/>
      <c r="AE86" s="63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4"/>
      <c r="AZ86" s="4"/>
      <c r="BA86" s="4"/>
      <c r="BB86" s="4"/>
      <c r="BC86" s="4"/>
      <c r="BD86" s="4"/>
      <c r="BE86" s="4"/>
      <c r="BF86" s="4"/>
    </row>
    <row r="87" spans="1:58" x14ac:dyDescent="0.2">
      <c r="A87" s="12"/>
      <c r="B87" s="12"/>
      <c r="C87" s="12"/>
      <c r="D87" s="3"/>
      <c r="E87" s="3"/>
      <c r="F87" s="3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51"/>
      <c r="S87" s="51"/>
      <c r="T87" s="51"/>
      <c r="U87" s="51"/>
      <c r="V87" s="51"/>
      <c r="W87" s="51"/>
      <c r="X87" s="51"/>
      <c r="Y87" s="51"/>
      <c r="Z87" s="51"/>
      <c r="AA87" s="51"/>
      <c r="AB87" s="51"/>
      <c r="AC87" s="51"/>
      <c r="AD87" s="51"/>
      <c r="AE87" s="63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4"/>
      <c r="AZ87" s="4"/>
      <c r="BA87" s="4"/>
      <c r="BB87" s="4"/>
      <c r="BC87" s="4"/>
      <c r="BD87" s="4"/>
      <c r="BE87" s="4"/>
      <c r="BF87" s="4"/>
    </row>
    <row r="88" spans="1:58" x14ac:dyDescent="0.2">
      <c r="A88" s="12"/>
      <c r="B88" s="12"/>
      <c r="C88" s="12"/>
      <c r="D88" s="3"/>
      <c r="E88" s="3"/>
      <c r="F88" s="3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51"/>
      <c r="S88" s="51"/>
      <c r="T88" s="51"/>
      <c r="U88" s="51"/>
      <c r="V88" s="51"/>
      <c r="W88" s="51"/>
      <c r="X88" s="51"/>
      <c r="Y88" s="51"/>
      <c r="Z88" s="51"/>
      <c r="AA88" s="51"/>
      <c r="AB88" s="51"/>
      <c r="AC88" s="51"/>
      <c r="AD88" s="51"/>
      <c r="AE88" s="63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4"/>
      <c r="AZ88" s="4"/>
      <c r="BA88" s="4"/>
      <c r="BB88" s="4"/>
      <c r="BC88" s="4"/>
      <c r="BD88" s="4"/>
      <c r="BE88" s="4"/>
      <c r="BF88" s="4"/>
    </row>
    <row r="89" spans="1:58" x14ac:dyDescent="0.2">
      <c r="A89" s="12"/>
      <c r="B89" s="12"/>
      <c r="C89" s="12"/>
      <c r="D89" s="3"/>
      <c r="E89" s="3"/>
      <c r="F89" s="3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51"/>
      <c r="S89" s="51"/>
      <c r="T89" s="51"/>
      <c r="U89" s="51"/>
      <c r="V89" s="51"/>
      <c r="W89" s="51"/>
      <c r="X89" s="51"/>
      <c r="Y89" s="51"/>
      <c r="Z89" s="51"/>
      <c r="AA89" s="51"/>
      <c r="AB89" s="51"/>
      <c r="AC89" s="51"/>
      <c r="AD89" s="51"/>
      <c r="AE89" s="63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4"/>
      <c r="AZ89" s="4"/>
      <c r="BA89" s="4"/>
      <c r="BB89" s="4"/>
      <c r="BC89" s="4"/>
      <c r="BD89" s="4"/>
      <c r="BE89" s="4"/>
      <c r="BF89" s="4"/>
    </row>
    <row r="90" spans="1:58" x14ac:dyDescent="0.2">
      <c r="A90" s="12"/>
      <c r="B90" s="12"/>
      <c r="C90" s="12"/>
      <c r="D90" s="3"/>
      <c r="E90" s="3"/>
      <c r="F90" s="3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51"/>
      <c r="S90" s="51"/>
      <c r="T90" s="51"/>
      <c r="U90" s="51"/>
      <c r="V90" s="51"/>
      <c r="W90" s="51"/>
      <c r="X90" s="51"/>
      <c r="Y90" s="51"/>
      <c r="Z90" s="51"/>
      <c r="AA90" s="51"/>
      <c r="AB90" s="51"/>
      <c r="AC90" s="51"/>
      <c r="AD90" s="51"/>
      <c r="AE90" s="63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4"/>
      <c r="AZ90" s="4"/>
      <c r="BA90" s="4"/>
      <c r="BB90" s="4"/>
      <c r="BC90" s="4"/>
      <c r="BD90" s="4"/>
      <c r="BE90" s="4"/>
      <c r="BF90" s="4"/>
    </row>
    <row r="91" spans="1:58" x14ac:dyDescent="0.2">
      <c r="A91" s="12"/>
      <c r="B91" s="12"/>
      <c r="C91" s="12"/>
      <c r="D91" s="3"/>
      <c r="E91" s="3"/>
      <c r="F91" s="3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51"/>
      <c r="S91" s="51"/>
      <c r="T91" s="51"/>
      <c r="U91" s="51"/>
      <c r="V91" s="51"/>
      <c r="W91" s="51"/>
      <c r="X91" s="51"/>
      <c r="Y91" s="51"/>
      <c r="Z91" s="51"/>
      <c r="AA91" s="51"/>
      <c r="AB91" s="51"/>
      <c r="AC91" s="51"/>
      <c r="AD91" s="51"/>
      <c r="AE91" s="63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4"/>
      <c r="AZ91" s="4"/>
      <c r="BA91" s="4"/>
      <c r="BB91" s="4"/>
      <c r="BC91" s="4"/>
      <c r="BD91" s="4"/>
      <c r="BE91" s="4"/>
      <c r="BF91" s="4"/>
    </row>
    <row r="92" spans="1:58" x14ac:dyDescent="0.2">
      <c r="A92" s="12"/>
      <c r="B92" s="12"/>
      <c r="C92" s="12"/>
      <c r="D92" s="3"/>
      <c r="E92" s="3"/>
      <c r="F92" s="3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51"/>
      <c r="S92" s="51"/>
      <c r="T92" s="51"/>
      <c r="U92" s="51"/>
      <c r="V92" s="51"/>
      <c r="W92" s="51"/>
      <c r="X92" s="51"/>
      <c r="Y92" s="51"/>
      <c r="Z92" s="51"/>
      <c r="AA92" s="51"/>
      <c r="AB92" s="51"/>
      <c r="AC92" s="51"/>
      <c r="AD92" s="51"/>
      <c r="AE92" s="63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4"/>
      <c r="AZ92" s="4"/>
      <c r="BA92" s="4"/>
      <c r="BB92" s="4"/>
      <c r="BC92" s="4"/>
      <c r="BD92" s="4"/>
      <c r="BE92" s="4"/>
      <c r="BF92" s="4"/>
    </row>
    <row r="93" spans="1:58" x14ac:dyDescent="0.2">
      <c r="A93" s="12"/>
      <c r="B93" s="12"/>
      <c r="C93" s="12"/>
      <c r="D93" s="3"/>
      <c r="E93" s="3"/>
      <c r="F93" s="3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51"/>
      <c r="S93" s="51"/>
      <c r="T93" s="51"/>
      <c r="U93" s="51"/>
      <c r="V93" s="51"/>
      <c r="W93" s="51"/>
      <c r="X93" s="51"/>
      <c r="Y93" s="51"/>
      <c r="Z93" s="51"/>
      <c r="AA93" s="51"/>
      <c r="AB93" s="51"/>
      <c r="AC93" s="51"/>
      <c r="AD93" s="51"/>
      <c r="AE93" s="63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4"/>
      <c r="AZ93" s="4"/>
      <c r="BA93" s="4"/>
      <c r="BB93" s="4"/>
      <c r="BC93" s="4"/>
      <c r="BD93" s="4"/>
      <c r="BE93" s="4"/>
      <c r="BF93" s="4"/>
    </row>
    <row r="94" spans="1:58" x14ac:dyDescent="0.2">
      <c r="A94" s="12"/>
      <c r="B94" s="12"/>
      <c r="C94" s="12"/>
      <c r="D94" s="3"/>
      <c r="E94" s="3"/>
      <c r="F94" s="3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51"/>
      <c r="S94" s="51"/>
      <c r="T94" s="51"/>
      <c r="U94" s="51"/>
      <c r="V94" s="51"/>
      <c r="W94" s="51"/>
      <c r="X94" s="51"/>
      <c r="Y94" s="51"/>
      <c r="Z94" s="51"/>
      <c r="AA94" s="51"/>
      <c r="AB94" s="51"/>
      <c r="AC94" s="51"/>
      <c r="AD94" s="51"/>
      <c r="AE94" s="63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4"/>
      <c r="AZ94" s="4"/>
      <c r="BA94" s="4"/>
      <c r="BB94" s="4"/>
      <c r="BC94" s="4"/>
      <c r="BD94" s="4"/>
      <c r="BE94" s="4"/>
      <c r="BF94" s="4"/>
    </row>
    <row r="95" spans="1:58" x14ac:dyDescent="0.2">
      <c r="A95" s="12"/>
      <c r="B95" s="12"/>
      <c r="C95" s="12"/>
      <c r="D95" s="3"/>
      <c r="E95" s="3"/>
      <c r="F95" s="3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51"/>
      <c r="S95" s="51"/>
      <c r="T95" s="51"/>
      <c r="U95" s="51"/>
      <c r="V95" s="51"/>
      <c r="W95" s="51"/>
      <c r="X95" s="51"/>
      <c r="Y95" s="51"/>
      <c r="Z95" s="51"/>
      <c r="AA95" s="51"/>
      <c r="AB95" s="51"/>
      <c r="AC95" s="51"/>
      <c r="AD95" s="51"/>
      <c r="AE95" s="63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4"/>
      <c r="AZ95" s="4"/>
      <c r="BA95" s="4"/>
      <c r="BB95" s="4"/>
      <c r="BC95" s="4"/>
      <c r="BD95" s="4"/>
      <c r="BE95" s="4"/>
      <c r="BF95" s="4"/>
    </row>
    <row r="96" spans="1:58" x14ac:dyDescent="0.2">
      <c r="A96" s="12"/>
      <c r="B96" s="12"/>
      <c r="C96" s="12"/>
      <c r="D96" s="3"/>
      <c r="E96" s="3"/>
      <c r="F96" s="3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51"/>
      <c r="S96" s="51"/>
      <c r="T96" s="51"/>
      <c r="U96" s="51"/>
      <c r="V96" s="51"/>
      <c r="W96" s="51"/>
      <c r="X96" s="51"/>
      <c r="Y96" s="51"/>
      <c r="Z96" s="51"/>
      <c r="AA96" s="51"/>
      <c r="AB96" s="51"/>
      <c r="AC96" s="51"/>
      <c r="AD96" s="51"/>
      <c r="AE96" s="63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4"/>
      <c r="AZ96" s="4"/>
      <c r="BA96" s="4"/>
      <c r="BB96" s="4"/>
      <c r="BC96" s="4"/>
      <c r="BD96" s="4"/>
      <c r="BE96" s="4"/>
      <c r="BF96" s="4"/>
    </row>
    <row r="97" spans="1:58" x14ac:dyDescent="0.2">
      <c r="A97" s="12"/>
      <c r="B97" s="12"/>
      <c r="C97" s="12"/>
      <c r="D97" s="3"/>
      <c r="E97" s="3"/>
      <c r="F97" s="3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  <c r="AC97" s="51"/>
      <c r="AD97" s="51"/>
      <c r="AE97" s="63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4"/>
      <c r="AZ97" s="4"/>
      <c r="BA97" s="4"/>
      <c r="BB97" s="4"/>
      <c r="BC97" s="4"/>
      <c r="BD97" s="4"/>
      <c r="BE97" s="4"/>
      <c r="BF97" s="4"/>
    </row>
    <row r="98" spans="1:58" x14ac:dyDescent="0.2">
      <c r="A98" s="12"/>
      <c r="B98" s="12"/>
      <c r="C98" s="12"/>
      <c r="D98" s="3"/>
      <c r="E98" s="3"/>
      <c r="F98" s="3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51"/>
      <c r="S98" s="51"/>
      <c r="T98" s="51"/>
      <c r="U98" s="51"/>
      <c r="V98" s="51"/>
      <c r="W98" s="51"/>
      <c r="X98" s="51"/>
      <c r="Y98" s="51"/>
      <c r="Z98" s="51"/>
      <c r="AA98" s="51"/>
      <c r="AB98" s="51"/>
      <c r="AC98" s="51"/>
      <c r="AD98" s="51"/>
      <c r="AE98" s="63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4"/>
      <c r="AZ98" s="4"/>
      <c r="BA98" s="4"/>
      <c r="BB98" s="4"/>
      <c r="BC98" s="4"/>
      <c r="BD98" s="4"/>
      <c r="BE98" s="4"/>
      <c r="BF98" s="4"/>
    </row>
    <row r="99" spans="1:58" x14ac:dyDescent="0.2">
      <c r="A99" s="12"/>
      <c r="B99" s="12"/>
      <c r="C99" s="12"/>
      <c r="D99" s="3"/>
      <c r="E99" s="3"/>
      <c r="F99" s="3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51"/>
      <c r="S99" s="51"/>
      <c r="T99" s="51"/>
      <c r="U99" s="51"/>
      <c r="V99" s="51"/>
      <c r="W99" s="51"/>
      <c r="X99" s="51"/>
      <c r="Y99" s="51"/>
      <c r="Z99" s="51"/>
      <c r="AA99" s="51"/>
      <c r="AB99" s="51"/>
      <c r="AC99" s="51"/>
      <c r="AD99" s="51"/>
      <c r="AE99" s="63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4"/>
      <c r="AZ99" s="4"/>
      <c r="BA99" s="4"/>
      <c r="BB99" s="4"/>
      <c r="BC99" s="4"/>
      <c r="BD99" s="4"/>
      <c r="BE99" s="4"/>
      <c r="BF99" s="4"/>
    </row>
    <row r="100" spans="1:58" x14ac:dyDescent="0.2">
      <c r="A100" s="12"/>
      <c r="B100" s="12"/>
      <c r="C100" s="12"/>
      <c r="D100" s="3"/>
      <c r="E100" s="3"/>
      <c r="F100" s="3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51"/>
      <c r="S100" s="51"/>
      <c r="T100" s="51"/>
      <c r="U100" s="51"/>
      <c r="V100" s="51"/>
      <c r="W100" s="51"/>
      <c r="X100" s="51"/>
      <c r="Y100" s="51"/>
      <c r="Z100" s="51"/>
      <c r="AA100" s="51"/>
      <c r="AB100" s="51"/>
      <c r="AC100" s="51"/>
      <c r="AD100" s="51"/>
      <c r="AE100" s="63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4"/>
      <c r="AZ100" s="4"/>
      <c r="BA100" s="4"/>
      <c r="BB100" s="4"/>
      <c r="BC100" s="4"/>
      <c r="BD100" s="4"/>
      <c r="BE100" s="4"/>
      <c r="BF100" s="4"/>
    </row>
    <row r="101" spans="1:58" x14ac:dyDescent="0.2">
      <c r="A101" s="12"/>
      <c r="B101" s="12"/>
      <c r="C101" s="12"/>
      <c r="D101" s="3"/>
      <c r="E101" s="3"/>
      <c r="F101" s="3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63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4"/>
      <c r="AZ101" s="4"/>
      <c r="BA101" s="4"/>
      <c r="BB101" s="4"/>
      <c r="BC101" s="4"/>
      <c r="BD101" s="4"/>
      <c r="BE101" s="4"/>
      <c r="BF101" s="4"/>
    </row>
    <row r="102" spans="1:58" x14ac:dyDescent="0.2">
      <c r="A102" s="12"/>
      <c r="B102" s="12"/>
      <c r="C102" s="12"/>
      <c r="D102" s="3"/>
      <c r="E102" s="3"/>
      <c r="F102" s="3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51"/>
      <c r="S102" s="51"/>
      <c r="T102" s="51"/>
      <c r="U102" s="51"/>
      <c r="V102" s="51"/>
      <c r="W102" s="51"/>
      <c r="X102" s="51"/>
      <c r="Y102" s="51"/>
      <c r="Z102" s="51"/>
      <c r="AA102" s="51"/>
      <c r="AB102" s="51"/>
      <c r="AC102" s="51"/>
      <c r="AD102" s="51"/>
      <c r="AE102" s="63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4"/>
      <c r="AZ102" s="4"/>
      <c r="BA102" s="4"/>
      <c r="BB102" s="4"/>
      <c r="BC102" s="4"/>
      <c r="BD102" s="4"/>
      <c r="BE102" s="4"/>
      <c r="BF102" s="4"/>
    </row>
    <row r="103" spans="1:58" x14ac:dyDescent="0.2">
      <c r="A103" s="12"/>
      <c r="B103" s="12"/>
      <c r="C103" s="12"/>
      <c r="D103" s="3"/>
      <c r="E103" s="3"/>
      <c r="F103" s="3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51"/>
      <c r="S103" s="51"/>
      <c r="T103" s="51"/>
      <c r="U103" s="51"/>
      <c r="V103" s="51"/>
      <c r="W103" s="51"/>
      <c r="X103" s="51"/>
      <c r="Y103" s="51"/>
      <c r="Z103" s="51"/>
      <c r="AA103" s="51"/>
      <c r="AB103" s="51"/>
      <c r="AC103" s="51"/>
      <c r="AD103" s="51"/>
      <c r="AE103" s="63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4"/>
      <c r="AZ103" s="4"/>
      <c r="BA103" s="4"/>
      <c r="BB103" s="4"/>
      <c r="BC103" s="4"/>
      <c r="BD103" s="4"/>
      <c r="BE103" s="4"/>
      <c r="BF103" s="4"/>
    </row>
    <row r="104" spans="1:58" x14ac:dyDescent="0.2">
      <c r="A104" s="12"/>
      <c r="B104" s="12"/>
      <c r="C104" s="12"/>
      <c r="D104" s="3"/>
      <c r="E104" s="3"/>
      <c r="F104" s="3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51"/>
      <c r="S104" s="51"/>
      <c r="T104" s="51"/>
      <c r="U104" s="51"/>
      <c r="V104" s="51"/>
      <c r="W104" s="51"/>
      <c r="X104" s="51"/>
      <c r="Y104" s="51"/>
      <c r="Z104" s="51"/>
      <c r="AA104" s="51"/>
      <c r="AB104" s="51"/>
      <c r="AC104" s="51"/>
      <c r="AD104" s="51"/>
      <c r="AE104" s="63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4"/>
      <c r="AZ104" s="4"/>
      <c r="BA104" s="4"/>
      <c r="BB104" s="4"/>
      <c r="BC104" s="4"/>
      <c r="BD104" s="4"/>
      <c r="BE104" s="4"/>
      <c r="BF104" s="4"/>
    </row>
    <row r="105" spans="1:58" x14ac:dyDescent="0.2">
      <c r="A105" s="12"/>
      <c r="B105" s="12"/>
      <c r="C105" s="12"/>
      <c r="D105" s="3"/>
      <c r="E105" s="3"/>
      <c r="F105" s="3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51"/>
      <c r="S105" s="51"/>
      <c r="T105" s="51"/>
      <c r="U105" s="51"/>
      <c r="V105" s="51"/>
      <c r="W105" s="51"/>
      <c r="X105" s="51"/>
      <c r="Y105" s="51"/>
      <c r="Z105" s="51"/>
      <c r="AA105" s="51"/>
      <c r="AB105" s="51"/>
      <c r="AC105" s="51"/>
      <c r="AD105" s="51"/>
      <c r="AE105" s="63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4"/>
      <c r="AZ105" s="4"/>
      <c r="BA105" s="4"/>
      <c r="BB105" s="4"/>
      <c r="BC105" s="4"/>
      <c r="BD105" s="4"/>
      <c r="BE105" s="4"/>
      <c r="BF105" s="4"/>
    </row>
    <row r="106" spans="1:58" x14ac:dyDescent="0.2">
      <c r="A106" s="12"/>
      <c r="B106" s="12"/>
      <c r="C106" s="12"/>
      <c r="D106" s="3"/>
      <c r="E106" s="3"/>
      <c r="F106" s="3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51"/>
      <c r="S106" s="51"/>
      <c r="T106" s="51"/>
      <c r="U106" s="51"/>
      <c r="V106" s="51"/>
      <c r="W106" s="51"/>
      <c r="X106" s="51"/>
      <c r="Y106" s="51"/>
      <c r="Z106" s="51"/>
      <c r="AA106" s="51"/>
      <c r="AB106" s="51"/>
      <c r="AC106" s="51"/>
      <c r="AD106" s="51"/>
      <c r="AE106" s="63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4"/>
      <c r="AZ106" s="4"/>
      <c r="BA106" s="4"/>
      <c r="BB106" s="4"/>
      <c r="BC106" s="4"/>
      <c r="BD106" s="4"/>
      <c r="BE106" s="4"/>
      <c r="BF106" s="4"/>
    </row>
    <row r="107" spans="1:58" x14ac:dyDescent="0.2">
      <c r="A107" s="12"/>
      <c r="B107" s="12"/>
      <c r="C107" s="12"/>
      <c r="D107" s="3"/>
      <c r="E107" s="3"/>
      <c r="F107" s="3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51"/>
      <c r="S107" s="51"/>
      <c r="T107" s="51"/>
      <c r="U107" s="51"/>
      <c r="V107" s="51"/>
      <c r="W107" s="51"/>
      <c r="X107" s="51"/>
      <c r="Y107" s="51"/>
      <c r="Z107" s="51"/>
      <c r="AA107" s="51"/>
      <c r="AB107" s="51"/>
      <c r="AC107" s="51"/>
      <c r="AD107" s="51"/>
      <c r="AE107" s="63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4"/>
      <c r="AZ107" s="4"/>
      <c r="BA107" s="4"/>
      <c r="BB107" s="4"/>
      <c r="BC107" s="4"/>
      <c r="BD107" s="4"/>
      <c r="BE107" s="4"/>
      <c r="BF107" s="4"/>
    </row>
    <row r="108" spans="1:58" x14ac:dyDescent="0.2">
      <c r="A108" s="12"/>
      <c r="B108" s="12"/>
      <c r="C108" s="12"/>
      <c r="D108" s="3"/>
      <c r="E108" s="3"/>
      <c r="F108" s="3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63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4"/>
      <c r="AZ108" s="4"/>
      <c r="BA108" s="4"/>
      <c r="BB108" s="4"/>
      <c r="BC108" s="4"/>
      <c r="BD108" s="4"/>
      <c r="BE108" s="4"/>
      <c r="BF108" s="4"/>
    </row>
    <row r="109" spans="1:58" x14ac:dyDescent="0.2">
      <c r="A109" s="12"/>
      <c r="B109" s="12"/>
      <c r="C109" s="12"/>
      <c r="D109" s="3"/>
      <c r="E109" s="3"/>
      <c r="F109" s="3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51"/>
      <c r="S109" s="51"/>
      <c r="T109" s="51"/>
      <c r="U109" s="51"/>
      <c r="V109" s="51"/>
      <c r="W109" s="51"/>
      <c r="X109" s="51"/>
      <c r="Y109" s="51"/>
      <c r="Z109" s="51"/>
      <c r="AA109" s="51"/>
      <c r="AB109" s="51"/>
      <c r="AC109" s="51"/>
      <c r="AD109" s="51"/>
      <c r="AE109" s="63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4"/>
      <c r="AZ109" s="4"/>
      <c r="BA109" s="4"/>
      <c r="BB109" s="4"/>
      <c r="BC109" s="4"/>
      <c r="BD109" s="4"/>
      <c r="BE109" s="4"/>
      <c r="BF109" s="4"/>
    </row>
    <row r="110" spans="1:58" x14ac:dyDescent="0.2">
      <c r="A110" s="12"/>
      <c r="B110" s="12"/>
      <c r="C110" s="12"/>
      <c r="D110" s="3"/>
      <c r="E110" s="3"/>
      <c r="F110" s="3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63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4"/>
      <c r="AZ110" s="4"/>
      <c r="BA110" s="4"/>
      <c r="BB110" s="4"/>
      <c r="BC110" s="4"/>
      <c r="BD110" s="4"/>
      <c r="BE110" s="4"/>
      <c r="BF110" s="4"/>
    </row>
    <row r="111" spans="1:58" x14ac:dyDescent="0.2">
      <c r="A111" s="12"/>
      <c r="B111" s="12"/>
      <c r="C111" s="12"/>
      <c r="D111" s="3"/>
      <c r="E111" s="3"/>
      <c r="F111" s="3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63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4"/>
      <c r="AZ111" s="4"/>
      <c r="BA111" s="4"/>
      <c r="BB111" s="4"/>
      <c r="BC111" s="4"/>
      <c r="BD111" s="4"/>
      <c r="BE111" s="4"/>
      <c r="BF111" s="4"/>
    </row>
    <row r="112" spans="1:58" x14ac:dyDescent="0.2">
      <c r="A112" s="12"/>
      <c r="B112" s="12"/>
      <c r="C112" s="12"/>
      <c r="D112" s="3"/>
      <c r="E112" s="3"/>
      <c r="F112" s="3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63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4"/>
      <c r="AZ112" s="4"/>
      <c r="BA112" s="4"/>
      <c r="BB112" s="4"/>
      <c r="BC112" s="4"/>
      <c r="BD112" s="4"/>
      <c r="BE112" s="4"/>
      <c r="BF112" s="4"/>
    </row>
    <row r="113" spans="1:58" x14ac:dyDescent="0.2">
      <c r="A113" s="12"/>
      <c r="B113" s="12"/>
      <c r="C113" s="12"/>
      <c r="D113" s="3"/>
      <c r="E113" s="3"/>
      <c r="F113" s="3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63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4"/>
      <c r="AZ113" s="4"/>
      <c r="BA113" s="4"/>
      <c r="BB113" s="4"/>
      <c r="BC113" s="4"/>
      <c r="BD113" s="4"/>
      <c r="BE113" s="4"/>
      <c r="BF113" s="4"/>
    </row>
    <row r="114" spans="1:58" x14ac:dyDescent="0.2">
      <c r="A114" s="12"/>
      <c r="B114" s="12"/>
      <c r="C114" s="12"/>
      <c r="D114" s="3"/>
      <c r="E114" s="3"/>
      <c r="F114" s="3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51"/>
      <c r="S114" s="51"/>
      <c r="T114" s="51"/>
      <c r="U114" s="51"/>
      <c r="V114" s="51"/>
      <c r="W114" s="51"/>
      <c r="X114" s="51"/>
      <c r="Y114" s="51"/>
      <c r="Z114" s="51"/>
      <c r="AA114" s="51"/>
      <c r="AB114" s="51"/>
      <c r="AC114" s="51"/>
      <c r="AD114" s="51"/>
      <c r="AE114" s="63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4"/>
      <c r="AZ114" s="4"/>
      <c r="BA114" s="4"/>
      <c r="BB114" s="4"/>
      <c r="BC114" s="4"/>
      <c r="BD114" s="4"/>
      <c r="BE114" s="4"/>
      <c r="BF114" s="4"/>
    </row>
    <row r="115" spans="1:58" x14ac:dyDescent="0.2">
      <c r="A115" s="12"/>
      <c r="B115" s="12"/>
      <c r="C115" s="12"/>
      <c r="D115" s="3"/>
      <c r="E115" s="3"/>
      <c r="F115" s="3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51"/>
      <c r="S115" s="51"/>
      <c r="T115" s="51"/>
      <c r="U115" s="51"/>
      <c r="V115" s="51"/>
      <c r="W115" s="51"/>
      <c r="X115" s="51"/>
      <c r="Y115" s="51"/>
      <c r="Z115" s="51"/>
      <c r="AA115" s="51"/>
      <c r="AB115" s="51"/>
      <c r="AC115" s="51"/>
      <c r="AD115" s="51"/>
      <c r="AE115" s="63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4"/>
      <c r="AZ115" s="4"/>
      <c r="BA115" s="4"/>
      <c r="BB115" s="4"/>
      <c r="BC115" s="4"/>
      <c r="BD115" s="4"/>
      <c r="BE115" s="4"/>
      <c r="BF115" s="4"/>
    </row>
    <row r="116" spans="1:58" x14ac:dyDescent="0.2">
      <c r="A116" s="12"/>
      <c r="B116" s="12"/>
      <c r="C116" s="12"/>
      <c r="D116" s="3"/>
      <c r="E116" s="3"/>
      <c r="F116" s="3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51"/>
      <c r="S116" s="51"/>
      <c r="T116" s="51"/>
      <c r="U116" s="51"/>
      <c r="V116" s="51"/>
      <c r="W116" s="51"/>
      <c r="X116" s="51"/>
      <c r="Y116" s="51"/>
      <c r="Z116" s="51"/>
      <c r="AA116" s="51"/>
      <c r="AB116" s="51"/>
      <c r="AC116" s="51"/>
      <c r="AD116" s="51"/>
      <c r="AE116" s="63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4"/>
      <c r="AZ116" s="4"/>
      <c r="BA116" s="4"/>
      <c r="BB116" s="4"/>
      <c r="BC116" s="4"/>
      <c r="BD116" s="4"/>
      <c r="BE116" s="4"/>
      <c r="BF116" s="4"/>
    </row>
    <row r="117" spans="1:58" x14ac:dyDescent="0.2">
      <c r="A117" s="12"/>
      <c r="B117" s="12"/>
      <c r="C117" s="12"/>
      <c r="D117" s="3"/>
      <c r="E117" s="3"/>
      <c r="F117" s="3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63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4"/>
      <c r="AZ117" s="4"/>
      <c r="BA117" s="4"/>
      <c r="BB117" s="4"/>
      <c r="BC117" s="4"/>
      <c r="BD117" s="4"/>
      <c r="BE117" s="4"/>
      <c r="BF117" s="4"/>
    </row>
    <row r="118" spans="1:58" x14ac:dyDescent="0.2">
      <c r="A118" s="12"/>
      <c r="B118" s="12"/>
      <c r="C118" s="12"/>
      <c r="D118" s="3"/>
      <c r="E118" s="3"/>
      <c r="F118" s="3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63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4"/>
      <c r="AZ118" s="4"/>
      <c r="BA118" s="4"/>
      <c r="BB118" s="4"/>
      <c r="BC118" s="4"/>
      <c r="BD118" s="4"/>
      <c r="BE118" s="4"/>
      <c r="BF118" s="4"/>
    </row>
    <row r="119" spans="1:58" x14ac:dyDescent="0.2">
      <c r="A119" s="12"/>
      <c r="B119" s="12"/>
      <c r="C119" s="12"/>
      <c r="D119" s="3"/>
      <c r="E119" s="3"/>
      <c r="F119" s="3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51"/>
      <c r="S119" s="51"/>
      <c r="T119" s="51"/>
      <c r="U119" s="51"/>
      <c r="V119" s="51"/>
      <c r="W119" s="51"/>
      <c r="X119" s="51"/>
      <c r="Y119" s="51"/>
      <c r="Z119" s="51"/>
      <c r="AA119" s="51"/>
      <c r="AB119" s="51"/>
      <c r="AC119" s="51"/>
      <c r="AD119" s="51"/>
      <c r="AE119" s="63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4"/>
      <c r="AZ119" s="4"/>
      <c r="BA119" s="4"/>
      <c r="BB119" s="4"/>
      <c r="BC119" s="4"/>
      <c r="BD119" s="4"/>
      <c r="BE119" s="4"/>
      <c r="BF119" s="4"/>
    </row>
    <row r="120" spans="1:58" x14ac:dyDescent="0.2">
      <c r="A120" s="12"/>
      <c r="B120" s="12"/>
      <c r="C120" s="12"/>
      <c r="D120" s="3"/>
      <c r="E120" s="3"/>
      <c r="F120" s="3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51"/>
      <c r="S120" s="51"/>
      <c r="T120" s="51"/>
      <c r="U120" s="51"/>
      <c r="V120" s="51"/>
      <c r="W120" s="51"/>
      <c r="X120" s="51"/>
      <c r="Y120" s="51"/>
      <c r="Z120" s="51"/>
      <c r="AA120" s="51"/>
      <c r="AB120" s="51"/>
      <c r="AC120" s="51"/>
      <c r="AD120" s="51"/>
      <c r="AE120" s="63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4"/>
      <c r="AZ120" s="4"/>
      <c r="BA120" s="4"/>
      <c r="BB120" s="4"/>
      <c r="BC120" s="4"/>
      <c r="BD120" s="4"/>
      <c r="BE120" s="4"/>
      <c r="BF120" s="4"/>
    </row>
    <row r="121" spans="1:58" x14ac:dyDescent="0.2">
      <c r="A121" s="12"/>
      <c r="B121" s="12"/>
      <c r="C121" s="12"/>
      <c r="D121" s="3"/>
      <c r="E121" s="3"/>
      <c r="F121" s="3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51"/>
      <c r="S121" s="51"/>
      <c r="T121" s="51"/>
      <c r="U121" s="51"/>
      <c r="V121" s="51"/>
      <c r="W121" s="51"/>
      <c r="X121" s="51"/>
      <c r="Y121" s="51"/>
      <c r="Z121" s="51"/>
      <c r="AA121" s="51"/>
      <c r="AB121" s="51"/>
      <c r="AC121" s="51"/>
      <c r="AD121" s="51"/>
      <c r="AE121" s="63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4"/>
      <c r="AZ121" s="4"/>
      <c r="BA121" s="4"/>
      <c r="BB121" s="4"/>
      <c r="BC121" s="4"/>
      <c r="BD121" s="4"/>
      <c r="BE121" s="4"/>
      <c r="BF121" s="4"/>
    </row>
    <row r="122" spans="1:58" x14ac:dyDescent="0.2">
      <c r="A122" s="12"/>
      <c r="B122" s="12"/>
      <c r="C122" s="12"/>
      <c r="D122" s="3"/>
      <c r="E122" s="3"/>
      <c r="F122" s="3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51"/>
      <c r="S122" s="51"/>
      <c r="T122" s="51"/>
      <c r="U122" s="51"/>
      <c r="V122" s="51"/>
      <c r="W122" s="51"/>
      <c r="X122" s="51"/>
      <c r="Y122" s="51"/>
      <c r="Z122" s="51"/>
      <c r="AA122" s="51"/>
      <c r="AB122" s="51"/>
      <c r="AC122" s="51"/>
      <c r="AD122" s="51"/>
      <c r="AE122" s="63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4"/>
      <c r="AZ122" s="4"/>
      <c r="BA122" s="4"/>
      <c r="BB122" s="4"/>
      <c r="BC122" s="4"/>
      <c r="BD122" s="4"/>
      <c r="BE122" s="4"/>
      <c r="BF122" s="4"/>
    </row>
    <row r="123" spans="1:58" x14ac:dyDescent="0.2">
      <c r="A123" s="12"/>
      <c r="B123" s="12"/>
      <c r="C123" s="12"/>
      <c r="D123" s="3"/>
      <c r="E123" s="3"/>
      <c r="F123" s="3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51"/>
      <c r="S123" s="51"/>
      <c r="T123" s="51"/>
      <c r="U123" s="51"/>
      <c r="V123" s="51"/>
      <c r="W123" s="51"/>
      <c r="X123" s="51"/>
      <c r="Y123" s="51"/>
      <c r="Z123" s="51"/>
      <c r="AA123" s="51"/>
      <c r="AB123" s="51"/>
      <c r="AC123" s="51"/>
      <c r="AD123" s="51"/>
      <c r="AE123" s="63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4"/>
      <c r="AZ123" s="4"/>
      <c r="BA123" s="4"/>
      <c r="BB123" s="4"/>
      <c r="BC123" s="4"/>
      <c r="BD123" s="4"/>
      <c r="BE123" s="4"/>
      <c r="BF123" s="4"/>
    </row>
    <row r="124" spans="1:58" x14ac:dyDescent="0.2">
      <c r="A124" s="12"/>
      <c r="B124" s="12"/>
      <c r="C124" s="12"/>
      <c r="D124" s="3"/>
      <c r="E124" s="3"/>
      <c r="F124" s="3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51"/>
      <c r="S124" s="51"/>
      <c r="T124" s="51"/>
      <c r="U124" s="51"/>
      <c r="V124" s="51"/>
      <c r="W124" s="51"/>
      <c r="X124" s="51"/>
      <c r="Y124" s="51"/>
      <c r="Z124" s="51"/>
      <c r="AA124" s="51"/>
      <c r="AB124" s="51"/>
      <c r="AC124" s="51"/>
      <c r="AD124" s="51"/>
      <c r="AE124" s="63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4"/>
      <c r="AZ124" s="4"/>
      <c r="BA124" s="4"/>
      <c r="BB124" s="4"/>
      <c r="BC124" s="4"/>
      <c r="BD124" s="4"/>
      <c r="BE124" s="4"/>
      <c r="BF124" s="4"/>
    </row>
    <row r="125" spans="1:58" x14ac:dyDescent="0.2">
      <c r="A125" s="12"/>
      <c r="B125" s="12"/>
      <c r="C125" s="12"/>
      <c r="D125" s="3"/>
      <c r="E125" s="3"/>
      <c r="F125" s="3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51"/>
      <c r="S125" s="51"/>
      <c r="T125" s="51"/>
      <c r="U125" s="51"/>
      <c r="V125" s="51"/>
      <c r="W125" s="51"/>
      <c r="X125" s="51"/>
      <c r="Y125" s="51"/>
      <c r="Z125" s="51"/>
      <c r="AA125" s="51"/>
      <c r="AB125" s="51"/>
      <c r="AC125" s="51"/>
      <c r="AD125" s="51"/>
      <c r="AE125" s="63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4"/>
      <c r="AZ125" s="4"/>
      <c r="BA125" s="4"/>
      <c r="BB125" s="4"/>
      <c r="BC125" s="4"/>
      <c r="BD125" s="4"/>
      <c r="BE125" s="4"/>
      <c r="BF125" s="4"/>
    </row>
    <row r="126" spans="1:58" x14ac:dyDescent="0.2">
      <c r="A126" s="12"/>
      <c r="B126" s="12"/>
      <c r="C126" s="12"/>
      <c r="D126" s="3"/>
      <c r="E126" s="3"/>
      <c r="F126" s="3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51"/>
      <c r="S126" s="51"/>
      <c r="T126" s="51"/>
      <c r="U126" s="51"/>
      <c r="V126" s="51"/>
      <c r="W126" s="51"/>
      <c r="X126" s="51"/>
      <c r="Y126" s="51"/>
      <c r="Z126" s="51"/>
      <c r="AA126" s="51"/>
      <c r="AB126" s="51"/>
      <c r="AC126" s="51"/>
      <c r="AD126" s="51"/>
      <c r="AE126" s="63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4"/>
      <c r="AZ126" s="4"/>
      <c r="BA126" s="4"/>
      <c r="BB126" s="4"/>
      <c r="BC126" s="4"/>
      <c r="BD126" s="4"/>
      <c r="BE126" s="4"/>
      <c r="BF126" s="4"/>
    </row>
    <row r="127" spans="1:58" x14ac:dyDescent="0.2">
      <c r="A127" s="12"/>
      <c r="B127" s="12"/>
      <c r="C127" s="12"/>
      <c r="D127" s="3"/>
      <c r="E127" s="3"/>
      <c r="F127" s="3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51"/>
      <c r="S127" s="51"/>
      <c r="T127" s="51"/>
      <c r="U127" s="51"/>
      <c r="V127" s="51"/>
      <c r="W127" s="51"/>
      <c r="X127" s="51"/>
      <c r="Y127" s="51"/>
      <c r="Z127" s="51"/>
      <c r="AA127" s="51"/>
      <c r="AB127" s="51"/>
      <c r="AC127" s="51"/>
      <c r="AD127" s="51"/>
      <c r="AE127" s="63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4"/>
      <c r="AZ127" s="4"/>
      <c r="BA127" s="4"/>
      <c r="BB127" s="4"/>
      <c r="BC127" s="4"/>
      <c r="BD127" s="4"/>
      <c r="BE127" s="4"/>
      <c r="BF127" s="4"/>
    </row>
    <row r="128" spans="1:58" x14ac:dyDescent="0.2">
      <c r="A128" s="12"/>
      <c r="B128" s="12"/>
      <c r="C128" s="12"/>
      <c r="D128" s="3"/>
      <c r="E128" s="3"/>
      <c r="F128" s="3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51"/>
      <c r="S128" s="51"/>
      <c r="T128" s="51"/>
      <c r="U128" s="51"/>
      <c r="V128" s="51"/>
      <c r="W128" s="51"/>
      <c r="X128" s="51"/>
      <c r="Y128" s="51"/>
      <c r="Z128" s="51"/>
      <c r="AA128" s="51"/>
      <c r="AB128" s="51"/>
      <c r="AC128" s="51"/>
      <c r="AD128" s="51"/>
      <c r="AE128" s="63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4"/>
      <c r="AZ128" s="4"/>
      <c r="BA128" s="4"/>
      <c r="BB128" s="4"/>
      <c r="BC128" s="4"/>
      <c r="BD128" s="4"/>
      <c r="BE128" s="4"/>
      <c r="BF128" s="4"/>
    </row>
    <row r="129" spans="1:58" x14ac:dyDescent="0.2">
      <c r="A129" s="12"/>
      <c r="B129" s="12"/>
      <c r="C129" s="12"/>
      <c r="D129" s="3"/>
      <c r="E129" s="3"/>
      <c r="F129" s="3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63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4"/>
      <c r="AZ129" s="4"/>
      <c r="BA129" s="4"/>
      <c r="BB129" s="4"/>
      <c r="BC129" s="4"/>
      <c r="BD129" s="4"/>
      <c r="BE129" s="4"/>
      <c r="BF129" s="4"/>
    </row>
    <row r="130" spans="1:58" x14ac:dyDescent="0.2">
      <c r="A130" s="12"/>
      <c r="B130" s="12"/>
      <c r="C130" s="12"/>
      <c r="D130" s="3"/>
      <c r="E130" s="3"/>
      <c r="F130" s="3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51"/>
      <c r="S130" s="51"/>
      <c r="T130" s="51"/>
      <c r="U130" s="51"/>
      <c r="V130" s="51"/>
      <c r="W130" s="51"/>
      <c r="X130" s="51"/>
      <c r="Y130" s="51"/>
      <c r="Z130" s="51"/>
      <c r="AA130" s="51"/>
      <c r="AB130" s="51"/>
      <c r="AC130" s="51"/>
      <c r="AD130" s="51"/>
      <c r="AE130" s="63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4"/>
      <c r="AZ130" s="4"/>
      <c r="BA130" s="4"/>
      <c r="BB130" s="4"/>
      <c r="BC130" s="4"/>
      <c r="BD130" s="4"/>
      <c r="BE130" s="4"/>
      <c r="BF130" s="4"/>
    </row>
    <row r="131" spans="1:58" x14ac:dyDescent="0.2">
      <c r="A131" s="12"/>
      <c r="B131" s="12"/>
      <c r="C131" s="12"/>
      <c r="D131" s="3"/>
      <c r="E131" s="3"/>
      <c r="F131" s="3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63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4"/>
      <c r="AZ131" s="4"/>
      <c r="BA131" s="4"/>
      <c r="BB131" s="4"/>
      <c r="BC131" s="4"/>
      <c r="BD131" s="4"/>
      <c r="BE131" s="4"/>
      <c r="BF131" s="4"/>
    </row>
    <row r="132" spans="1:58" x14ac:dyDescent="0.2">
      <c r="A132" s="12"/>
      <c r="B132" s="12"/>
      <c r="C132" s="12"/>
      <c r="D132" s="3"/>
      <c r="E132" s="3"/>
      <c r="F132" s="3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63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4"/>
      <c r="AZ132" s="4"/>
      <c r="BA132" s="4"/>
      <c r="BB132" s="4"/>
      <c r="BC132" s="4"/>
      <c r="BD132" s="4"/>
      <c r="BE132" s="4"/>
      <c r="BF132" s="4"/>
    </row>
    <row r="133" spans="1:58" x14ac:dyDescent="0.2">
      <c r="A133" s="12"/>
      <c r="B133" s="12"/>
      <c r="C133" s="12"/>
      <c r="D133" s="3"/>
      <c r="E133" s="3"/>
      <c r="F133" s="3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63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4"/>
      <c r="AZ133" s="4"/>
      <c r="BA133" s="4"/>
      <c r="BB133" s="4"/>
      <c r="BC133" s="4"/>
      <c r="BD133" s="4"/>
      <c r="BE133" s="4"/>
      <c r="BF133" s="4"/>
    </row>
    <row r="134" spans="1:58" x14ac:dyDescent="0.2">
      <c r="A134" s="12"/>
      <c r="B134" s="12"/>
      <c r="C134" s="12"/>
      <c r="D134" s="3"/>
      <c r="E134" s="3"/>
      <c r="F134" s="3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63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4"/>
      <c r="AZ134" s="4"/>
      <c r="BA134" s="4"/>
      <c r="BB134" s="4"/>
      <c r="BC134" s="4"/>
      <c r="BD134" s="4"/>
      <c r="BE134" s="4"/>
      <c r="BF134" s="4"/>
    </row>
    <row r="135" spans="1:58" x14ac:dyDescent="0.2">
      <c r="A135" s="12"/>
      <c r="B135" s="12"/>
      <c r="C135" s="12"/>
      <c r="D135" s="3"/>
      <c r="E135" s="3"/>
      <c r="F135" s="3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51"/>
      <c r="S135" s="51"/>
      <c r="T135" s="51"/>
      <c r="U135" s="51"/>
      <c r="V135" s="51"/>
      <c r="W135" s="51"/>
      <c r="X135" s="51"/>
      <c r="Y135" s="51"/>
      <c r="Z135" s="51"/>
      <c r="AA135" s="51"/>
      <c r="AB135" s="51"/>
      <c r="AC135" s="51"/>
      <c r="AD135" s="51"/>
      <c r="AE135" s="63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4"/>
      <c r="AZ135" s="4"/>
      <c r="BA135" s="4"/>
      <c r="BB135" s="4"/>
      <c r="BC135" s="4"/>
      <c r="BD135" s="4"/>
      <c r="BE135" s="4"/>
      <c r="BF135" s="4"/>
    </row>
    <row r="136" spans="1:58" x14ac:dyDescent="0.2">
      <c r="A136" s="12"/>
      <c r="B136" s="12"/>
      <c r="C136" s="12"/>
      <c r="D136" s="3"/>
      <c r="E136" s="3"/>
      <c r="F136" s="3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51"/>
      <c r="S136" s="51"/>
      <c r="T136" s="51"/>
      <c r="U136" s="51"/>
      <c r="V136" s="51"/>
      <c r="W136" s="51"/>
      <c r="X136" s="51"/>
      <c r="Y136" s="51"/>
      <c r="Z136" s="51"/>
      <c r="AA136" s="51"/>
      <c r="AB136" s="51"/>
      <c r="AC136" s="51"/>
      <c r="AD136" s="51"/>
      <c r="AE136" s="63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4"/>
      <c r="AZ136" s="4"/>
      <c r="BA136" s="4"/>
      <c r="BB136" s="4"/>
      <c r="BC136" s="4"/>
      <c r="BD136" s="4"/>
      <c r="BE136" s="4"/>
      <c r="BF136" s="4"/>
    </row>
    <row r="137" spans="1:58" x14ac:dyDescent="0.2">
      <c r="A137" s="12"/>
      <c r="B137" s="12"/>
      <c r="C137" s="12"/>
      <c r="D137" s="3"/>
      <c r="E137" s="3"/>
      <c r="F137" s="3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51"/>
      <c r="S137" s="51"/>
      <c r="T137" s="51"/>
      <c r="U137" s="51"/>
      <c r="V137" s="51"/>
      <c r="W137" s="51"/>
      <c r="X137" s="51"/>
      <c r="Y137" s="51"/>
      <c r="Z137" s="51"/>
      <c r="AA137" s="51"/>
      <c r="AB137" s="51"/>
      <c r="AC137" s="51"/>
      <c r="AD137" s="51"/>
      <c r="AE137" s="63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4"/>
      <c r="AZ137" s="4"/>
      <c r="BA137" s="4"/>
      <c r="BB137" s="4"/>
      <c r="BC137" s="4"/>
      <c r="BD137" s="4"/>
      <c r="BE137" s="4"/>
      <c r="BF137" s="4"/>
    </row>
    <row r="138" spans="1:58" x14ac:dyDescent="0.2">
      <c r="A138" s="12"/>
      <c r="B138" s="12"/>
      <c r="C138" s="12"/>
      <c r="D138" s="3"/>
      <c r="E138" s="3"/>
      <c r="F138" s="3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63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4"/>
      <c r="AZ138" s="4"/>
      <c r="BA138" s="4"/>
      <c r="BB138" s="4"/>
      <c r="BC138" s="4"/>
      <c r="BD138" s="4"/>
      <c r="BE138" s="4"/>
      <c r="BF138" s="4"/>
    </row>
    <row r="139" spans="1:58" x14ac:dyDescent="0.2">
      <c r="A139" s="12"/>
      <c r="B139" s="12"/>
      <c r="C139" s="12"/>
      <c r="D139" s="3"/>
      <c r="E139" s="3"/>
      <c r="F139" s="3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63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4"/>
      <c r="AZ139" s="4"/>
      <c r="BA139" s="4"/>
      <c r="BB139" s="4"/>
      <c r="BC139" s="4"/>
      <c r="BD139" s="4"/>
      <c r="BE139" s="4"/>
      <c r="BF139" s="4"/>
    </row>
    <row r="140" spans="1:58" x14ac:dyDescent="0.2">
      <c r="A140" s="12"/>
      <c r="B140" s="12"/>
      <c r="C140" s="12"/>
      <c r="D140" s="3"/>
      <c r="E140" s="3"/>
      <c r="F140" s="3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63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4"/>
      <c r="AZ140" s="4"/>
      <c r="BA140" s="4"/>
      <c r="BB140" s="4"/>
      <c r="BC140" s="4"/>
      <c r="BD140" s="4"/>
      <c r="BE140" s="4"/>
      <c r="BF140" s="4"/>
    </row>
    <row r="141" spans="1:58" x14ac:dyDescent="0.2">
      <c r="A141" s="12"/>
      <c r="B141" s="12"/>
      <c r="C141" s="12"/>
      <c r="D141" s="3"/>
      <c r="E141" s="3"/>
      <c r="F141" s="3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63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4"/>
      <c r="AZ141" s="4"/>
      <c r="BA141" s="4"/>
      <c r="BB141" s="4"/>
      <c r="BC141" s="4"/>
      <c r="BD141" s="4"/>
      <c r="BE141" s="4"/>
      <c r="BF141" s="4"/>
    </row>
    <row r="142" spans="1:58" x14ac:dyDescent="0.2">
      <c r="A142" s="12"/>
      <c r="B142" s="12"/>
      <c r="C142" s="12"/>
      <c r="D142" s="3"/>
      <c r="E142" s="3"/>
      <c r="F142" s="3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51"/>
      <c r="S142" s="51"/>
      <c r="T142" s="51"/>
      <c r="U142" s="51"/>
      <c r="V142" s="51"/>
      <c r="W142" s="51"/>
      <c r="X142" s="51"/>
      <c r="Y142" s="51"/>
      <c r="Z142" s="51"/>
      <c r="AA142" s="51"/>
      <c r="AB142" s="51"/>
      <c r="AC142" s="51"/>
      <c r="AD142" s="51"/>
      <c r="AE142" s="63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4"/>
      <c r="AZ142" s="4"/>
      <c r="BA142" s="4"/>
      <c r="BB142" s="4"/>
      <c r="BC142" s="4"/>
      <c r="BD142" s="4"/>
      <c r="BE142" s="4"/>
      <c r="BF142" s="4"/>
    </row>
    <row r="143" spans="1:58" x14ac:dyDescent="0.2">
      <c r="A143" s="12"/>
      <c r="B143" s="12"/>
      <c r="C143" s="12"/>
      <c r="D143" s="3"/>
      <c r="E143" s="3"/>
      <c r="F143" s="3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63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4"/>
      <c r="AZ143" s="4"/>
      <c r="BA143" s="4"/>
      <c r="BB143" s="4"/>
      <c r="BC143" s="4"/>
      <c r="BD143" s="4"/>
      <c r="BE143" s="4"/>
      <c r="BF143" s="4"/>
    </row>
    <row r="144" spans="1:58" x14ac:dyDescent="0.2">
      <c r="A144" s="12"/>
      <c r="B144" s="12"/>
      <c r="C144" s="12"/>
      <c r="D144" s="3"/>
      <c r="E144" s="3"/>
      <c r="F144" s="3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63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4"/>
      <c r="AZ144" s="4"/>
      <c r="BA144" s="4"/>
      <c r="BB144" s="4"/>
      <c r="BC144" s="4"/>
      <c r="BD144" s="4"/>
      <c r="BE144" s="4"/>
      <c r="BF144" s="4"/>
    </row>
    <row r="145" spans="1:58" x14ac:dyDescent="0.2">
      <c r="A145" s="12"/>
      <c r="B145" s="12"/>
      <c r="C145" s="12"/>
      <c r="D145" s="3"/>
      <c r="E145" s="3"/>
      <c r="F145" s="3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63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4"/>
      <c r="AZ145" s="4"/>
      <c r="BA145" s="4"/>
      <c r="BB145" s="4"/>
      <c r="BC145" s="4"/>
      <c r="BD145" s="4"/>
      <c r="BE145" s="4"/>
      <c r="BF145" s="4"/>
    </row>
    <row r="146" spans="1:58" x14ac:dyDescent="0.2">
      <c r="A146" s="12"/>
      <c r="B146" s="12"/>
      <c r="C146" s="12"/>
      <c r="D146" s="3"/>
      <c r="E146" s="3"/>
      <c r="F146" s="3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51"/>
      <c r="S146" s="51"/>
      <c r="T146" s="51"/>
      <c r="U146" s="51"/>
      <c r="V146" s="51"/>
      <c r="W146" s="51"/>
      <c r="X146" s="51"/>
      <c r="Y146" s="51"/>
      <c r="Z146" s="51"/>
      <c r="AA146" s="51"/>
      <c r="AB146" s="51"/>
      <c r="AC146" s="51"/>
      <c r="AD146" s="51"/>
      <c r="AE146" s="63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4"/>
      <c r="AZ146" s="4"/>
      <c r="BA146" s="4"/>
      <c r="BB146" s="4"/>
      <c r="BC146" s="4"/>
      <c r="BD146" s="4"/>
      <c r="BE146" s="4"/>
      <c r="BF146" s="4"/>
    </row>
    <row r="147" spans="1:58" x14ac:dyDescent="0.2">
      <c r="A147" s="12"/>
      <c r="B147" s="12"/>
      <c r="C147" s="12"/>
      <c r="D147" s="3"/>
      <c r="E147" s="3"/>
      <c r="F147" s="3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51"/>
      <c r="S147" s="51"/>
      <c r="T147" s="51"/>
      <c r="U147" s="51"/>
      <c r="V147" s="51"/>
      <c r="W147" s="51"/>
      <c r="X147" s="51"/>
      <c r="Y147" s="51"/>
      <c r="Z147" s="51"/>
      <c r="AA147" s="51"/>
      <c r="AB147" s="51"/>
      <c r="AC147" s="51"/>
      <c r="AD147" s="51"/>
      <c r="AE147" s="63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4"/>
      <c r="AZ147" s="4"/>
      <c r="BA147" s="4"/>
      <c r="BB147" s="4"/>
      <c r="BC147" s="4"/>
      <c r="BD147" s="4"/>
      <c r="BE147" s="4"/>
      <c r="BF147" s="4"/>
    </row>
    <row r="148" spans="1:58" x14ac:dyDescent="0.2">
      <c r="A148" s="12"/>
      <c r="B148" s="12"/>
      <c r="C148" s="12"/>
      <c r="D148" s="3"/>
      <c r="E148" s="3"/>
      <c r="F148" s="3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51"/>
      <c r="S148" s="51"/>
      <c r="T148" s="51"/>
      <c r="U148" s="51"/>
      <c r="V148" s="51"/>
      <c r="W148" s="51"/>
      <c r="X148" s="51"/>
      <c r="Y148" s="51"/>
      <c r="Z148" s="51"/>
      <c r="AA148" s="51"/>
      <c r="AB148" s="51"/>
      <c r="AC148" s="51"/>
      <c r="AD148" s="51"/>
      <c r="AE148" s="63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4"/>
      <c r="AZ148" s="4"/>
      <c r="BA148" s="4"/>
      <c r="BB148" s="4"/>
      <c r="BC148" s="4"/>
      <c r="BD148" s="4"/>
      <c r="BE148" s="4"/>
      <c r="BF148" s="4"/>
    </row>
    <row r="149" spans="1:58" x14ac:dyDescent="0.2">
      <c r="A149" s="12"/>
      <c r="B149" s="12"/>
      <c r="C149" s="12"/>
      <c r="D149" s="3"/>
      <c r="E149" s="3"/>
      <c r="F149" s="3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51"/>
      <c r="S149" s="51"/>
      <c r="T149" s="51"/>
      <c r="U149" s="51"/>
      <c r="V149" s="51"/>
      <c r="W149" s="51"/>
      <c r="X149" s="51"/>
      <c r="Y149" s="51"/>
      <c r="Z149" s="51"/>
      <c r="AA149" s="51"/>
      <c r="AB149" s="51"/>
      <c r="AC149" s="51"/>
      <c r="AD149" s="51"/>
      <c r="AE149" s="63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4"/>
      <c r="AZ149" s="4"/>
      <c r="BA149" s="4"/>
      <c r="BB149" s="4"/>
      <c r="BC149" s="4"/>
      <c r="BD149" s="4"/>
      <c r="BE149" s="4"/>
      <c r="BF149" s="4"/>
    </row>
    <row r="150" spans="1:58" x14ac:dyDescent="0.2">
      <c r="A150" s="12"/>
      <c r="B150" s="12"/>
      <c r="C150" s="12"/>
      <c r="D150" s="3"/>
      <c r="E150" s="3"/>
      <c r="F150" s="3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63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4"/>
      <c r="AZ150" s="4"/>
      <c r="BA150" s="4"/>
      <c r="BB150" s="4"/>
      <c r="BC150" s="4"/>
      <c r="BD150" s="4"/>
      <c r="BE150" s="4"/>
      <c r="BF150" s="4"/>
    </row>
    <row r="151" spans="1:58" x14ac:dyDescent="0.2">
      <c r="A151" s="12"/>
      <c r="B151" s="12"/>
      <c r="C151" s="12"/>
      <c r="D151" s="3"/>
      <c r="E151" s="3"/>
      <c r="F151" s="3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51"/>
      <c r="S151" s="51"/>
      <c r="T151" s="51"/>
      <c r="U151" s="51"/>
      <c r="V151" s="51"/>
      <c r="W151" s="51"/>
      <c r="X151" s="51"/>
      <c r="Y151" s="51"/>
      <c r="Z151" s="51"/>
      <c r="AA151" s="51"/>
      <c r="AB151" s="51"/>
      <c r="AC151" s="51"/>
      <c r="AD151" s="51"/>
      <c r="AE151" s="63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4"/>
      <c r="AZ151" s="4"/>
      <c r="BA151" s="4"/>
      <c r="BB151" s="4"/>
      <c r="BC151" s="4"/>
      <c r="BD151" s="4"/>
      <c r="BE151" s="4"/>
      <c r="BF151" s="4"/>
    </row>
    <row r="152" spans="1:58" x14ac:dyDescent="0.2">
      <c r="A152" s="12"/>
      <c r="B152" s="12"/>
      <c r="C152" s="12"/>
      <c r="D152" s="3"/>
      <c r="E152" s="3"/>
      <c r="F152" s="3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51"/>
      <c r="S152" s="51"/>
      <c r="T152" s="51"/>
      <c r="U152" s="51"/>
      <c r="V152" s="51"/>
      <c r="W152" s="51"/>
      <c r="X152" s="51"/>
      <c r="Y152" s="51"/>
      <c r="Z152" s="51"/>
      <c r="AA152" s="51"/>
      <c r="AB152" s="51"/>
      <c r="AC152" s="51"/>
      <c r="AD152" s="51"/>
      <c r="AE152" s="63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4"/>
      <c r="AZ152" s="4"/>
      <c r="BA152" s="4"/>
      <c r="BB152" s="4"/>
      <c r="BC152" s="4"/>
      <c r="BD152" s="4"/>
      <c r="BE152" s="4"/>
      <c r="BF152" s="4"/>
    </row>
    <row r="153" spans="1:58" x14ac:dyDescent="0.2">
      <c r="A153" s="12"/>
      <c r="B153" s="12"/>
      <c r="C153" s="12"/>
      <c r="D153" s="3"/>
      <c r="E153" s="3"/>
      <c r="F153" s="3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51"/>
      <c r="S153" s="51"/>
      <c r="T153" s="51"/>
      <c r="U153" s="51"/>
      <c r="V153" s="51"/>
      <c r="W153" s="51"/>
      <c r="X153" s="51"/>
      <c r="Y153" s="51"/>
      <c r="Z153" s="51"/>
      <c r="AA153" s="51"/>
      <c r="AB153" s="51"/>
      <c r="AC153" s="51"/>
      <c r="AD153" s="51"/>
      <c r="AE153" s="63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4"/>
      <c r="AZ153" s="4"/>
      <c r="BA153" s="4"/>
      <c r="BB153" s="4"/>
      <c r="BC153" s="4"/>
      <c r="BD153" s="4"/>
      <c r="BE153" s="4"/>
      <c r="BF153" s="4"/>
    </row>
    <row r="154" spans="1:58" x14ac:dyDescent="0.2">
      <c r="A154" s="12"/>
      <c r="B154" s="12"/>
      <c r="C154" s="12"/>
      <c r="D154" s="3"/>
      <c r="E154" s="3"/>
      <c r="F154" s="3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51"/>
      <c r="S154" s="51"/>
      <c r="T154" s="51"/>
      <c r="U154" s="51"/>
      <c r="V154" s="51"/>
      <c r="W154" s="51"/>
      <c r="X154" s="51"/>
      <c r="Y154" s="51"/>
      <c r="Z154" s="51"/>
      <c r="AA154" s="51"/>
      <c r="AB154" s="51"/>
      <c r="AC154" s="51"/>
      <c r="AD154" s="51"/>
      <c r="AE154" s="63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4"/>
      <c r="AZ154" s="4"/>
      <c r="BA154" s="4"/>
      <c r="BB154" s="4"/>
      <c r="BC154" s="4"/>
      <c r="BD154" s="4"/>
      <c r="BE154" s="4"/>
      <c r="BF154" s="4"/>
    </row>
    <row r="155" spans="1:58" x14ac:dyDescent="0.2">
      <c r="A155" s="12"/>
      <c r="B155" s="12"/>
      <c r="C155" s="12"/>
      <c r="D155" s="3"/>
      <c r="E155" s="3"/>
      <c r="F155" s="3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51"/>
      <c r="S155" s="51"/>
      <c r="T155" s="51"/>
      <c r="U155" s="51"/>
      <c r="V155" s="51"/>
      <c r="W155" s="51"/>
      <c r="X155" s="51"/>
      <c r="Y155" s="51"/>
      <c r="Z155" s="51"/>
      <c r="AA155" s="51"/>
      <c r="AB155" s="51"/>
      <c r="AC155" s="51"/>
      <c r="AD155" s="51"/>
      <c r="AE155" s="63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4"/>
      <c r="AZ155" s="4"/>
      <c r="BA155" s="4"/>
      <c r="BB155" s="4"/>
      <c r="BC155" s="4"/>
      <c r="BD155" s="4"/>
      <c r="BE155" s="4"/>
      <c r="BF155" s="4"/>
    </row>
    <row r="156" spans="1:58" x14ac:dyDescent="0.2">
      <c r="A156" s="12"/>
      <c r="B156" s="12"/>
      <c r="C156" s="12"/>
      <c r="D156" s="3"/>
      <c r="E156" s="3"/>
      <c r="F156" s="3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51"/>
      <c r="S156" s="51"/>
      <c r="T156" s="51"/>
      <c r="U156" s="51"/>
      <c r="V156" s="51"/>
      <c r="W156" s="51"/>
      <c r="X156" s="51"/>
      <c r="Y156" s="51"/>
      <c r="Z156" s="51"/>
      <c r="AA156" s="51"/>
      <c r="AB156" s="51"/>
      <c r="AC156" s="51"/>
      <c r="AD156" s="51"/>
      <c r="AE156" s="63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4"/>
      <c r="AZ156" s="4"/>
      <c r="BA156" s="4"/>
      <c r="BB156" s="4"/>
      <c r="BC156" s="4"/>
      <c r="BD156" s="4"/>
      <c r="BE156" s="4"/>
      <c r="BF156" s="4"/>
    </row>
    <row r="157" spans="1:58" x14ac:dyDescent="0.2">
      <c r="A157" s="12"/>
      <c r="B157" s="12"/>
      <c r="C157" s="12"/>
      <c r="D157" s="3"/>
      <c r="E157" s="3"/>
      <c r="F157" s="3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51"/>
      <c r="S157" s="51"/>
      <c r="T157" s="51"/>
      <c r="U157" s="51"/>
      <c r="V157" s="51"/>
      <c r="W157" s="51"/>
      <c r="X157" s="51"/>
      <c r="Y157" s="51"/>
      <c r="Z157" s="51"/>
      <c r="AA157" s="51"/>
      <c r="AB157" s="51"/>
      <c r="AC157" s="51"/>
      <c r="AD157" s="51"/>
      <c r="AE157" s="63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4"/>
      <c r="AZ157" s="4"/>
      <c r="BA157" s="4"/>
      <c r="BB157" s="4"/>
      <c r="BC157" s="4"/>
      <c r="BD157" s="4"/>
      <c r="BE157" s="4"/>
      <c r="BF157" s="4"/>
    </row>
    <row r="158" spans="1:58" x14ac:dyDescent="0.2">
      <c r="A158" s="12"/>
      <c r="B158" s="12"/>
      <c r="C158" s="12"/>
      <c r="D158" s="3"/>
      <c r="E158" s="3"/>
      <c r="F158" s="3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51"/>
      <c r="S158" s="51"/>
      <c r="T158" s="51"/>
      <c r="U158" s="51"/>
      <c r="V158" s="51"/>
      <c r="W158" s="51"/>
      <c r="X158" s="51"/>
      <c r="Y158" s="51"/>
      <c r="Z158" s="51"/>
      <c r="AA158" s="51"/>
      <c r="AB158" s="51"/>
      <c r="AC158" s="51"/>
      <c r="AD158" s="51"/>
      <c r="AE158" s="63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4"/>
      <c r="AZ158" s="4"/>
      <c r="BA158" s="4"/>
      <c r="BB158" s="4"/>
      <c r="BC158" s="4"/>
      <c r="BD158" s="4"/>
      <c r="BE158" s="4"/>
      <c r="BF158" s="4"/>
    </row>
    <row r="159" spans="1:58" x14ac:dyDescent="0.2">
      <c r="A159" s="12"/>
      <c r="B159" s="12"/>
      <c r="C159" s="12"/>
      <c r="D159" s="3"/>
      <c r="E159" s="3"/>
      <c r="F159" s="3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51"/>
      <c r="S159" s="51"/>
      <c r="T159" s="51"/>
      <c r="U159" s="51"/>
      <c r="V159" s="51"/>
      <c r="W159" s="51"/>
      <c r="X159" s="51"/>
      <c r="Y159" s="51"/>
      <c r="Z159" s="51"/>
      <c r="AA159" s="51"/>
      <c r="AB159" s="51"/>
      <c r="AC159" s="51"/>
      <c r="AD159" s="51"/>
      <c r="AE159" s="63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4"/>
      <c r="AZ159" s="4"/>
      <c r="BA159" s="4"/>
      <c r="BB159" s="4"/>
      <c r="BC159" s="4"/>
      <c r="BD159" s="4"/>
      <c r="BE159" s="4"/>
      <c r="BF159" s="4"/>
    </row>
    <row r="160" spans="1:58" x14ac:dyDescent="0.2">
      <c r="A160" s="12"/>
      <c r="B160" s="12"/>
      <c r="C160" s="12"/>
      <c r="D160" s="3"/>
      <c r="E160" s="3"/>
      <c r="F160" s="3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51"/>
      <c r="S160" s="51"/>
      <c r="T160" s="51"/>
      <c r="U160" s="51"/>
      <c r="V160" s="51"/>
      <c r="W160" s="51"/>
      <c r="X160" s="51"/>
      <c r="Y160" s="51"/>
      <c r="Z160" s="51"/>
      <c r="AA160" s="51"/>
      <c r="AB160" s="51"/>
      <c r="AC160" s="51"/>
      <c r="AD160" s="51"/>
      <c r="AE160" s="63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4"/>
      <c r="AZ160" s="4"/>
      <c r="BA160" s="4"/>
      <c r="BB160" s="4"/>
      <c r="BC160" s="4"/>
      <c r="BD160" s="4"/>
      <c r="BE160" s="4"/>
      <c r="BF160" s="4"/>
    </row>
    <row r="161" spans="1:58" x14ac:dyDescent="0.2">
      <c r="A161" s="12"/>
      <c r="B161" s="12"/>
      <c r="C161" s="12"/>
      <c r="D161" s="3"/>
      <c r="E161" s="3"/>
      <c r="F161" s="3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51"/>
      <c r="S161" s="51"/>
      <c r="T161" s="51"/>
      <c r="U161" s="51"/>
      <c r="V161" s="51"/>
      <c r="W161" s="51"/>
      <c r="X161" s="51"/>
      <c r="Y161" s="51"/>
      <c r="Z161" s="51"/>
      <c r="AA161" s="51"/>
      <c r="AB161" s="51"/>
      <c r="AC161" s="51"/>
      <c r="AD161" s="51"/>
      <c r="AE161" s="63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4"/>
      <c r="AZ161" s="4"/>
      <c r="BA161" s="4"/>
      <c r="BB161" s="4"/>
      <c r="BC161" s="4"/>
      <c r="BD161" s="4"/>
      <c r="BE161" s="4"/>
      <c r="BF161" s="4"/>
    </row>
    <row r="162" spans="1:58" x14ac:dyDescent="0.2">
      <c r="A162" s="12"/>
      <c r="B162" s="12"/>
      <c r="C162" s="12"/>
      <c r="D162" s="3"/>
      <c r="E162" s="3"/>
      <c r="F162" s="3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51"/>
      <c r="S162" s="51"/>
      <c r="T162" s="51"/>
      <c r="U162" s="51"/>
      <c r="V162" s="51"/>
      <c r="W162" s="51"/>
      <c r="X162" s="51"/>
      <c r="Y162" s="51"/>
      <c r="Z162" s="51"/>
      <c r="AA162" s="51"/>
      <c r="AB162" s="51"/>
      <c r="AC162" s="51"/>
      <c r="AD162" s="51"/>
      <c r="AE162" s="63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4"/>
      <c r="AZ162" s="4"/>
      <c r="BA162" s="4"/>
      <c r="BB162" s="4"/>
      <c r="BC162" s="4"/>
      <c r="BD162" s="4"/>
      <c r="BE162" s="4"/>
      <c r="BF162" s="4"/>
    </row>
    <row r="163" spans="1:58" x14ac:dyDescent="0.2">
      <c r="A163" s="12"/>
      <c r="B163" s="12"/>
      <c r="C163" s="12"/>
      <c r="D163" s="3"/>
      <c r="E163" s="3"/>
      <c r="F163" s="3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51"/>
      <c r="S163" s="51"/>
      <c r="T163" s="51"/>
      <c r="U163" s="51"/>
      <c r="V163" s="51"/>
      <c r="W163" s="51"/>
      <c r="X163" s="51"/>
      <c r="Y163" s="51"/>
      <c r="Z163" s="51"/>
      <c r="AA163" s="51"/>
      <c r="AB163" s="51"/>
      <c r="AC163" s="51"/>
      <c r="AD163" s="51"/>
      <c r="AE163" s="63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4"/>
      <c r="AZ163" s="4"/>
      <c r="BA163" s="4"/>
      <c r="BB163" s="4"/>
      <c r="BC163" s="4"/>
      <c r="BD163" s="4"/>
      <c r="BE163" s="4"/>
      <c r="BF163" s="4"/>
    </row>
    <row r="164" spans="1:58" x14ac:dyDescent="0.2">
      <c r="A164" s="12"/>
      <c r="B164" s="12"/>
      <c r="C164" s="12"/>
      <c r="D164" s="3"/>
      <c r="E164" s="3"/>
      <c r="F164" s="3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51"/>
      <c r="S164" s="51"/>
      <c r="T164" s="51"/>
      <c r="U164" s="51"/>
      <c r="V164" s="51"/>
      <c r="W164" s="51"/>
      <c r="X164" s="51"/>
      <c r="Y164" s="51"/>
      <c r="Z164" s="51"/>
      <c r="AA164" s="51"/>
      <c r="AB164" s="51"/>
      <c r="AC164" s="51"/>
      <c r="AD164" s="51"/>
      <c r="AE164" s="63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4"/>
      <c r="AZ164" s="4"/>
      <c r="BA164" s="4"/>
      <c r="BB164" s="4"/>
      <c r="BC164" s="4"/>
      <c r="BD164" s="4"/>
      <c r="BE164" s="4"/>
      <c r="BF164" s="4"/>
    </row>
    <row r="165" spans="1:58" x14ac:dyDescent="0.2">
      <c r="A165" s="12"/>
      <c r="B165" s="12"/>
      <c r="C165" s="12"/>
      <c r="D165" s="3"/>
      <c r="E165" s="3"/>
      <c r="F165" s="3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51"/>
      <c r="S165" s="51"/>
      <c r="T165" s="51"/>
      <c r="U165" s="51"/>
      <c r="V165" s="51"/>
      <c r="W165" s="51"/>
      <c r="X165" s="51"/>
      <c r="Y165" s="51"/>
      <c r="Z165" s="51"/>
      <c r="AA165" s="51"/>
      <c r="AB165" s="51"/>
      <c r="AC165" s="51"/>
      <c r="AD165" s="51"/>
      <c r="AE165" s="63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4"/>
      <c r="AZ165" s="4"/>
      <c r="BA165" s="4"/>
      <c r="BB165" s="4"/>
      <c r="BC165" s="4"/>
      <c r="BD165" s="4"/>
      <c r="BE165" s="4"/>
      <c r="BF165" s="4"/>
    </row>
    <row r="166" spans="1:58" x14ac:dyDescent="0.2">
      <c r="A166" s="12"/>
      <c r="B166" s="12"/>
      <c r="C166" s="12"/>
      <c r="D166" s="3"/>
      <c r="E166" s="3"/>
      <c r="F166" s="3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51"/>
      <c r="S166" s="51"/>
      <c r="T166" s="51"/>
      <c r="U166" s="51"/>
      <c r="V166" s="51"/>
      <c r="W166" s="51"/>
      <c r="X166" s="51"/>
      <c r="Y166" s="51"/>
      <c r="Z166" s="51"/>
      <c r="AA166" s="51"/>
      <c r="AB166" s="51"/>
      <c r="AC166" s="51"/>
      <c r="AD166" s="51"/>
      <c r="AE166" s="63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4"/>
      <c r="AZ166" s="4"/>
      <c r="BA166" s="4"/>
      <c r="BB166" s="4"/>
      <c r="BC166" s="4"/>
      <c r="BD166" s="4"/>
      <c r="BE166" s="4"/>
      <c r="BF166" s="4"/>
    </row>
    <row r="167" spans="1:58" x14ac:dyDescent="0.2">
      <c r="A167" s="12"/>
      <c r="B167" s="12"/>
      <c r="C167" s="12"/>
      <c r="D167" s="3"/>
      <c r="E167" s="3"/>
      <c r="F167" s="3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51"/>
      <c r="S167" s="51"/>
      <c r="T167" s="51"/>
      <c r="U167" s="51"/>
      <c r="V167" s="51"/>
      <c r="W167" s="51"/>
      <c r="X167" s="51"/>
      <c r="Y167" s="51"/>
      <c r="Z167" s="51"/>
      <c r="AA167" s="51"/>
      <c r="AB167" s="51"/>
      <c r="AC167" s="51"/>
      <c r="AD167" s="51"/>
      <c r="AE167" s="63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4"/>
      <c r="AZ167" s="4"/>
      <c r="BA167" s="4"/>
      <c r="BB167" s="4"/>
      <c r="BC167" s="4"/>
      <c r="BD167" s="4"/>
      <c r="BE167" s="4"/>
      <c r="BF167" s="4"/>
    </row>
    <row r="168" spans="1:58" x14ac:dyDescent="0.2">
      <c r="A168" s="12"/>
      <c r="B168" s="12"/>
      <c r="C168" s="12"/>
      <c r="D168" s="3"/>
      <c r="E168" s="3"/>
      <c r="F168" s="3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51"/>
      <c r="S168" s="51"/>
      <c r="T168" s="51"/>
      <c r="U168" s="51"/>
      <c r="V168" s="51"/>
      <c r="W168" s="51"/>
      <c r="X168" s="51"/>
      <c r="Y168" s="51"/>
      <c r="Z168" s="51"/>
      <c r="AA168" s="51"/>
      <c r="AB168" s="51"/>
      <c r="AC168" s="51"/>
      <c r="AD168" s="51"/>
      <c r="AE168" s="63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4"/>
      <c r="AZ168" s="4"/>
      <c r="BA168" s="4"/>
      <c r="BB168" s="4"/>
      <c r="BC168" s="4"/>
      <c r="BD168" s="4"/>
      <c r="BE168" s="4"/>
      <c r="BF168" s="4"/>
    </row>
    <row r="169" spans="1:58" x14ac:dyDescent="0.2">
      <c r="A169" s="12"/>
      <c r="B169" s="12"/>
      <c r="C169" s="12"/>
      <c r="D169" s="3"/>
      <c r="E169" s="3"/>
      <c r="F169" s="3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51"/>
      <c r="S169" s="51"/>
      <c r="T169" s="51"/>
      <c r="U169" s="51"/>
      <c r="V169" s="51"/>
      <c r="W169" s="51"/>
      <c r="X169" s="51"/>
      <c r="Y169" s="51"/>
      <c r="Z169" s="51"/>
      <c r="AA169" s="51"/>
      <c r="AB169" s="51"/>
      <c r="AC169" s="51"/>
      <c r="AD169" s="51"/>
      <c r="AE169" s="63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4"/>
      <c r="AZ169" s="4"/>
      <c r="BA169" s="4"/>
      <c r="BB169" s="4"/>
      <c r="BC169" s="4"/>
      <c r="BD169" s="4"/>
      <c r="BE169" s="4"/>
      <c r="BF169" s="4"/>
    </row>
    <row r="170" spans="1:58" x14ac:dyDescent="0.2">
      <c r="A170" s="12"/>
      <c r="B170" s="12"/>
      <c r="C170" s="12"/>
      <c r="D170" s="3"/>
      <c r="E170" s="3"/>
      <c r="F170" s="3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51"/>
      <c r="S170" s="51"/>
      <c r="T170" s="51"/>
      <c r="U170" s="51"/>
      <c r="V170" s="51"/>
      <c r="W170" s="51"/>
      <c r="X170" s="51"/>
      <c r="Y170" s="51"/>
      <c r="Z170" s="51"/>
      <c r="AA170" s="51"/>
      <c r="AB170" s="51"/>
      <c r="AC170" s="51"/>
      <c r="AD170" s="51"/>
      <c r="AE170" s="63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4"/>
      <c r="AZ170" s="4"/>
      <c r="BA170" s="4"/>
      <c r="BB170" s="4"/>
      <c r="BC170" s="4"/>
      <c r="BD170" s="4"/>
      <c r="BE170" s="4"/>
      <c r="BF170" s="4"/>
    </row>
    <row r="171" spans="1:58" x14ac:dyDescent="0.2">
      <c r="A171" s="12"/>
      <c r="B171" s="12"/>
      <c r="C171" s="12"/>
      <c r="D171" s="3"/>
      <c r="E171" s="3"/>
      <c r="F171" s="3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51"/>
      <c r="S171" s="51"/>
      <c r="T171" s="51"/>
      <c r="U171" s="51"/>
      <c r="V171" s="51"/>
      <c r="W171" s="51"/>
      <c r="X171" s="51"/>
      <c r="Y171" s="51"/>
      <c r="Z171" s="51"/>
      <c r="AA171" s="51"/>
      <c r="AB171" s="51"/>
      <c r="AC171" s="51"/>
      <c r="AD171" s="51"/>
      <c r="AE171" s="63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4"/>
      <c r="AZ171" s="4"/>
      <c r="BA171" s="4"/>
      <c r="BB171" s="4"/>
      <c r="BC171" s="4"/>
      <c r="BD171" s="4"/>
      <c r="BE171" s="4"/>
      <c r="BF171" s="4"/>
    </row>
    <row r="172" spans="1:58" x14ac:dyDescent="0.2">
      <c r="A172" s="12"/>
      <c r="B172" s="12"/>
      <c r="C172" s="12"/>
      <c r="D172" s="3"/>
      <c r="E172" s="3"/>
      <c r="F172" s="3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51"/>
      <c r="S172" s="51"/>
      <c r="T172" s="51"/>
      <c r="U172" s="51"/>
      <c r="V172" s="51"/>
      <c r="W172" s="51"/>
      <c r="X172" s="51"/>
      <c r="Y172" s="51"/>
      <c r="Z172" s="51"/>
      <c r="AA172" s="51"/>
      <c r="AB172" s="51"/>
      <c r="AC172" s="51"/>
      <c r="AD172" s="51"/>
      <c r="AE172" s="63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4"/>
      <c r="AZ172" s="4"/>
      <c r="BA172" s="4"/>
      <c r="BB172" s="4"/>
      <c r="BC172" s="4"/>
      <c r="BD172" s="4"/>
      <c r="BE172" s="4"/>
      <c r="BF172" s="4"/>
    </row>
    <row r="173" spans="1:58" x14ac:dyDescent="0.2">
      <c r="A173" s="12"/>
      <c r="B173" s="12"/>
      <c r="C173" s="12"/>
      <c r="D173" s="3"/>
      <c r="E173" s="3"/>
      <c r="F173" s="3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51"/>
      <c r="S173" s="51"/>
      <c r="T173" s="51"/>
      <c r="U173" s="51"/>
      <c r="V173" s="51"/>
      <c r="W173" s="51"/>
      <c r="X173" s="51"/>
      <c r="Y173" s="51"/>
      <c r="Z173" s="51"/>
      <c r="AA173" s="51"/>
      <c r="AB173" s="51"/>
      <c r="AC173" s="51"/>
      <c r="AD173" s="51"/>
      <c r="AE173" s="63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4"/>
      <c r="AZ173" s="4"/>
      <c r="BA173" s="4"/>
      <c r="BB173" s="4"/>
      <c r="BC173" s="4"/>
      <c r="BD173" s="4"/>
      <c r="BE173" s="4"/>
      <c r="BF173" s="4"/>
    </row>
    <row r="174" spans="1:58" x14ac:dyDescent="0.2">
      <c r="A174" s="12"/>
      <c r="B174" s="12"/>
      <c r="C174" s="12"/>
      <c r="D174" s="3"/>
      <c r="E174" s="3"/>
      <c r="F174" s="3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51"/>
      <c r="S174" s="51"/>
      <c r="T174" s="51"/>
      <c r="U174" s="51"/>
      <c r="V174" s="51"/>
      <c r="W174" s="51"/>
      <c r="X174" s="51"/>
      <c r="Y174" s="51"/>
      <c r="Z174" s="51"/>
      <c r="AA174" s="51"/>
      <c r="AB174" s="51"/>
      <c r="AC174" s="51"/>
      <c r="AD174" s="51"/>
      <c r="AE174" s="63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4"/>
      <c r="AZ174" s="4"/>
      <c r="BA174" s="4"/>
      <c r="BB174" s="4"/>
      <c r="BC174" s="4"/>
      <c r="BD174" s="4"/>
      <c r="BE174" s="4"/>
      <c r="BF174" s="4"/>
    </row>
    <row r="175" spans="1:58" x14ac:dyDescent="0.2">
      <c r="A175" s="12"/>
      <c r="B175" s="12"/>
      <c r="C175" s="12"/>
      <c r="D175" s="3"/>
      <c r="E175" s="3"/>
      <c r="F175" s="3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51"/>
      <c r="S175" s="51"/>
      <c r="T175" s="51"/>
      <c r="U175" s="51"/>
      <c r="V175" s="51"/>
      <c r="W175" s="51"/>
      <c r="X175" s="51"/>
      <c r="Y175" s="51"/>
      <c r="Z175" s="51"/>
      <c r="AA175" s="51"/>
      <c r="AB175" s="51"/>
      <c r="AC175" s="51"/>
      <c r="AD175" s="51"/>
      <c r="AE175" s="63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4"/>
      <c r="AZ175" s="4"/>
      <c r="BA175" s="4"/>
      <c r="BB175" s="4"/>
      <c r="BC175" s="4"/>
      <c r="BD175" s="4"/>
      <c r="BE175" s="4"/>
      <c r="BF175" s="4"/>
    </row>
    <row r="176" spans="1:58" x14ac:dyDescent="0.2">
      <c r="A176" s="12"/>
      <c r="B176" s="12"/>
      <c r="C176" s="12"/>
      <c r="D176" s="3"/>
      <c r="E176" s="3"/>
      <c r="F176" s="3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51"/>
      <c r="S176" s="51"/>
      <c r="T176" s="51"/>
      <c r="U176" s="51"/>
      <c r="V176" s="51"/>
      <c r="W176" s="51"/>
      <c r="X176" s="51"/>
      <c r="Y176" s="51"/>
      <c r="Z176" s="51"/>
      <c r="AA176" s="51"/>
      <c r="AB176" s="51"/>
      <c r="AC176" s="51"/>
      <c r="AD176" s="51"/>
      <c r="AE176" s="63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4"/>
      <c r="AZ176" s="4"/>
      <c r="BA176" s="4"/>
      <c r="BB176" s="4"/>
      <c r="BC176" s="4"/>
      <c r="BD176" s="4"/>
      <c r="BE176" s="4"/>
      <c r="BF176" s="4"/>
    </row>
    <row r="177" spans="1:58" x14ac:dyDescent="0.2">
      <c r="A177" s="12"/>
      <c r="B177" s="12"/>
      <c r="C177" s="12"/>
      <c r="D177" s="3"/>
      <c r="E177" s="3"/>
      <c r="F177" s="3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51"/>
      <c r="S177" s="51"/>
      <c r="T177" s="51"/>
      <c r="U177" s="51"/>
      <c r="V177" s="51"/>
      <c r="W177" s="51"/>
      <c r="X177" s="51"/>
      <c r="Y177" s="51"/>
      <c r="Z177" s="51"/>
      <c r="AA177" s="51"/>
      <c r="AB177" s="51"/>
      <c r="AC177" s="51"/>
      <c r="AD177" s="51"/>
      <c r="AE177" s="63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4"/>
      <c r="AZ177" s="4"/>
      <c r="BA177" s="4"/>
      <c r="BB177" s="4"/>
      <c r="BC177" s="4"/>
      <c r="BD177" s="4"/>
      <c r="BE177" s="4"/>
      <c r="BF177" s="4"/>
    </row>
    <row r="178" spans="1:58" x14ac:dyDescent="0.2">
      <c r="A178" s="12"/>
      <c r="B178" s="12"/>
      <c r="C178" s="12"/>
      <c r="D178" s="3"/>
      <c r="E178" s="3"/>
      <c r="F178" s="3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51"/>
      <c r="S178" s="51"/>
      <c r="T178" s="51"/>
      <c r="U178" s="51"/>
      <c r="V178" s="51"/>
      <c r="W178" s="51"/>
      <c r="X178" s="51"/>
      <c r="Y178" s="51"/>
      <c r="Z178" s="51"/>
      <c r="AA178" s="51"/>
      <c r="AB178" s="51"/>
      <c r="AC178" s="51"/>
      <c r="AD178" s="51"/>
      <c r="AE178" s="63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4"/>
      <c r="AZ178" s="4"/>
      <c r="BA178" s="4"/>
      <c r="BB178" s="4"/>
      <c r="BC178" s="4"/>
      <c r="BD178" s="4"/>
      <c r="BE178" s="4"/>
      <c r="BF178" s="4"/>
    </row>
    <row r="179" spans="1:58" x14ac:dyDescent="0.2">
      <c r="A179" s="12"/>
      <c r="B179" s="12"/>
      <c r="C179" s="12"/>
      <c r="D179" s="3"/>
      <c r="E179" s="3"/>
      <c r="F179" s="3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51"/>
      <c r="S179" s="51"/>
      <c r="T179" s="51"/>
      <c r="U179" s="51"/>
      <c r="V179" s="51"/>
      <c r="W179" s="51"/>
      <c r="X179" s="51"/>
      <c r="Y179" s="51"/>
      <c r="Z179" s="51"/>
      <c r="AA179" s="51"/>
      <c r="AB179" s="51"/>
      <c r="AC179" s="51"/>
      <c r="AD179" s="51"/>
      <c r="AE179" s="63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4"/>
      <c r="AZ179" s="4"/>
      <c r="BA179" s="4"/>
      <c r="BB179" s="4"/>
      <c r="BC179" s="4"/>
      <c r="BD179" s="4"/>
      <c r="BE179" s="4"/>
      <c r="BF179" s="4"/>
    </row>
    <row r="180" spans="1:58" x14ac:dyDescent="0.2">
      <c r="A180" s="12"/>
      <c r="B180" s="12"/>
      <c r="C180" s="12"/>
      <c r="D180" s="3"/>
      <c r="E180" s="3"/>
      <c r="F180" s="3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51"/>
      <c r="S180" s="51"/>
      <c r="T180" s="51"/>
      <c r="U180" s="51"/>
      <c r="V180" s="51"/>
      <c r="W180" s="51"/>
      <c r="X180" s="51"/>
      <c r="Y180" s="51"/>
      <c r="Z180" s="51"/>
      <c r="AA180" s="51"/>
      <c r="AB180" s="51"/>
      <c r="AC180" s="51"/>
      <c r="AD180" s="51"/>
      <c r="AE180" s="63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4"/>
      <c r="AZ180" s="4"/>
      <c r="BA180" s="4"/>
      <c r="BB180" s="4"/>
      <c r="BC180" s="4"/>
      <c r="BD180" s="4"/>
      <c r="BE180" s="4"/>
      <c r="BF180" s="4"/>
    </row>
    <row r="181" spans="1:58" x14ac:dyDescent="0.2">
      <c r="A181" s="12"/>
      <c r="B181" s="12"/>
      <c r="C181" s="12"/>
      <c r="D181" s="3"/>
      <c r="E181" s="3"/>
      <c r="F181" s="3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51"/>
      <c r="S181" s="51"/>
      <c r="T181" s="51"/>
      <c r="U181" s="51"/>
      <c r="V181" s="51"/>
      <c r="W181" s="51"/>
      <c r="X181" s="51"/>
      <c r="Y181" s="51"/>
      <c r="Z181" s="51"/>
      <c r="AA181" s="51"/>
      <c r="AB181" s="51"/>
      <c r="AC181" s="51"/>
      <c r="AD181" s="51"/>
      <c r="AE181" s="63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4"/>
      <c r="AZ181" s="4"/>
      <c r="BA181" s="4"/>
      <c r="BB181" s="4"/>
      <c r="BC181" s="4"/>
      <c r="BD181" s="4"/>
      <c r="BE181" s="4"/>
      <c r="BF181" s="4"/>
    </row>
    <row r="182" spans="1:58" x14ac:dyDescent="0.2">
      <c r="A182" s="12"/>
      <c r="B182" s="12"/>
      <c r="C182" s="12"/>
      <c r="D182" s="3"/>
      <c r="E182" s="3"/>
      <c r="F182" s="3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51"/>
      <c r="S182" s="51"/>
      <c r="T182" s="51"/>
      <c r="U182" s="51"/>
      <c r="V182" s="51"/>
      <c r="W182" s="51"/>
      <c r="X182" s="51"/>
      <c r="Y182" s="51"/>
      <c r="Z182" s="51"/>
      <c r="AA182" s="51"/>
      <c r="AB182" s="51"/>
      <c r="AC182" s="51"/>
      <c r="AD182" s="51"/>
      <c r="AE182" s="63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4"/>
      <c r="AZ182" s="4"/>
      <c r="BA182" s="4"/>
      <c r="BB182" s="4"/>
      <c r="BC182" s="4"/>
      <c r="BD182" s="4"/>
      <c r="BE182" s="4"/>
      <c r="BF182" s="4"/>
    </row>
    <row r="183" spans="1:58" x14ac:dyDescent="0.2">
      <c r="A183" s="12"/>
      <c r="B183" s="12"/>
      <c r="C183" s="12"/>
      <c r="D183" s="3"/>
      <c r="E183" s="3"/>
      <c r="F183" s="3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51"/>
      <c r="S183" s="51"/>
      <c r="T183" s="51"/>
      <c r="U183" s="51"/>
      <c r="V183" s="51"/>
      <c r="W183" s="51"/>
      <c r="X183" s="51"/>
      <c r="Y183" s="51"/>
      <c r="Z183" s="51"/>
      <c r="AA183" s="51"/>
      <c r="AB183" s="51"/>
      <c r="AC183" s="51"/>
      <c r="AD183" s="51"/>
      <c r="AE183" s="63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4"/>
      <c r="AZ183" s="4"/>
      <c r="BA183" s="4"/>
      <c r="BB183" s="4"/>
      <c r="BC183" s="4"/>
      <c r="BD183" s="4"/>
      <c r="BE183" s="4"/>
      <c r="BF183" s="4"/>
    </row>
    <row r="184" spans="1:58" x14ac:dyDescent="0.2">
      <c r="A184" s="12"/>
      <c r="B184" s="12"/>
      <c r="C184" s="12"/>
      <c r="D184" s="3"/>
      <c r="E184" s="3"/>
      <c r="F184" s="3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51"/>
      <c r="S184" s="51"/>
      <c r="T184" s="51"/>
      <c r="U184" s="51"/>
      <c r="V184" s="51"/>
      <c r="W184" s="51"/>
      <c r="X184" s="51"/>
      <c r="Y184" s="51"/>
      <c r="Z184" s="51"/>
      <c r="AA184" s="51"/>
      <c r="AB184" s="51"/>
      <c r="AC184" s="51"/>
      <c r="AD184" s="51"/>
      <c r="AE184" s="63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4"/>
      <c r="AZ184" s="4"/>
      <c r="BA184" s="4"/>
      <c r="BB184" s="4"/>
      <c r="BC184" s="4"/>
      <c r="BD184" s="4"/>
      <c r="BE184" s="4"/>
      <c r="BF184" s="4"/>
    </row>
    <row r="185" spans="1:58" x14ac:dyDescent="0.2">
      <c r="A185" s="12"/>
      <c r="B185" s="12"/>
      <c r="C185" s="12"/>
      <c r="D185" s="3"/>
      <c r="E185" s="3"/>
      <c r="F185" s="3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51"/>
      <c r="S185" s="51"/>
      <c r="T185" s="51"/>
      <c r="U185" s="51"/>
      <c r="V185" s="51"/>
      <c r="W185" s="51"/>
      <c r="X185" s="51"/>
      <c r="Y185" s="51"/>
      <c r="Z185" s="51"/>
      <c r="AA185" s="51"/>
      <c r="AB185" s="51"/>
      <c r="AC185" s="51"/>
      <c r="AD185" s="51"/>
      <c r="AE185" s="63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4"/>
      <c r="AZ185" s="4"/>
      <c r="BA185" s="4"/>
      <c r="BB185" s="4"/>
      <c r="BC185" s="4"/>
      <c r="BD185" s="4"/>
      <c r="BE185" s="4"/>
      <c r="BF185" s="4"/>
    </row>
    <row r="186" spans="1:58" x14ac:dyDescent="0.2">
      <c r="A186" s="12"/>
      <c r="B186" s="12"/>
      <c r="C186" s="12"/>
      <c r="D186" s="3"/>
      <c r="E186" s="3"/>
      <c r="F186" s="3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51"/>
      <c r="S186" s="51"/>
      <c r="T186" s="51"/>
      <c r="U186" s="51"/>
      <c r="V186" s="51"/>
      <c r="W186" s="51"/>
      <c r="X186" s="51"/>
      <c r="Y186" s="51"/>
      <c r="Z186" s="51"/>
      <c r="AA186" s="51"/>
      <c r="AB186" s="51"/>
      <c r="AC186" s="51"/>
      <c r="AD186" s="51"/>
      <c r="AE186" s="63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4"/>
      <c r="AZ186" s="4"/>
      <c r="BA186" s="4"/>
      <c r="BB186" s="4"/>
      <c r="BC186" s="4"/>
      <c r="BD186" s="4"/>
      <c r="BE186" s="4"/>
      <c r="BF186" s="4"/>
    </row>
    <row r="187" spans="1:58" x14ac:dyDescent="0.2">
      <c r="A187" s="12"/>
      <c r="B187" s="12"/>
      <c r="C187" s="12"/>
      <c r="D187" s="3"/>
      <c r="E187" s="3"/>
      <c r="F187" s="3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51"/>
      <c r="S187" s="51"/>
      <c r="T187" s="51"/>
      <c r="U187" s="51"/>
      <c r="V187" s="51"/>
      <c r="W187" s="51"/>
      <c r="X187" s="51"/>
      <c r="Y187" s="51"/>
      <c r="Z187" s="51"/>
      <c r="AA187" s="51"/>
      <c r="AB187" s="51"/>
      <c r="AC187" s="51"/>
      <c r="AD187" s="51"/>
      <c r="AE187" s="63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4"/>
      <c r="AZ187" s="4"/>
      <c r="BA187" s="4"/>
      <c r="BB187" s="4"/>
      <c r="BC187" s="4"/>
      <c r="BD187" s="4"/>
      <c r="BE187" s="4"/>
      <c r="BF187" s="4"/>
    </row>
    <row r="188" spans="1:58" x14ac:dyDescent="0.2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52"/>
      <c r="S188" s="52"/>
      <c r="T188" s="52"/>
      <c r="U188" s="52"/>
      <c r="V188" s="52"/>
      <c r="W188" s="52"/>
      <c r="X188" s="52"/>
      <c r="Y188" s="52"/>
      <c r="Z188" s="52"/>
      <c r="AA188" s="52"/>
      <c r="AB188" s="52"/>
      <c r="AC188" s="52"/>
      <c r="AD188" s="52"/>
      <c r="AE188" s="64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4"/>
      <c r="AZ188" s="4"/>
      <c r="BA188" s="4"/>
      <c r="BB188" s="4"/>
      <c r="BC188" s="4"/>
      <c r="BD188" s="4"/>
      <c r="BE188" s="4"/>
      <c r="BF188" s="4"/>
    </row>
    <row r="189" spans="1:58" x14ac:dyDescent="0.2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52"/>
      <c r="S189" s="52"/>
      <c r="T189" s="52"/>
      <c r="U189" s="52"/>
      <c r="V189" s="52"/>
      <c r="W189" s="52"/>
      <c r="X189" s="52"/>
      <c r="Y189" s="52"/>
      <c r="Z189" s="52"/>
      <c r="AA189" s="52"/>
      <c r="AB189" s="52"/>
      <c r="AC189" s="52"/>
      <c r="AD189" s="52"/>
      <c r="AE189" s="64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</row>
    <row r="190" spans="1:58" x14ac:dyDescent="0.2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52"/>
      <c r="S190" s="52"/>
      <c r="T190" s="52"/>
      <c r="U190" s="52"/>
      <c r="V190" s="52"/>
      <c r="W190" s="52"/>
      <c r="X190" s="52"/>
      <c r="Y190" s="52"/>
      <c r="Z190" s="52"/>
      <c r="AA190" s="52"/>
      <c r="AB190" s="52"/>
      <c r="AC190" s="52"/>
      <c r="AD190" s="52"/>
      <c r="AE190" s="64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</row>
    <row r="191" spans="1:58" x14ac:dyDescent="0.2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52"/>
      <c r="S191" s="52"/>
      <c r="T191" s="52"/>
      <c r="U191" s="52"/>
      <c r="V191" s="52"/>
      <c r="W191" s="52"/>
      <c r="X191" s="52"/>
      <c r="Y191" s="52"/>
      <c r="Z191" s="52"/>
      <c r="AA191" s="52"/>
      <c r="AB191" s="52"/>
      <c r="AC191" s="52"/>
      <c r="AD191" s="52"/>
      <c r="AE191" s="64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</row>
    <row r="192" spans="1:58" x14ac:dyDescent="0.2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52"/>
      <c r="S192" s="52"/>
      <c r="T192" s="52"/>
      <c r="U192" s="52"/>
      <c r="V192" s="52"/>
      <c r="W192" s="52"/>
      <c r="X192" s="52"/>
      <c r="Y192" s="52"/>
      <c r="Z192" s="52"/>
      <c r="AA192" s="52"/>
      <c r="AB192" s="52"/>
      <c r="AC192" s="52"/>
      <c r="AD192" s="52"/>
      <c r="AE192" s="64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</row>
    <row r="193" spans="1:50" x14ac:dyDescent="0.2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52"/>
      <c r="S193" s="52"/>
      <c r="T193" s="52"/>
      <c r="U193" s="52"/>
      <c r="V193" s="52"/>
      <c r="W193" s="52"/>
      <c r="X193" s="52"/>
      <c r="Y193" s="52"/>
      <c r="Z193" s="52"/>
      <c r="AA193" s="52"/>
      <c r="AB193" s="52"/>
      <c r="AC193" s="52"/>
      <c r="AD193" s="52"/>
      <c r="AE193" s="64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</row>
    <row r="194" spans="1:50" x14ac:dyDescent="0.2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52"/>
      <c r="S194" s="52"/>
      <c r="T194" s="52"/>
      <c r="U194" s="52"/>
      <c r="V194" s="52"/>
      <c r="W194" s="52"/>
      <c r="X194" s="52"/>
      <c r="Y194" s="52"/>
      <c r="Z194" s="52"/>
      <c r="AA194" s="52"/>
      <c r="AB194" s="52"/>
      <c r="AC194" s="52"/>
      <c r="AD194" s="52"/>
      <c r="AE194" s="64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</row>
    <row r="195" spans="1:50" x14ac:dyDescent="0.2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52"/>
      <c r="S195" s="52"/>
      <c r="T195" s="52"/>
      <c r="U195" s="52"/>
      <c r="V195" s="52"/>
      <c r="W195" s="52"/>
      <c r="X195" s="52"/>
      <c r="Y195" s="52"/>
      <c r="Z195" s="52"/>
      <c r="AA195" s="52"/>
      <c r="AB195" s="52"/>
      <c r="AC195" s="52"/>
      <c r="AD195" s="52"/>
      <c r="AE195" s="64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</row>
    <row r="196" spans="1:50" x14ac:dyDescent="0.2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52"/>
      <c r="S196" s="52"/>
      <c r="T196" s="52"/>
      <c r="U196" s="52"/>
      <c r="V196" s="52"/>
      <c r="W196" s="52"/>
      <c r="X196" s="52"/>
      <c r="Y196" s="52"/>
      <c r="Z196" s="52"/>
      <c r="AA196" s="52"/>
      <c r="AB196" s="52"/>
      <c r="AC196" s="52"/>
      <c r="AD196" s="52"/>
      <c r="AE196" s="64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</row>
    <row r="197" spans="1:50" x14ac:dyDescent="0.2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52"/>
      <c r="S197" s="52"/>
      <c r="T197" s="52"/>
      <c r="U197" s="52"/>
      <c r="V197" s="52"/>
      <c r="W197" s="52"/>
      <c r="X197" s="52"/>
      <c r="Y197" s="52"/>
      <c r="Z197" s="52"/>
      <c r="AA197" s="52"/>
      <c r="AB197" s="52"/>
      <c r="AC197" s="52"/>
      <c r="AD197" s="52"/>
      <c r="AE197" s="64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</row>
    <row r="198" spans="1:50" x14ac:dyDescent="0.2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52"/>
      <c r="S198" s="52"/>
      <c r="T198" s="52"/>
      <c r="U198" s="52"/>
      <c r="V198" s="52"/>
      <c r="W198" s="52"/>
      <c r="X198" s="52"/>
      <c r="Y198" s="52"/>
      <c r="Z198" s="52"/>
      <c r="AA198" s="52"/>
      <c r="AB198" s="52"/>
      <c r="AC198" s="52"/>
      <c r="AD198" s="52"/>
      <c r="AE198" s="64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</row>
    <row r="199" spans="1:50" x14ac:dyDescent="0.2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52"/>
      <c r="S199" s="52"/>
      <c r="T199" s="52"/>
      <c r="U199" s="52"/>
      <c r="V199" s="52"/>
      <c r="W199" s="52"/>
      <c r="X199" s="52"/>
      <c r="Y199" s="52"/>
      <c r="Z199" s="52"/>
      <c r="AA199" s="52"/>
      <c r="AB199" s="52"/>
      <c r="AC199" s="52"/>
      <c r="AD199" s="52"/>
      <c r="AE199" s="64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</row>
    <row r="200" spans="1:50" x14ac:dyDescent="0.2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52"/>
      <c r="S200" s="52"/>
      <c r="T200" s="52"/>
      <c r="U200" s="52"/>
      <c r="V200" s="52"/>
      <c r="W200" s="52"/>
      <c r="X200" s="52"/>
      <c r="Y200" s="52"/>
      <c r="Z200" s="52"/>
      <c r="AA200" s="52"/>
      <c r="AB200" s="52"/>
      <c r="AC200" s="52"/>
      <c r="AD200" s="52"/>
      <c r="AE200" s="64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</row>
    <row r="201" spans="1:50" x14ac:dyDescent="0.2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52"/>
      <c r="S201" s="52"/>
      <c r="T201" s="52"/>
      <c r="U201" s="52"/>
      <c r="V201" s="52"/>
      <c r="W201" s="52"/>
      <c r="X201" s="52"/>
      <c r="Y201" s="52"/>
      <c r="Z201" s="52"/>
      <c r="AA201" s="52"/>
      <c r="AB201" s="52"/>
      <c r="AC201" s="52"/>
      <c r="AD201" s="52"/>
      <c r="AE201" s="64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</row>
    <row r="202" spans="1:50" x14ac:dyDescent="0.2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52"/>
      <c r="S202" s="52"/>
      <c r="T202" s="52"/>
      <c r="U202" s="52"/>
      <c r="V202" s="52"/>
      <c r="W202" s="52"/>
      <c r="X202" s="52"/>
      <c r="Y202" s="52"/>
      <c r="Z202" s="52"/>
      <c r="AA202" s="52"/>
      <c r="AB202" s="52"/>
      <c r="AC202" s="52"/>
      <c r="AD202" s="52"/>
      <c r="AE202" s="64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</row>
    <row r="203" spans="1:50" x14ac:dyDescent="0.2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52"/>
      <c r="S203" s="52"/>
      <c r="T203" s="52"/>
      <c r="U203" s="52"/>
      <c r="V203" s="52"/>
      <c r="W203" s="52"/>
      <c r="X203" s="52"/>
      <c r="Y203" s="52"/>
      <c r="Z203" s="52"/>
      <c r="AA203" s="52"/>
      <c r="AB203" s="52"/>
      <c r="AC203" s="52"/>
      <c r="AD203" s="52"/>
      <c r="AE203" s="64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</row>
    <row r="204" spans="1:50" x14ac:dyDescent="0.2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52"/>
      <c r="S204" s="52"/>
      <c r="T204" s="52"/>
      <c r="U204" s="52"/>
      <c r="V204" s="52"/>
      <c r="W204" s="52"/>
      <c r="X204" s="52"/>
      <c r="Y204" s="52"/>
      <c r="Z204" s="52"/>
      <c r="AA204" s="52"/>
      <c r="AB204" s="52"/>
      <c r="AC204" s="52"/>
      <c r="AD204" s="52"/>
      <c r="AE204" s="64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</row>
    <row r="205" spans="1:50" x14ac:dyDescent="0.2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52"/>
      <c r="S205" s="52"/>
      <c r="T205" s="52"/>
      <c r="U205" s="52"/>
      <c r="V205" s="52"/>
      <c r="W205" s="52"/>
      <c r="X205" s="52"/>
      <c r="Y205" s="52"/>
      <c r="Z205" s="52"/>
      <c r="AA205" s="52"/>
      <c r="AB205" s="52"/>
      <c r="AC205" s="52"/>
      <c r="AD205" s="52"/>
      <c r="AE205" s="64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</row>
    <row r="206" spans="1:50" x14ac:dyDescent="0.2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52"/>
      <c r="S206" s="52"/>
      <c r="T206" s="52"/>
      <c r="U206" s="52"/>
      <c r="V206" s="52"/>
      <c r="W206" s="52"/>
      <c r="X206" s="52"/>
      <c r="Y206" s="52"/>
      <c r="Z206" s="52"/>
      <c r="AA206" s="52"/>
      <c r="AB206" s="52"/>
      <c r="AC206" s="52"/>
      <c r="AD206" s="52"/>
      <c r="AE206" s="64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</row>
    <row r="207" spans="1:50" x14ac:dyDescent="0.2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52"/>
      <c r="S207" s="52"/>
      <c r="T207" s="52"/>
      <c r="U207" s="52"/>
      <c r="V207" s="52"/>
      <c r="W207" s="52"/>
      <c r="X207" s="52"/>
      <c r="Y207" s="52"/>
      <c r="Z207" s="52"/>
      <c r="AA207" s="52"/>
      <c r="AB207" s="52"/>
      <c r="AC207" s="52"/>
      <c r="AD207" s="52"/>
      <c r="AE207" s="64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</row>
    <row r="208" spans="1:50" x14ac:dyDescent="0.2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52"/>
      <c r="S208" s="52"/>
      <c r="T208" s="52"/>
      <c r="U208" s="52"/>
      <c r="V208" s="52"/>
      <c r="W208" s="52"/>
      <c r="X208" s="52"/>
      <c r="Y208" s="52"/>
      <c r="Z208" s="52"/>
      <c r="AA208" s="52"/>
      <c r="AB208" s="52"/>
      <c r="AC208" s="52"/>
      <c r="AD208" s="52"/>
      <c r="AE208" s="64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</row>
    <row r="209" spans="1:50" x14ac:dyDescent="0.2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52"/>
      <c r="S209" s="52"/>
      <c r="T209" s="52"/>
      <c r="U209" s="52"/>
      <c r="V209" s="52"/>
      <c r="W209" s="52"/>
      <c r="X209" s="52"/>
      <c r="Y209" s="52"/>
      <c r="Z209" s="52"/>
      <c r="AA209" s="52"/>
      <c r="AB209" s="52"/>
      <c r="AC209" s="52"/>
      <c r="AD209" s="52"/>
      <c r="AE209" s="64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12"/>
    </row>
    <row r="210" spans="1:50" x14ac:dyDescent="0.2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52"/>
      <c r="S210" s="52"/>
      <c r="T210" s="52"/>
      <c r="U210" s="52"/>
      <c r="V210" s="52"/>
      <c r="W210" s="52"/>
      <c r="X210" s="52"/>
      <c r="Y210" s="52"/>
      <c r="Z210" s="52"/>
      <c r="AA210" s="52"/>
      <c r="AB210" s="52"/>
      <c r="AC210" s="52"/>
      <c r="AD210" s="52"/>
      <c r="AE210" s="64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</row>
    <row r="211" spans="1:50" x14ac:dyDescent="0.2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52"/>
      <c r="S211" s="52"/>
      <c r="T211" s="52"/>
      <c r="U211" s="52"/>
      <c r="V211" s="52"/>
      <c r="W211" s="52"/>
      <c r="X211" s="52"/>
      <c r="Y211" s="52"/>
      <c r="Z211" s="52"/>
      <c r="AA211" s="52"/>
      <c r="AB211" s="52"/>
      <c r="AC211" s="52"/>
      <c r="AD211" s="52"/>
      <c r="AE211" s="64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</row>
    <row r="212" spans="1:50" x14ac:dyDescent="0.2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52"/>
      <c r="S212" s="52"/>
      <c r="T212" s="52"/>
      <c r="U212" s="52"/>
      <c r="V212" s="52"/>
      <c r="W212" s="52"/>
      <c r="X212" s="52"/>
      <c r="Y212" s="52"/>
      <c r="Z212" s="52"/>
      <c r="AA212" s="52"/>
      <c r="AB212" s="52"/>
      <c r="AC212" s="52"/>
      <c r="AD212" s="52"/>
      <c r="AE212" s="64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</row>
    <row r="213" spans="1:50" x14ac:dyDescent="0.2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52"/>
      <c r="S213" s="52"/>
      <c r="T213" s="52"/>
      <c r="U213" s="52"/>
      <c r="V213" s="52"/>
      <c r="W213" s="52"/>
      <c r="X213" s="52"/>
      <c r="Y213" s="52"/>
      <c r="Z213" s="52"/>
      <c r="AA213" s="52"/>
      <c r="AB213" s="52"/>
      <c r="AC213" s="52"/>
      <c r="AD213" s="52"/>
      <c r="AE213" s="64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</row>
    <row r="214" spans="1:50" x14ac:dyDescent="0.2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52"/>
      <c r="S214" s="52"/>
      <c r="T214" s="52"/>
      <c r="U214" s="52"/>
      <c r="V214" s="52"/>
      <c r="W214" s="52"/>
      <c r="X214" s="52"/>
      <c r="Y214" s="52"/>
      <c r="Z214" s="52"/>
      <c r="AA214" s="52"/>
      <c r="AB214" s="52"/>
      <c r="AC214" s="52"/>
      <c r="AD214" s="52"/>
      <c r="AE214" s="64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12"/>
    </row>
    <row r="215" spans="1:50" x14ac:dyDescent="0.2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52"/>
      <c r="S215" s="52"/>
      <c r="T215" s="52"/>
      <c r="U215" s="52"/>
      <c r="V215" s="52"/>
      <c r="W215" s="52"/>
      <c r="X215" s="52"/>
      <c r="Y215" s="52"/>
      <c r="Z215" s="52"/>
      <c r="AA215" s="52"/>
      <c r="AB215" s="52"/>
      <c r="AC215" s="52"/>
      <c r="AD215" s="52"/>
      <c r="AE215" s="64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12"/>
    </row>
    <row r="216" spans="1:50" x14ac:dyDescent="0.2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52"/>
      <c r="S216" s="52"/>
      <c r="T216" s="52"/>
      <c r="U216" s="52"/>
      <c r="V216" s="52"/>
      <c r="W216" s="52"/>
      <c r="X216" s="52"/>
      <c r="Y216" s="52"/>
      <c r="Z216" s="52"/>
      <c r="AA216" s="52"/>
      <c r="AB216" s="52"/>
      <c r="AC216" s="52"/>
      <c r="AD216" s="52"/>
      <c r="AE216" s="64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12"/>
    </row>
    <row r="217" spans="1:50" x14ac:dyDescent="0.2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52"/>
      <c r="S217" s="52"/>
      <c r="T217" s="52"/>
      <c r="U217" s="52"/>
      <c r="V217" s="52"/>
      <c r="W217" s="52"/>
      <c r="X217" s="52"/>
      <c r="Y217" s="52"/>
      <c r="Z217" s="52"/>
      <c r="AA217" s="52"/>
      <c r="AB217" s="52"/>
      <c r="AC217" s="52"/>
      <c r="AD217" s="52"/>
      <c r="AE217" s="64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12"/>
    </row>
    <row r="218" spans="1:50" x14ac:dyDescent="0.2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52"/>
      <c r="S218" s="52"/>
      <c r="T218" s="52"/>
      <c r="U218" s="52"/>
      <c r="V218" s="52"/>
      <c r="W218" s="52"/>
      <c r="X218" s="52"/>
      <c r="Y218" s="52"/>
      <c r="Z218" s="52"/>
      <c r="AA218" s="52"/>
      <c r="AB218" s="52"/>
      <c r="AC218" s="52"/>
      <c r="AD218" s="52"/>
      <c r="AE218" s="64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12"/>
    </row>
    <row r="219" spans="1:50" x14ac:dyDescent="0.2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52"/>
      <c r="S219" s="52"/>
      <c r="T219" s="52"/>
      <c r="U219" s="52"/>
      <c r="V219" s="52"/>
      <c r="W219" s="52"/>
      <c r="X219" s="52"/>
      <c r="Y219" s="52"/>
      <c r="Z219" s="52"/>
      <c r="AA219" s="52"/>
      <c r="AB219" s="52"/>
      <c r="AC219" s="52"/>
      <c r="AD219" s="52"/>
      <c r="AE219" s="64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2"/>
    </row>
    <row r="220" spans="1:50" x14ac:dyDescent="0.2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52"/>
      <c r="S220" s="52"/>
      <c r="T220" s="52"/>
      <c r="U220" s="52"/>
      <c r="V220" s="52"/>
      <c r="W220" s="52"/>
      <c r="X220" s="52"/>
      <c r="Y220" s="52"/>
      <c r="Z220" s="52"/>
      <c r="AA220" s="52"/>
      <c r="AB220" s="52"/>
      <c r="AC220" s="52"/>
      <c r="AD220" s="52"/>
      <c r="AE220" s="64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12"/>
    </row>
    <row r="221" spans="1:50" x14ac:dyDescent="0.2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52"/>
      <c r="S221" s="52"/>
      <c r="T221" s="52"/>
      <c r="U221" s="52"/>
      <c r="V221" s="52"/>
      <c r="W221" s="52"/>
      <c r="X221" s="52"/>
      <c r="Y221" s="52"/>
      <c r="Z221" s="52"/>
      <c r="AA221" s="52"/>
      <c r="AB221" s="52"/>
      <c r="AC221" s="52"/>
      <c r="AD221" s="52"/>
      <c r="AE221" s="64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12"/>
    </row>
    <row r="222" spans="1:50" x14ac:dyDescent="0.2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52"/>
      <c r="S222" s="52"/>
      <c r="T222" s="52"/>
      <c r="U222" s="52"/>
      <c r="V222" s="52"/>
      <c r="W222" s="52"/>
      <c r="X222" s="52"/>
      <c r="Y222" s="52"/>
      <c r="Z222" s="52"/>
      <c r="AA222" s="52"/>
      <c r="AB222" s="52"/>
      <c r="AC222" s="52"/>
      <c r="AD222" s="52"/>
      <c r="AE222" s="64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2"/>
    </row>
    <row r="223" spans="1:50" x14ac:dyDescent="0.2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52"/>
      <c r="S223" s="52"/>
      <c r="T223" s="52"/>
      <c r="U223" s="52"/>
      <c r="V223" s="52"/>
      <c r="W223" s="52"/>
      <c r="X223" s="52"/>
      <c r="Y223" s="52"/>
      <c r="Z223" s="52"/>
      <c r="AA223" s="52"/>
      <c r="AB223" s="52"/>
      <c r="AC223" s="52"/>
      <c r="AD223" s="52"/>
      <c r="AE223" s="64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2"/>
    </row>
    <row r="224" spans="1:50" x14ac:dyDescent="0.2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52"/>
      <c r="S224" s="52"/>
      <c r="T224" s="52"/>
      <c r="U224" s="52"/>
      <c r="V224" s="52"/>
      <c r="W224" s="52"/>
      <c r="X224" s="52"/>
      <c r="Y224" s="52"/>
      <c r="Z224" s="52"/>
      <c r="AA224" s="52"/>
      <c r="AB224" s="52"/>
      <c r="AC224" s="52"/>
      <c r="AD224" s="52"/>
      <c r="AE224" s="64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12"/>
    </row>
    <row r="225" spans="1:50" x14ac:dyDescent="0.2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52"/>
      <c r="S225" s="52"/>
      <c r="T225" s="52"/>
      <c r="U225" s="52"/>
      <c r="V225" s="52"/>
      <c r="W225" s="52"/>
      <c r="X225" s="52"/>
      <c r="Y225" s="52"/>
      <c r="Z225" s="52"/>
      <c r="AA225" s="52"/>
      <c r="AB225" s="52"/>
      <c r="AC225" s="52"/>
      <c r="AD225" s="52"/>
      <c r="AE225" s="64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12"/>
    </row>
    <row r="226" spans="1:50" x14ac:dyDescent="0.2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52"/>
      <c r="S226" s="52"/>
      <c r="T226" s="52"/>
      <c r="U226" s="52"/>
      <c r="V226" s="52"/>
      <c r="W226" s="52"/>
      <c r="X226" s="52"/>
      <c r="Y226" s="52"/>
      <c r="Z226" s="52"/>
      <c r="AA226" s="52"/>
      <c r="AB226" s="52"/>
      <c r="AC226" s="52"/>
      <c r="AD226" s="52"/>
      <c r="AE226" s="64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12"/>
    </row>
    <row r="227" spans="1:50" x14ac:dyDescent="0.2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52"/>
      <c r="S227" s="52"/>
      <c r="T227" s="52"/>
      <c r="U227" s="52"/>
      <c r="V227" s="52"/>
      <c r="W227" s="52"/>
      <c r="X227" s="52"/>
      <c r="Y227" s="52"/>
      <c r="Z227" s="52"/>
      <c r="AA227" s="52"/>
      <c r="AB227" s="52"/>
      <c r="AC227" s="52"/>
      <c r="AD227" s="52"/>
      <c r="AE227" s="64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12"/>
    </row>
    <row r="228" spans="1:50" x14ac:dyDescent="0.2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52"/>
      <c r="S228" s="52"/>
      <c r="T228" s="52"/>
      <c r="U228" s="52"/>
      <c r="V228" s="52"/>
      <c r="W228" s="52"/>
      <c r="X228" s="52"/>
      <c r="Y228" s="52"/>
      <c r="Z228" s="52"/>
      <c r="AA228" s="52"/>
      <c r="AB228" s="52"/>
      <c r="AC228" s="52"/>
      <c r="AD228" s="52"/>
      <c r="AE228" s="64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12"/>
    </row>
    <row r="229" spans="1:50" x14ac:dyDescent="0.2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52"/>
      <c r="S229" s="52"/>
      <c r="T229" s="52"/>
      <c r="U229" s="52"/>
      <c r="V229" s="52"/>
      <c r="W229" s="52"/>
      <c r="X229" s="52"/>
      <c r="Y229" s="52"/>
      <c r="Z229" s="52"/>
      <c r="AA229" s="52"/>
      <c r="AB229" s="52"/>
      <c r="AC229" s="52"/>
      <c r="AD229" s="52"/>
      <c r="AE229" s="64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12"/>
    </row>
    <row r="230" spans="1:50" x14ac:dyDescent="0.2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52"/>
      <c r="S230" s="52"/>
      <c r="T230" s="52"/>
      <c r="U230" s="52"/>
      <c r="V230" s="52"/>
      <c r="W230" s="52"/>
      <c r="X230" s="52"/>
      <c r="Y230" s="52"/>
      <c r="Z230" s="52"/>
      <c r="AA230" s="52"/>
      <c r="AB230" s="52"/>
      <c r="AC230" s="52"/>
      <c r="AD230" s="52"/>
      <c r="AE230" s="64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12"/>
    </row>
    <row r="231" spans="1:50" x14ac:dyDescent="0.2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52"/>
      <c r="S231" s="52"/>
      <c r="T231" s="52"/>
      <c r="U231" s="52"/>
      <c r="V231" s="52"/>
      <c r="W231" s="52"/>
      <c r="X231" s="52"/>
      <c r="Y231" s="52"/>
      <c r="Z231" s="52"/>
      <c r="AA231" s="52"/>
      <c r="AB231" s="52"/>
      <c r="AC231" s="52"/>
      <c r="AD231" s="52"/>
      <c r="AE231" s="64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12"/>
    </row>
    <row r="232" spans="1:50" x14ac:dyDescent="0.2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52"/>
      <c r="S232" s="52"/>
      <c r="T232" s="52"/>
      <c r="U232" s="52"/>
      <c r="V232" s="52"/>
      <c r="W232" s="52"/>
      <c r="X232" s="52"/>
      <c r="Y232" s="52"/>
      <c r="Z232" s="52"/>
      <c r="AA232" s="52"/>
      <c r="AB232" s="52"/>
      <c r="AC232" s="52"/>
      <c r="AD232" s="52"/>
      <c r="AE232" s="64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2"/>
    </row>
    <row r="233" spans="1:50" x14ac:dyDescent="0.2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52"/>
      <c r="S233" s="52"/>
      <c r="T233" s="52"/>
      <c r="U233" s="52"/>
      <c r="V233" s="52"/>
      <c r="W233" s="52"/>
      <c r="X233" s="52"/>
      <c r="Y233" s="52"/>
      <c r="Z233" s="52"/>
      <c r="AA233" s="52"/>
      <c r="AB233" s="52"/>
      <c r="AC233" s="52"/>
      <c r="AD233" s="52"/>
      <c r="AE233" s="64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12"/>
    </row>
    <row r="234" spans="1:50" x14ac:dyDescent="0.2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52"/>
      <c r="S234" s="52"/>
      <c r="T234" s="52"/>
      <c r="U234" s="52"/>
      <c r="V234" s="52"/>
      <c r="W234" s="52"/>
      <c r="X234" s="52"/>
      <c r="Y234" s="52"/>
      <c r="Z234" s="52"/>
      <c r="AA234" s="52"/>
      <c r="AB234" s="52"/>
      <c r="AC234" s="52"/>
      <c r="AD234" s="52"/>
      <c r="AE234" s="64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12"/>
    </row>
    <row r="235" spans="1:50" x14ac:dyDescent="0.2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52"/>
      <c r="S235" s="52"/>
      <c r="T235" s="52"/>
      <c r="U235" s="52"/>
      <c r="V235" s="52"/>
      <c r="W235" s="52"/>
      <c r="X235" s="52"/>
      <c r="Y235" s="52"/>
      <c r="Z235" s="52"/>
      <c r="AA235" s="52"/>
      <c r="AB235" s="52"/>
      <c r="AC235" s="52"/>
      <c r="AD235" s="52"/>
      <c r="AE235" s="64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12"/>
    </row>
    <row r="236" spans="1:50" x14ac:dyDescent="0.2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52"/>
      <c r="S236" s="52"/>
      <c r="T236" s="52"/>
      <c r="U236" s="52"/>
      <c r="V236" s="52"/>
      <c r="W236" s="52"/>
      <c r="X236" s="52"/>
      <c r="Y236" s="52"/>
      <c r="Z236" s="52"/>
      <c r="AA236" s="52"/>
      <c r="AB236" s="52"/>
      <c r="AC236" s="52"/>
      <c r="AD236" s="52"/>
      <c r="AE236" s="64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2"/>
    </row>
    <row r="237" spans="1:50" x14ac:dyDescent="0.2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52"/>
      <c r="S237" s="52"/>
      <c r="T237" s="52"/>
      <c r="U237" s="52"/>
      <c r="V237" s="52"/>
      <c r="W237" s="52"/>
      <c r="X237" s="52"/>
      <c r="Y237" s="52"/>
      <c r="Z237" s="52"/>
      <c r="AA237" s="52"/>
      <c r="AB237" s="52"/>
      <c r="AC237" s="52"/>
      <c r="AD237" s="52"/>
      <c r="AE237" s="64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12"/>
    </row>
    <row r="238" spans="1:50" x14ac:dyDescent="0.2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52"/>
      <c r="S238" s="52"/>
      <c r="T238" s="52"/>
      <c r="U238" s="52"/>
      <c r="V238" s="52"/>
      <c r="W238" s="52"/>
      <c r="X238" s="52"/>
      <c r="Y238" s="52"/>
      <c r="Z238" s="52"/>
      <c r="AA238" s="52"/>
      <c r="AB238" s="52"/>
      <c r="AC238" s="52"/>
      <c r="AD238" s="52"/>
      <c r="AE238" s="64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</row>
    <row r="239" spans="1:50" x14ac:dyDescent="0.2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52"/>
      <c r="S239" s="52"/>
      <c r="T239" s="52"/>
      <c r="U239" s="52"/>
      <c r="V239" s="52"/>
      <c r="W239" s="52"/>
      <c r="X239" s="52"/>
      <c r="Y239" s="52"/>
      <c r="Z239" s="52"/>
      <c r="AA239" s="52"/>
      <c r="AB239" s="52"/>
      <c r="AC239" s="52"/>
      <c r="AD239" s="52"/>
      <c r="AE239" s="64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</row>
    <row r="240" spans="1:50" x14ac:dyDescent="0.2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52"/>
      <c r="S240" s="52"/>
      <c r="T240" s="52"/>
      <c r="U240" s="52"/>
      <c r="V240" s="52"/>
      <c r="W240" s="52"/>
      <c r="X240" s="52"/>
      <c r="Y240" s="52"/>
      <c r="Z240" s="52"/>
      <c r="AA240" s="52"/>
      <c r="AB240" s="52"/>
      <c r="AC240" s="52"/>
      <c r="AD240" s="52"/>
      <c r="AE240" s="64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12"/>
    </row>
    <row r="241" spans="1:50" x14ac:dyDescent="0.2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52"/>
      <c r="S241" s="52"/>
      <c r="T241" s="52"/>
      <c r="U241" s="52"/>
      <c r="V241" s="52"/>
      <c r="W241" s="52"/>
      <c r="X241" s="52"/>
      <c r="Y241" s="52"/>
      <c r="Z241" s="52"/>
      <c r="AA241" s="52"/>
      <c r="AB241" s="52"/>
      <c r="AC241" s="52"/>
      <c r="AD241" s="52"/>
      <c r="AE241" s="64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12"/>
    </row>
    <row r="242" spans="1:50" x14ac:dyDescent="0.2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52"/>
      <c r="S242" s="52"/>
      <c r="T242" s="52"/>
      <c r="U242" s="52"/>
      <c r="V242" s="52"/>
      <c r="W242" s="52"/>
      <c r="X242" s="52"/>
      <c r="Y242" s="52"/>
      <c r="Z242" s="52"/>
      <c r="AA242" s="52"/>
      <c r="AB242" s="52"/>
      <c r="AC242" s="52"/>
      <c r="AD242" s="52"/>
      <c r="AE242" s="64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12"/>
    </row>
    <row r="243" spans="1:50" x14ac:dyDescent="0.2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52"/>
      <c r="S243" s="52"/>
      <c r="T243" s="52"/>
      <c r="U243" s="52"/>
      <c r="V243" s="52"/>
      <c r="W243" s="52"/>
      <c r="X243" s="52"/>
      <c r="Y243" s="52"/>
      <c r="Z243" s="52"/>
      <c r="AA243" s="52"/>
      <c r="AB243" s="52"/>
      <c r="AC243" s="52"/>
      <c r="AD243" s="52"/>
      <c r="AE243" s="64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12"/>
    </row>
    <row r="244" spans="1:50" x14ac:dyDescent="0.2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52"/>
      <c r="S244" s="52"/>
      <c r="T244" s="52"/>
      <c r="U244" s="52"/>
      <c r="V244" s="52"/>
      <c r="W244" s="52"/>
      <c r="X244" s="52"/>
      <c r="Y244" s="52"/>
      <c r="Z244" s="52"/>
      <c r="AA244" s="52"/>
      <c r="AB244" s="52"/>
      <c r="AC244" s="52"/>
      <c r="AD244" s="52"/>
      <c r="AE244" s="64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12"/>
    </row>
    <row r="245" spans="1:50" x14ac:dyDescent="0.2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52"/>
      <c r="S245" s="52"/>
      <c r="T245" s="52"/>
      <c r="U245" s="52"/>
      <c r="V245" s="52"/>
      <c r="W245" s="52"/>
      <c r="X245" s="52"/>
      <c r="Y245" s="52"/>
      <c r="Z245" s="52"/>
      <c r="AA245" s="52"/>
      <c r="AB245" s="52"/>
      <c r="AC245" s="52"/>
      <c r="AD245" s="52"/>
      <c r="AE245" s="64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12"/>
    </row>
    <row r="246" spans="1:50" x14ac:dyDescent="0.2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52"/>
      <c r="S246" s="52"/>
      <c r="T246" s="52"/>
      <c r="U246" s="52"/>
      <c r="V246" s="52"/>
      <c r="W246" s="52"/>
      <c r="X246" s="52"/>
      <c r="Y246" s="52"/>
      <c r="Z246" s="52"/>
      <c r="AA246" s="52"/>
      <c r="AB246" s="52"/>
      <c r="AC246" s="52"/>
      <c r="AD246" s="52"/>
      <c r="AE246" s="64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2"/>
    </row>
    <row r="247" spans="1:50" x14ac:dyDescent="0.2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52"/>
      <c r="S247" s="52"/>
      <c r="T247" s="52"/>
      <c r="U247" s="52"/>
      <c r="V247" s="52"/>
      <c r="W247" s="52"/>
      <c r="X247" s="52"/>
      <c r="Y247" s="52"/>
      <c r="Z247" s="52"/>
      <c r="AA247" s="52"/>
      <c r="AB247" s="52"/>
      <c r="AC247" s="52"/>
      <c r="AD247" s="52"/>
      <c r="AE247" s="64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12"/>
    </row>
    <row r="248" spans="1:50" x14ac:dyDescent="0.2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52"/>
      <c r="S248" s="52"/>
      <c r="T248" s="52"/>
      <c r="U248" s="52"/>
      <c r="V248" s="52"/>
      <c r="W248" s="52"/>
      <c r="X248" s="52"/>
      <c r="Y248" s="52"/>
      <c r="Z248" s="52"/>
      <c r="AA248" s="52"/>
      <c r="AB248" s="52"/>
      <c r="AC248" s="52"/>
      <c r="AD248" s="52"/>
      <c r="AE248" s="64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12"/>
    </row>
    <row r="249" spans="1:50" x14ac:dyDescent="0.2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52"/>
      <c r="S249" s="52"/>
      <c r="T249" s="52"/>
      <c r="U249" s="52"/>
      <c r="V249" s="52"/>
      <c r="W249" s="52"/>
      <c r="X249" s="52"/>
      <c r="Y249" s="52"/>
      <c r="Z249" s="52"/>
      <c r="AA249" s="52"/>
      <c r="AB249" s="52"/>
      <c r="AC249" s="52"/>
      <c r="AD249" s="52"/>
      <c r="AE249" s="64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12"/>
    </row>
    <row r="250" spans="1:50" x14ac:dyDescent="0.2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52"/>
      <c r="S250" s="52"/>
      <c r="T250" s="52"/>
      <c r="U250" s="52"/>
      <c r="V250" s="52"/>
      <c r="W250" s="52"/>
      <c r="X250" s="52"/>
      <c r="Y250" s="52"/>
      <c r="Z250" s="52"/>
      <c r="AA250" s="52"/>
      <c r="AB250" s="52"/>
      <c r="AC250" s="52"/>
      <c r="AD250" s="52"/>
      <c r="AE250" s="64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12"/>
    </row>
    <row r="251" spans="1:50" x14ac:dyDescent="0.2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52"/>
      <c r="S251" s="52"/>
      <c r="T251" s="52"/>
      <c r="U251" s="52"/>
      <c r="V251" s="52"/>
      <c r="W251" s="52"/>
      <c r="X251" s="52"/>
      <c r="Y251" s="52"/>
      <c r="Z251" s="52"/>
      <c r="AA251" s="52"/>
      <c r="AB251" s="52"/>
      <c r="AC251" s="52"/>
      <c r="AD251" s="52"/>
      <c r="AE251" s="64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12"/>
    </row>
    <row r="252" spans="1:50" x14ac:dyDescent="0.2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52"/>
      <c r="S252" s="52"/>
      <c r="T252" s="52"/>
      <c r="U252" s="52"/>
      <c r="V252" s="52"/>
      <c r="W252" s="52"/>
      <c r="X252" s="52"/>
      <c r="Y252" s="52"/>
      <c r="Z252" s="52"/>
      <c r="AA252" s="52"/>
      <c r="AB252" s="52"/>
      <c r="AC252" s="52"/>
      <c r="AD252" s="52"/>
      <c r="AE252" s="64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12"/>
    </row>
    <row r="253" spans="1:50" x14ac:dyDescent="0.2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52"/>
      <c r="S253" s="52"/>
      <c r="T253" s="52"/>
      <c r="U253" s="52"/>
      <c r="V253" s="52"/>
      <c r="W253" s="52"/>
      <c r="X253" s="52"/>
      <c r="Y253" s="52"/>
      <c r="Z253" s="52"/>
      <c r="AA253" s="52"/>
      <c r="AB253" s="52"/>
      <c r="AC253" s="52"/>
      <c r="AD253" s="52"/>
      <c r="AE253" s="64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12"/>
    </row>
    <row r="254" spans="1:50" x14ac:dyDescent="0.2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52"/>
      <c r="S254" s="52"/>
      <c r="T254" s="52"/>
      <c r="U254" s="52"/>
      <c r="V254" s="52"/>
      <c r="W254" s="52"/>
      <c r="X254" s="52"/>
      <c r="Y254" s="52"/>
      <c r="Z254" s="52"/>
      <c r="AA254" s="52"/>
      <c r="AB254" s="52"/>
      <c r="AC254" s="52"/>
      <c r="AD254" s="52"/>
      <c r="AE254" s="64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12"/>
    </row>
    <row r="255" spans="1:50" x14ac:dyDescent="0.2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52"/>
      <c r="S255" s="52"/>
      <c r="T255" s="52"/>
      <c r="U255" s="52"/>
      <c r="V255" s="52"/>
      <c r="W255" s="52"/>
      <c r="X255" s="52"/>
      <c r="Y255" s="52"/>
      <c r="Z255" s="52"/>
      <c r="AA255" s="52"/>
      <c r="AB255" s="52"/>
      <c r="AC255" s="52"/>
      <c r="AD255" s="52"/>
      <c r="AE255" s="64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12"/>
    </row>
    <row r="256" spans="1:50" x14ac:dyDescent="0.2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52"/>
      <c r="S256" s="52"/>
      <c r="T256" s="52"/>
      <c r="U256" s="52"/>
      <c r="V256" s="52"/>
      <c r="W256" s="52"/>
      <c r="X256" s="52"/>
      <c r="Y256" s="52"/>
      <c r="Z256" s="52"/>
      <c r="AA256" s="52"/>
      <c r="AB256" s="52"/>
      <c r="AC256" s="52"/>
      <c r="AD256" s="52"/>
      <c r="AE256" s="64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2"/>
    </row>
    <row r="257" spans="1:50" x14ac:dyDescent="0.2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52"/>
      <c r="S257" s="52"/>
      <c r="T257" s="52"/>
      <c r="U257" s="52"/>
      <c r="V257" s="52"/>
      <c r="W257" s="52"/>
      <c r="X257" s="52"/>
      <c r="Y257" s="52"/>
      <c r="Z257" s="52"/>
      <c r="AA257" s="52"/>
      <c r="AB257" s="52"/>
      <c r="AC257" s="52"/>
      <c r="AD257" s="52"/>
      <c r="AE257" s="64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12"/>
    </row>
    <row r="258" spans="1:50" x14ac:dyDescent="0.2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52"/>
      <c r="S258" s="52"/>
      <c r="T258" s="52"/>
      <c r="U258" s="52"/>
      <c r="V258" s="52"/>
      <c r="W258" s="52"/>
      <c r="X258" s="52"/>
      <c r="Y258" s="52"/>
      <c r="Z258" s="52"/>
      <c r="AA258" s="52"/>
      <c r="AB258" s="52"/>
      <c r="AC258" s="52"/>
      <c r="AD258" s="52"/>
      <c r="AE258" s="64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12"/>
    </row>
    <row r="259" spans="1:50" x14ac:dyDescent="0.2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52"/>
      <c r="S259" s="52"/>
      <c r="T259" s="52"/>
      <c r="U259" s="52"/>
      <c r="V259" s="52"/>
      <c r="W259" s="52"/>
      <c r="X259" s="52"/>
      <c r="Y259" s="52"/>
      <c r="Z259" s="52"/>
      <c r="AA259" s="52"/>
      <c r="AB259" s="52"/>
      <c r="AC259" s="52"/>
      <c r="AD259" s="52"/>
      <c r="AE259" s="64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12"/>
    </row>
    <row r="260" spans="1:50" x14ac:dyDescent="0.2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52"/>
      <c r="S260" s="52"/>
      <c r="T260" s="52"/>
      <c r="U260" s="52"/>
      <c r="V260" s="52"/>
      <c r="W260" s="52"/>
      <c r="X260" s="52"/>
      <c r="Y260" s="52"/>
      <c r="Z260" s="52"/>
      <c r="AA260" s="52"/>
      <c r="AB260" s="52"/>
      <c r="AC260" s="52"/>
      <c r="AD260" s="52"/>
      <c r="AE260" s="64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12"/>
    </row>
    <row r="261" spans="1:50" x14ac:dyDescent="0.2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52"/>
      <c r="S261" s="52"/>
      <c r="T261" s="52"/>
      <c r="U261" s="52"/>
      <c r="V261" s="52"/>
      <c r="W261" s="52"/>
      <c r="X261" s="52"/>
      <c r="Y261" s="52"/>
      <c r="Z261" s="52"/>
      <c r="AA261" s="52"/>
      <c r="AB261" s="52"/>
      <c r="AC261" s="52"/>
      <c r="AD261" s="52"/>
      <c r="AE261" s="64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12"/>
    </row>
    <row r="262" spans="1:50" x14ac:dyDescent="0.2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52"/>
      <c r="S262" s="52"/>
      <c r="T262" s="52"/>
      <c r="U262" s="52"/>
      <c r="V262" s="52"/>
      <c r="W262" s="52"/>
      <c r="X262" s="52"/>
      <c r="Y262" s="52"/>
      <c r="Z262" s="52"/>
      <c r="AA262" s="52"/>
      <c r="AB262" s="52"/>
      <c r="AC262" s="52"/>
      <c r="AD262" s="52"/>
      <c r="AE262" s="64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12"/>
    </row>
    <row r="263" spans="1:50" x14ac:dyDescent="0.2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52"/>
      <c r="S263" s="52"/>
      <c r="T263" s="52"/>
      <c r="U263" s="52"/>
      <c r="V263" s="52"/>
      <c r="W263" s="52"/>
      <c r="X263" s="52"/>
      <c r="Y263" s="52"/>
      <c r="Z263" s="52"/>
      <c r="AA263" s="52"/>
      <c r="AB263" s="52"/>
      <c r="AC263" s="52"/>
      <c r="AD263" s="52"/>
      <c r="AE263" s="64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12"/>
    </row>
    <row r="264" spans="1:50" x14ac:dyDescent="0.2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52"/>
      <c r="S264" s="52"/>
      <c r="T264" s="52"/>
      <c r="U264" s="52"/>
      <c r="V264" s="52"/>
      <c r="W264" s="52"/>
      <c r="X264" s="52"/>
      <c r="Y264" s="52"/>
      <c r="Z264" s="52"/>
      <c r="AA264" s="52"/>
      <c r="AB264" s="52"/>
      <c r="AC264" s="52"/>
      <c r="AD264" s="52"/>
      <c r="AE264" s="64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2"/>
    </row>
    <row r="265" spans="1:50" x14ac:dyDescent="0.2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52"/>
      <c r="S265" s="52"/>
      <c r="T265" s="52"/>
      <c r="U265" s="52"/>
      <c r="V265" s="52"/>
      <c r="W265" s="52"/>
      <c r="X265" s="52"/>
      <c r="Y265" s="52"/>
      <c r="Z265" s="52"/>
      <c r="AA265" s="52"/>
      <c r="AB265" s="52"/>
      <c r="AC265" s="52"/>
      <c r="AD265" s="52"/>
      <c r="AE265" s="64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12"/>
    </row>
    <row r="266" spans="1:50" x14ac:dyDescent="0.2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52"/>
      <c r="S266" s="52"/>
      <c r="T266" s="52"/>
      <c r="U266" s="52"/>
      <c r="V266" s="52"/>
      <c r="W266" s="52"/>
      <c r="X266" s="52"/>
      <c r="Y266" s="52"/>
      <c r="Z266" s="52"/>
      <c r="AA266" s="52"/>
      <c r="AB266" s="52"/>
      <c r="AC266" s="52"/>
      <c r="AD266" s="52"/>
      <c r="AE266" s="64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12"/>
    </row>
    <row r="267" spans="1:50" x14ac:dyDescent="0.2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52"/>
      <c r="S267" s="52"/>
      <c r="T267" s="52"/>
      <c r="U267" s="52"/>
      <c r="V267" s="52"/>
      <c r="W267" s="52"/>
      <c r="X267" s="52"/>
      <c r="Y267" s="52"/>
      <c r="Z267" s="52"/>
      <c r="AA267" s="52"/>
      <c r="AB267" s="52"/>
      <c r="AC267" s="52"/>
      <c r="AD267" s="52"/>
      <c r="AE267" s="64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2"/>
    </row>
    <row r="268" spans="1:50" x14ac:dyDescent="0.2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52"/>
      <c r="S268" s="52"/>
      <c r="T268" s="52"/>
      <c r="U268" s="52"/>
      <c r="V268" s="52"/>
      <c r="W268" s="52"/>
      <c r="X268" s="52"/>
      <c r="Y268" s="52"/>
      <c r="Z268" s="52"/>
      <c r="AA268" s="52"/>
      <c r="AB268" s="52"/>
      <c r="AC268" s="52"/>
      <c r="AD268" s="52"/>
      <c r="AE268" s="64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12"/>
    </row>
    <row r="269" spans="1:50" x14ac:dyDescent="0.2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52"/>
      <c r="S269" s="52"/>
      <c r="T269" s="52"/>
      <c r="U269" s="52"/>
      <c r="V269" s="52"/>
      <c r="W269" s="52"/>
      <c r="X269" s="52"/>
      <c r="Y269" s="52"/>
      <c r="Z269" s="52"/>
      <c r="AA269" s="52"/>
      <c r="AB269" s="52"/>
      <c r="AC269" s="52"/>
      <c r="AD269" s="52"/>
      <c r="AE269" s="64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12"/>
    </row>
    <row r="270" spans="1:50" x14ac:dyDescent="0.2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52"/>
      <c r="S270" s="52"/>
      <c r="T270" s="52"/>
      <c r="U270" s="52"/>
      <c r="V270" s="52"/>
      <c r="W270" s="52"/>
      <c r="X270" s="52"/>
      <c r="Y270" s="52"/>
      <c r="Z270" s="52"/>
      <c r="AA270" s="52"/>
      <c r="AB270" s="52"/>
      <c r="AC270" s="52"/>
      <c r="AD270" s="52"/>
      <c r="AE270" s="64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12"/>
    </row>
    <row r="271" spans="1:50" x14ac:dyDescent="0.2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52"/>
      <c r="S271" s="52"/>
      <c r="T271" s="52"/>
      <c r="U271" s="52"/>
      <c r="V271" s="52"/>
      <c r="W271" s="52"/>
      <c r="X271" s="52"/>
      <c r="Y271" s="52"/>
      <c r="Z271" s="52"/>
      <c r="AA271" s="52"/>
      <c r="AB271" s="52"/>
      <c r="AC271" s="52"/>
      <c r="AD271" s="52"/>
      <c r="AE271" s="64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12"/>
    </row>
    <row r="272" spans="1:50" x14ac:dyDescent="0.2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52"/>
      <c r="S272" s="52"/>
      <c r="T272" s="52"/>
      <c r="U272" s="52"/>
      <c r="V272" s="52"/>
      <c r="W272" s="52"/>
      <c r="X272" s="52"/>
      <c r="Y272" s="52"/>
      <c r="Z272" s="52"/>
      <c r="AA272" s="52"/>
      <c r="AB272" s="52"/>
      <c r="AC272" s="52"/>
      <c r="AD272" s="52"/>
      <c r="AE272" s="64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12"/>
    </row>
    <row r="273" spans="1:50" x14ac:dyDescent="0.2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52"/>
      <c r="S273" s="52"/>
      <c r="T273" s="52"/>
      <c r="U273" s="52"/>
      <c r="V273" s="52"/>
      <c r="W273" s="52"/>
      <c r="X273" s="52"/>
      <c r="Y273" s="52"/>
      <c r="Z273" s="52"/>
      <c r="AA273" s="52"/>
      <c r="AB273" s="52"/>
      <c r="AC273" s="52"/>
      <c r="AD273" s="52"/>
      <c r="AE273" s="64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2"/>
    </row>
    <row r="274" spans="1:50" x14ac:dyDescent="0.2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52"/>
      <c r="S274" s="52"/>
      <c r="T274" s="52"/>
      <c r="U274" s="52"/>
      <c r="V274" s="52"/>
      <c r="W274" s="52"/>
      <c r="X274" s="52"/>
      <c r="Y274" s="52"/>
      <c r="Z274" s="52"/>
      <c r="AA274" s="52"/>
      <c r="AB274" s="52"/>
      <c r="AC274" s="52"/>
      <c r="AD274" s="52"/>
      <c r="AE274" s="64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12"/>
    </row>
    <row r="275" spans="1:50" x14ac:dyDescent="0.2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52"/>
      <c r="S275" s="52"/>
      <c r="T275" s="52"/>
      <c r="U275" s="52"/>
      <c r="V275" s="52"/>
      <c r="W275" s="52"/>
      <c r="X275" s="52"/>
      <c r="Y275" s="52"/>
      <c r="Z275" s="52"/>
      <c r="AA275" s="52"/>
      <c r="AB275" s="52"/>
      <c r="AC275" s="52"/>
      <c r="AD275" s="52"/>
      <c r="AE275" s="64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12"/>
    </row>
    <row r="276" spans="1:50" x14ac:dyDescent="0.2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52"/>
      <c r="S276" s="52"/>
      <c r="T276" s="52"/>
      <c r="U276" s="52"/>
      <c r="V276" s="52"/>
      <c r="W276" s="52"/>
      <c r="X276" s="52"/>
      <c r="Y276" s="52"/>
      <c r="Z276" s="52"/>
      <c r="AA276" s="52"/>
      <c r="AB276" s="52"/>
      <c r="AC276" s="52"/>
      <c r="AD276" s="52"/>
      <c r="AE276" s="64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12"/>
    </row>
    <row r="277" spans="1:50" x14ac:dyDescent="0.2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52"/>
      <c r="S277" s="52"/>
      <c r="T277" s="52"/>
      <c r="U277" s="52"/>
      <c r="V277" s="52"/>
      <c r="W277" s="52"/>
      <c r="X277" s="52"/>
      <c r="Y277" s="52"/>
      <c r="Z277" s="52"/>
      <c r="AA277" s="52"/>
      <c r="AB277" s="52"/>
      <c r="AC277" s="52"/>
      <c r="AD277" s="52"/>
      <c r="AE277" s="64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2"/>
    </row>
    <row r="278" spans="1:50" x14ac:dyDescent="0.2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52"/>
      <c r="S278" s="52"/>
      <c r="T278" s="52"/>
      <c r="U278" s="52"/>
      <c r="V278" s="52"/>
      <c r="W278" s="52"/>
      <c r="X278" s="52"/>
      <c r="Y278" s="52"/>
      <c r="Z278" s="52"/>
      <c r="AA278" s="52"/>
      <c r="AB278" s="52"/>
      <c r="AC278" s="52"/>
      <c r="AD278" s="52"/>
      <c r="AE278" s="64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12"/>
    </row>
    <row r="279" spans="1:50" x14ac:dyDescent="0.2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52"/>
      <c r="S279" s="52"/>
      <c r="T279" s="52"/>
      <c r="U279" s="52"/>
      <c r="V279" s="52"/>
      <c r="W279" s="52"/>
      <c r="X279" s="52"/>
      <c r="Y279" s="52"/>
      <c r="Z279" s="52"/>
      <c r="AA279" s="52"/>
      <c r="AB279" s="52"/>
      <c r="AC279" s="52"/>
      <c r="AD279" s="52"/>
      <c r="AE279" s="64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12"/>
    </row>
    <row r="280" spans="1:50" x14ac:dyDescent="0.2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52"/>
      <c r="S280" s="52"/>
      <c r="T280" s="52"/>
      <c r="U280" s="52"/>
      <c r="V280" s="52"/>
      <c r="W280" s="52"/>
      <c r="X280" s="52"/>
      <c r="Y280" s="52"/>
      <c r="Z280" s="52"/>
      <c r="AA280" s="52"/>
      <c r="AB280" s="52"/>
      <c r="AC280" s="52"/>
      <c r="AD280" s="52"/>
      <c r="AE280" s="64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12"/>
    </row>
    <row r="281" spans="1:50" x14ac:dyDescent="0.2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52"/>
      <c r="S281" s="52"/>
      <c r="T281" s="52"/>
      <c r="U281" s="52"/>
      <c r="V281" s="52"/>
      <c r="W281" s="52"/>
      <c r="X281" s="52"/>
      <c r="Y281" s="52"/>
      <c r="Z281" s="52"/>
      <c r="AA281" s="52"/>
      <c r="AB281" s="52"/>
      <c r="AC281" s="52"/>
      <c r="AD281" s="52"/>
      <c r="AE281" s="64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12"/>
    </row>
    <row r="282" spans="1:50" x14ac:dyDescent="0.2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52"/>
      <c r="S282" s="52"/>
      <c r="T282" s="52"/>
      <c r="U282" s="52"/>
      <c r="V282" s="52"/>
      <c r="W282" s="52"/>
      <c r="X282" s="52"/>
      <c r="Y282" s="52"/>
      <c r="Z282" s="52"/>
      <c r="AA282" s="52"/>
      <c r="AB282" s="52"/>
      <c r="AC282" s="52"/>
      <c r="AD282" s="52"/>
      <c r="AE282" s="64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12"/>
    </row>
    <row r="283" spans="1:50" x14ac:dyDescent="0.2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52"/>
      <c r="S283" s="52"/>
      <c r="T283" s="52"/>
      <c r="U283" s="52"/>
      <c r="V283" s="52"/>
      <c r="W283" s="52"/>
      <c r="X283" s="52"/>
      <c r="Y283" s="52"/>
      <c r="Z283" s="52"/>
      <c r="AA283" s="52"/>
      <c r="AB283" s="52"/>
      <c r="AC283" s="52"/>
      <c r="AD283" s="52"/>
      <c r="AE283" s="64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12"/>
    </row>
    <row r="284" spans="1:50" x14ac:dyDescent="0.2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52"/>
      <c r="S284" s="52"/>
      <c r="T284" s="52"/>
      <c r="U284" s="52"/>
      <c r="V284" s="52"/>
      <c r="W284" s="52"/>
      <c r="X284" s="52"/>
      <c r="Y284" s="52"/>
      <c r="Z284" s="52"/>
      <c r="AA284" s="52"/>
      <c r="AB284" s="52"/>
      <c r="AC284" s="52"/>
      <c r="AD284" s="52"/>
      <c r="AE284" s="64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12"/>
    </row>
    <row r="285" spans="1:50" x14ac:dyDescent="0.2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52"/>
      <c r="S285" s="52"/>
      <c r="T285" s="52"/>
      <c r="U285" s="52"/>
      <c r="V285" s="52"/>
      <c r="W285" s="52"/>
      <c r="X285" s="52"/>
      <c r="Y285" s="52"/>
      <c r="Z285" s="52"/>
      <c r="AA285" s="52"/>
      <c r="AB285" s="52"/>
      <c r="AC285" s="52"/>
      <c r="AD285" s="52"/>
      <c r="AE285" s="64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12"/>
    </row>
    <row r="286" spans="1:50" x14ac:dyDescent="0.2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52"/>
      <c r="S286" s="52"/>
      <c r="T286" s="52"/>
      <c r="U286" s="52"/>
      <c r="V286" s="52"/>
      <c r="W286" s="52"/>
      <c r="X286" s="52"/>
      <c r="Y286" s="52"/>
      <c r="Z286" s="52"/>
      <c r="AA286" s="52"/>
      <c r="AB286" s="52"/>
      <c r="AC286" s="52"/>
      <c r="AD286" s="52"/>
      <c r="AE286" s="64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12"/>
    </row>
    <row r="287" spans="1:50" x14ac:dyDescent="0.2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52"/>
      <c r="S287" s="52"/>
      <c r="T287" s="52"/>
      <c r="U287" s="52"/>
      <c r="V287" s="52"/>
      <c r="W287" s="52"/>
      <c r="X287" s="52"/>
      <c r="Y287" s="52"/>
      <c r="Z287" s="52"/>
      <c r="AA287" s="52"/>
      <c r="AB287" s="52"/>
      <c r="AC287" s="52"/>
      <c r="AD287" s="52"/>
      <c r="AE287" s="64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2"/>
    </row>
    <row r="288" spans="1:50" x14ac:dyDescent="0.2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52"/>
      <c r="S288" s="52"/>
      <c r="T288" s="52"/>
      <c r="U288" s="52"/>
      <c r="V288" s="52"/>
      <c r="W288" s="52"/>
      <c r="X288" s="52"/>
      <c r="Y288" s="52"/>
      <c r="Z288" s="52"/>
      <c r="AA288" s="52"/>
      <c r="AB288" s="52"/>
      <c r="AC288" s="52"/>
      <c r="AD288" s="52"/>
      <c r="AE288" s="64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2"/>
    </row>
    <row r="289" spans="1:50" x14ac:dyDescent="0.2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52"/>
      <c r="S289" s="52"/>
      <c r="T289" s="52"/>
      <c r="U289" s="52"/>
      <c r="V289" s="52"/>
      <c r="W289" s="52"/>
      <c r="X289" s="52"/>
      <c r="Y289" s="52"/>
      <c r="Z289" s="52"/>
      <c r="AA289" s="52"/>
      <c r="AB289" s="52"/>
      <c r="AC289" s="52"/>
      <c r="AD289" s="52"/>
      <c r="AE289" s="64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12"/>
    </row>
    <row r="290" spans="1:50" x14ac:dyDescent="0.2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52"/>
      <c r="S290" s="52"/>
      <c r="T290" s="52"/>
      <c r="U290" s="52"/>
      <c r="V290" s="52"/>
      <c r="W290" s="52"/>
      <c r="X290" s="52"/>
      <c r="Y290" s="52"/>
      <c r="Z290" s="52"/>
      <c r="AA290" s="52"/>
      <c r="AB290" s="52"/>
      <c r="AC290" s="52"/>
      <c r="AD290" s="52"/>
      <c r="AE290" s="64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12"/>
    </row>
    <row r="291" spans="1:50" x14ac:dyDescent="0.2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52"/>
      <c r="S291" s="52"/>
      <c r="T291" s="52"/>
      <c r="U291" s="52"/>
      <c r="V291" s="52"/>
      <c r="W291" s="52"/>
      <c r="X291" s="52"/>
      <c r="Y291" s="52"/>
      <c r="Z291" s="52"/>
      <c r="AA291" s="52"/>
      <c r="AB291" s="52"/>
      <c r="AC291" s="52"/>
      <c r="AD291" s="52"/>
      <c r="AE291" s="64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12"/>
    </row>
    <row r="292" spans="1:50" x14ac:dyDescent="0.2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52"/>
      <c r="S292" s="52"/>
      <c r="T292" s="52"/>
      <c r="U292" s="52"/>
      <c r="V292" s="52"/>
      <c r="W292" s="52"/>
      <c r="X292" s="52"/>
      <c r="Y292" s="52"/>
      <c r="Z292" s="52"/>
      <c r="AA292" s="52"/>
      <c r="AB292" s="52"/>
      <c r="AC292" s="52"/>
      <c r="AD292" s="52"/>
      <c r="AE292" s="64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12"/>
    </row>
    <row r="293" spans="1:50" x14ac:dyDescent="0.2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52"/>
      <c r="S293" s="52"/>
      <c r="T293" s="52"/>
      <c r="U293" s="52"/>
      <c r="V293" s="52"/>
      <c r="W293" s="52"/>
      <c r="X293" s="52"/>
      <c r="Y293" s="52"/>
      <c r="Z293" s="52"/>
      <c r="AA293" s="52"/>
      <c r="AB293" s="52"/>
      <c r="AC293" s="52"/>
      <c r="AD293" s="52"/>
      <c r="AE293" s="64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12"/>
    </row>
    <row r="294" spans="1:50" x14ac:dyDescent="0.2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52"/>
      <c r="S294" s="52"/>
      <c r="T294" s="52"/>
      <c r="U294" s="52"/>
      <c r="V294" s="52"/>
      <c r="W294" s="52"/>
      <c r="X294" s="52"/>
      <c r="Y294" s="52"/>
      <c r="Z294" s="52"/>
      <c r="AA294" s="52"/>
      <c r="AB294" s="52"/>
      <c r="AC294" s="52"/>
      <c r="AD294" s="52"/>
      <c r="AE294" s="64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12"/>
    </row>
    <row r="295" spans="1:50" x14ac:dyDescent="0.2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52"/>
      <c r="S295" s="52"/>
      <c r="T295" s="52"/>
      <c r="U295" s="52"/>
      <c r="V295" s="52"/>
      <c r="W295" s="52"/>
      <c r="X295" s="52"/>
      <c r="Y295" s="52"/>
      <c r="Z295" s="52"/>
      <c r="AA295" s="52"/>
      <c r="AB295" s="52"/>
      <c r="AC295" s="52"/>
      <c r="AD295" s="52"/>
      <c r="AE295" s="64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12"/>
    </row>
    <row r="296" spans="1:50" x14ac:dyDescent="0.2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52"/>
      <c r="S296" s="52"/>
      <c r="T296" s="52"/>
      <c r="U296" s="52"/>
      <c r="V296" s="52"/>
      <c r="W296" s="52"/>
      <c r="X296" s="52"/>
      <c r="Y296" s="52"/>
      <c r="Z296" s="52"/>
      <c r="AA296" s="52"/>
      <c r="AB296" s="52"/>
      <c r="AC296" s="52"/>
      <c r="AD296" s="52"/>
      <c r="AE296" s="64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12"/>
    </row>
    <row r="297" spans="1:50" x14ac:dyDescent="0.2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52"/>
      <c r="S297" s="52"/>
      <c r="T297" s="52"/>
      <c r="U297" s="52"/>
      <c r="V297" s="52"/>
      <c r="W297" s="52"/>
      <c r="X297" s="52"/>
      <c r="Y297" s="52"/>
      <c r="Z297" s="52"/>
      <c r="AA297" s="52"/>
      <c r="AB297" s="52"/>
      <c r="AC297" s="52"/>
      <c r="AD297" s="52"/>
      <c r="AE297" s="64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12"/>
    </row>
    <row r="298" spans="1:50" x14ac:dyDescent="0.2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52"/>
      <c r="S298" s="52"/>
      <c r="T298" s="52"/>
      <c r="U298" s="52"/>
      <c r="V298" s="52"/>
      <c r="W298" s="52"/>
      <c r="X298" s="52"/>
      <c r="Y298" s="52"/>
      <c r="Z298" s="52"/>
      <c r="AA298" s="52"/>
      <c r="AB298" s="52"/>
      <c r="AC298" s="52"/>
      <c r="AD298" s="52"/>
      <c r="AE298" s="64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2"/>
    </row>
    <row r="299" spans="1:50" x14ac:dyDescent="0.2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52"/>
      <c r="S299" s="52"/>
      <c r="T299" s="52"/>
      <c r="U299" s="52"/>
      <c r="V299" s="52"/>
      <c r="W299" s="52"/>
      <c r="X299" s="52"/>
      <c r="Y299" s="52"/>
      <c r="Z299" s="52"/>
      <c r="AA299" s="52"/>
      <c r="AB299" s="52"/>
      <c r="AC299" s="52"/>
      <c r="AD299" s="52"/>
      <c r="AE299" s="64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12"/>
    </row>
    <row r="300" spans="1:50" x14ac:dyDescent="0.2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52"/>
      <c r="S300" s="52"/>
      <c r="T300" s="52"/>
      <c r="U300" s="52"/>
      <c r="V300" s="52"/>
      <c r="W300" s="52"/>
      <c r="X300" s="52"/>
      <c r="Y300" s="52"/>
      <c r="Z300" s="52"/>
      <c r="AA300" s="52"/>
      <c r="AB300" s="52"/>
      <c r="AC300" s="52"/>
      <c r="AD300" s="52"/>
      <c r="AE300" s="64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12"/>
    </row>
    <row r="301" spans="1:50" x14ac:dyDescent="0.2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52"/>
      <c r="S301" s="52"/>
      <c r="T301" s="52"/>
      <c r="U301" s="52"/>
      <c r="V301" s="52"/>
      <c r="W301" s="52"/>
      <c r="X301" s="52"/>
      <c r="Y301" s="52"/>
      <c r="Z301" s="52"/>
      <c r="AA301" s="52"/>
      <c r="AB301" s="52"/>
      <c r="AC301" s="52"/>
      <c r="AD301" s="52"/>
      <c r="AE301" s="64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  <c r="AT301" s="12"/>
      <c r="AU301" s="12"/>
      <c r="AV301" s="12"/>
      <c r="AW301" s="12"/>
      <c r="AX301" s="12"/>
    </row>
    <row r="302" spans="1:50" x14ac:dyDescent="0.2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52"/>
      <c r="S302" s="52"/>
      <c r="T302" s="52"/>
      <c r="U302" s="52"/>
      <c r="V302" s="52"/>
      <c r="W302" s="52"/>
      <c r="X302" s="52"/>
      <c r="Y302" s="52"/>
      <c r="Z302" s="52"/>
      <c r="AA302" s="52"/>
      <c r="AB302" s="52"/>
      <c r="AC302" s="52"/>
      <c r="AD302" s="52"/>
      <c r="AE302" s="64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12"/>
    </row>
    <row r="303" spans="1:50" x14ac:dyDescent="0.2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52"/>
      <c r="S303" s="52"/>
      <c r="T303" s="52"/>
      <c r="U303" s="52"/>
      <c r="V303" s="52"/>
      <c r="W303" s="52"/>
      <c r="X303" s="52"/>
      <c r="Y303" s="52"/>
      <c r="Z303" s="52"/>
      <c r="AA303" s="52"/>
      <c r="AB303" s="52"/>
      <c r="AC303" s="52"/>
      <c r="AD303" s="52"/>
      <c r="AE303" s="64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12"/>
    </row>
    <row r="304" spans="1:50" x14ac:dyDescent="0.2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52"/>
      <c r="S304" s="52"/>
      <c r="T304" s="52"/>
      <c r="U304" s="52"/>
      <c r="V304" s="52"/>
      <c r="W304" s="52"/>
      <c r="X304" s="52"/>
      <c r="Y304" s="52"/>
      <c r="Z304" s="52"/>
      <c r="AA304" s="52"/>
      <c r="AB304" s="52"/>
      <c r="AC304" s="52"/>
      <c r="AD304" s="52"/>
      <c r="AE304" s="64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12"/>
    </row>
    <row r="305" spans="1:50" x14ac:dyDescent="0.2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52"/>
      <c r="S305" s="52"/>
      <c r="T305" s="52"/>
      <c r="U305" s="52"/>
      <c r="V305" s="52"/>
      <c r="W305" s="52"/>
      <c r="X305" s="52"/>
      <c r="Y305" s="52"/>
      <c r="Z305" s="52"/>
      <c r="AA305" s="52"/>
      <c r="AB305" s="52"/>
      <c r="AC305" s="52"/>
      <c r="AD305" s="52"/>
      <c r="AE305" s="64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12"/>
    </row>
    <row r="306" spans="1:50" x14ac:dyDescent="0.2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52"/>
      <c r="S306" s="52"/>
      <c r="T306" s="52"/>
      <c r="U306" s="52"/>
      <c r="V306" s="52"/>
      <c r="W306" s="52"/>
      <c r="X306" s="52"/>
      <c r="Y306" s="52"/>
      <c r="Z306" s="52"/>
      <c r="AA306" s="52"/>
      <c r="AB306" s="52"/>
      <c r="AC306" s="52"/>
      <c r="AD306" s="52"/>
      <c r="AE306" s="64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  <c r="AT306" s="12"/>
      <c r="AU306" s="12"/>
      <c r="AV306" s="12"/>
      <c r="AW306" s="12"/>
      <c r="AX306" s="12"/>
    </row>
    <row r="307" spans="1:50" x14ac:dyDescent="0.2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52"/>
      <c r="S307" s="52"/>
      <c r="T307" s="52"/>
      <c r="U307" s="52"/>
      <c r="V307" s="52"/>
      <c r="W307" s="52"/>
      <c r="X307" s="52"/>
      <c r="Y307" s="52"/>
      <c r="Z307" s="52"/>
      <c r="AA307" s="52"/>
      <c r="AB307" s="52"/>
      <c r="AC307" s="52"/>
      <c r="AD307" s="52"/>
      <c r="AE307" s="64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  <c r="AT307" s="12"/>
      <c r="AU307" s="12"/>
      <c r="AV307" s="12"/>
      <c r="AW307" s="12"/>
      <c r="AX307" s="12"/>
    </row>
    <row r="308" spans="1:50" x14ac:dyDescent="0.2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52"/>
      <c r="S308" s="52"/>
      <c r="T308" s="52"/>
      <c r="U308" s="52"/>
      <c r="V308" s="52"/>
      <c r="W308" s="52"/>
      <c r="X308" s="52"/>
      <c r="Y308" s="52"/>
      <c r="Z308" s="52"/>
      <c r="AA308" s="52"/>
      <c r="AB308" s="52"/>
      <c r="AC308" s="52"/>
      <c r="AD308" s="52"/>
      <c r="AE308" s="64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  <c r="AT308" s="12"/>
      <c r="AU308" s="12"/>
      <c r="AV308" s="12"/>
      <c r="AW308" s="12"/>
      <c r="AX308" s="12"/>
    </row>
    <row r="309" spans="1:50" x14ac:dyDescent="0.2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52"/>
      <c r="S309" s="52"/>
      <c r="T309" s="52"/>
      <c r="U309" s="52"/>
      <c r="V309" s="52"/>
      <c r="W309" s="52"/>
      <c r="X309" s="52"/>
      <c r="Y309" s="52"/>
      <c r="Z309" s="52"/>
      <c r="AA309" s="52"/>
      <c r="AB309" s="52"/>
      <c r="AC309" s="52"/>
      <c r="AD309" s="52"/>
      <c r="AE309" s="64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12"/>
    </row>
    <row r="310" spans="1:50" x14ac:dyDescent="0.2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52"/>
      <c r="S310" s="52"/>
      <c r="T310" s="52"/>
      <c r="U310" s="52"/>
      <c r="V310" s="52"/>
      <c r="W310" s="52"/>
      <c r="X310" s="52"/>
      <c r="Y310" s="52"/>
      <c r="Z310" s="52"/>
      <c r="AA310" s="52"/>
      <c r="AB310" s="52"/>
      <c r="AC310" s="52"/>
      <c r="AD310" s="52"/>
      <c r="AE310" s="64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12"/>
    </row>
    <row r="311" spans="1:50" x14ac:dyDescent="0.2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52"/>
      <c r="S311" s="52"/>
      <c r="T311" s="52"/>
      <c r="U311" s="52"/>
      <c r="V311" s="52"/>
      <c r="W311" s="52"/>
      <c r="X311" s="52"/>
      <c r="Y311" s="52"/>
      <c r="Z311" s="52"/>
      <c r="AA311" s="52"/>
      <c r="AB311" s="52"/>
      <c r="AC311" s="52"/>
      <c r="AD311" s="52"/>
      <c r="AE311" s="64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12"/>
    </row>
    <row r="312" spans="1:50" x14ac:dyDescent="0.2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52"/>
      <c r="S312" s="52"/>
      <c r="T312" s="52"/>
      <c r="U312" s="52"/>
      <c r="V312" s="52"/>
      <c r="W312" s="52"/>
      <c r="X312" s="52"/>
      <c r="Y312" s="52"/>
      <c r="Z312" s="52"/>
      <c r="AA312" s="52"/>
      <c r="AB312" s="52"/>
      <c r="AC312" s="52"/>
      <c r="AD312" s="52"/>
      <c r="AE312" s="64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12"/>
    </row>
    <row r="313" spans="1:50" x14ac:dyDescent="0.2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52"/>
      <c r="S313" s="52"/>
      <c r="T313" s="52"/>
      <c r="U313" s="52"/>
      <c r="V313" s="52"/>
      <c r="W313" s="52"/>
      <c r="X313" s="52"/>
      <c r="Y313" s="52"/>
      <c r="Z313" s="52"/>
      <c r="AA313" s="52"/>
      <c r="AB313" s="52"/>
      <c r="AC313" s="52"/>
      <c r="AD313" s="52"/>
      <c r="AE313" s="64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12"/>
    </row>
    <row r="314" spans="1:50" x14ac:dyDescent="0.2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52"/>
      <c r="S314" s="52"/>
      <c r="T314" s="52"/>
      <c r="U314" s="52"/>
      <c r="V314" s="52"/>
      <c r="W314" s="52"/>
      <c r="X314" s="52"/>
      <c r="Y314" s="52"/>
      <c r="Z314" s="52"/>
      <c r="AA314" s="52"/>
      <c r="AB314" s="52"/>
      <c r="AC314" s="52"/>
      <c r="AD314" s="52"/>
      <c r="AE314" s="64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  <c r="AT314" s="12"/>
      <c r="AU314" s="12"/>
      <c r="AV314" s="12"/>
      <c r="AW314" s="12"/>
      <c r="AX314" s="12"/>
    </row>
    <row r="315" spans="1:50" x14ac:dyDescent="0.2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52"/>
      <c r="S315" s="52"/>
      <c r="T315" s="52"/>
      <c r="U315" s="52"/>
      <c r="V315" s="52"/>
      <c r="W315" s="52"/>
      <c r="X315" s="52"/>
      <c r="Y315" s="52"/>
      <c r="Z315" s="52"/>
      <c r="AA315" s="52"/>
      <c r="AB315" s="52"/>
      <c r="AC315" s="52"/>
      <c r="AD315" s="52"/>
      <c r="AE315" s="64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  <c r="AT315" s="12"/>
      <c r="AU315" s="12"/>
      <c r="AV315" s="12"/>
      <c r="AW315" s="12"/>
      <c r="AX315" s="12"/>
    </row>
    <row r="316" spans="1:50" x14ac:dyDescent="0.2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52"/>
      <c r="S316" s="52"/>
      <c r="T316" s="52"/>
      <c r="U316" s="52"/>
      <c r="V316" s="52"/>
      <c r="W316" s="52"/>
      <c r="X316" s="52"/>
      <c r="Y316" s="52"/>
      <c r="Z316" s="52"/>
      <c r="AA316" s="52"/>
      <c r="AB316" s="52"/>
      <c r="AC316" s="52"/>
      <c r="AD316" s="52"/>
      <c r="AE316" s="64"/>
      <c r="AF316" s="12"/>
      <c r="AG316" s="12"/>
      <c r="AH316" s="12"/>
      <c r="AI316" s="12"/>
      <c r="AJ316" s="12"/>
      <c r="AK316" s="12"/>
      <c r="AL316" s="12"/>
      <c r="AM316" s="12"/>
      <c r="AN316" s="12"/>
      <c r="AO316" s="12"/>
      <c r="AP316" s="12"/>
      <c r="AQ316" s="12"/>
      <c r="AR316" s="12"/>
      <c r="AS316" s="12"/>
      <c r="AT316" s="12"/>
      <c r="AU316" s="12"/>
      <c r="AV316" s="12"/>
      <c r="AW316" s="12"/>
      <c r="AX316" s="12"/>
    </row>
    <row r="317" spans="1:50" x14ac:dyDescent="0.2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52"/>
      <c r="S317" s="52"/>
      <c r="T317" s="52"/>
      <c r="U317" s="52"/>
      <c r="V317" s="52"/>
      <c r="W317" s="52"/>
      <c r="X317" s="52"/>
      <c r="Y317" s="52"/>
      <c r="Z317" s="52"/>
      <c r="AA317" s="52"/>
      <c r="AB317" s="52"/>
      <c r="AC317" s="52"/>
      <c r="AD317" s="52"/>
      <c r="AE317" s="64"/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2"/>
      <c r="AR317" s="12"/>
      <c r="AS317" s="12"/>
      <c r="AT317" s="12"/>
      <c r="AU317" s="12"/>
      <c r="AV317" s="12"/>
      <c r="AW317" s="12"/>
      <c r="AX317" s="12"/>
    </row>
    <row r="318" spans="1:50" x14ac:dyDescent="0.2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52"/>
      <c r="S318" s="52"/>
      <c r="T318" s="52"/>
      <c r="U318" s="52"/>
      <c r="V318" s="52"/>
      <c r="W318" s="52"/>
      <c r="X318" s="52"/>
      <c r="Y318" s="52"/>
      <c r="Z318" s="52"/>
      <c r="AA318" s="52"/>
      <c r="AB318" s="52"/>
      <c r="AC318" s="52"/>
      <c r="AD318" s="52"/>
      <c r="AE318" s="64"/>
      <c r="AF318" s="12"/>
      <c r="AG318" s="12"/>
      <c r="AH318" s="12"/>
      <c r="AI318" s="12"/>
      <c r="AJ318" s="12"/>
      <c r="AK318" s="12"/>
      <c r="AL318" s="12"/>
      <c r="AM318" s="12"/>
      <c r="AN318" s="12"/>
      <c r="AO318" s="12"/>
      <c r="AP318" s="12"/>
      <c r="AQ318" s="12"/>
      <c r="AR318" s="12"/>
      <c r="AS318" s="12"/>
      <c r="AT318" s="12"/>
      <c r="AU318" s="12"/>
      <c r="AV318" s="12"/>
      <c r="AW318" s="12"/>
      <c r="AX318" s="12"/>
    </row>
    <row r="319" spans="1:50" x14ac:dyDescent="0.2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52"/>
      <c r="S319" s="52"/>
      <c r="T319" s="52"/>
      <c r="U319" s="52"/>
      <c r="V319" s="52"/>
      <c r="W319" s="52"/>
      <c r="X319" s="52"/>
      <c r="Y319" s="52"/>
      <c r="Z319" s="52"/>
      <c r="AA319" s="52"/>
      <c r="AB319" s="52"/>
      <c r="AC319" s="52"/>
      <c r="AD319" s="52"/>
      <c r="AE319" s="64"/>
      <c r="AF319" s="12"/>
      <c r="AG319" s="12"/>
      <c r="AH319" s="12"/>
      <c r="AI319" s="12"/>
      <c r="AJ319" s="12"/>
      <c r="AK319" s="12"/>
      <c r="AL319" s="12"/>
      <c r="AM319" s="12"/>
      <c r="AN319" s="12"/>
      <c r="AO319" s="12"/>
      <c r="AP319" s="12"/>
      <c r="AQ319" s="12"/>
      <c r="AR319" s="12"/>
      <c r="AS319" s="12"/>
      <c r="AT319" s="12"/>
      <c r="AU319" s="12"/>
      <c r="AV319" s="12"/>
      <c r="AW319" s="12"/>
      <c r="AX319" s="12"/>
    </row>
    <row r="320" spans="1:50" x14ac:dyDescent="0.2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52"/>
      <c r="S320" s="52"/>
      <c r="T320" s="52"/>
      <c r="U320" s="52"/>
      <c r="V320" s="52"/>
      <c r="W320" s="52"/>
      <c r="X320" s="52"/>
      <c r="Y320" s="52"/>
      <c r="Z320" s="52"/>
      <c r="AA320" s="52"/>
      <c r="AB320" s="52"/>
      <c r="AC320" s="52"/>
      <c r="AD320" s="52"/>
      <c r="AE320" s="64"/>
      <c r="AF320" s="12"/>
      <c r="AG320" s="12"/>
      <c r="AH320" s="12"/>
      <c r="AI320" s="12"/>
      <c r="AJ320" s="12"/>
      <c r="AK320" s="12"/>
      <c r="AL320" s="12"/>
      <c r="AM320" s="12"/>
      <c r="AN320" s="12"/>
      <c r="AO320" s="12"/>
      <c r="AP320" s="12"/>
      <c r="AQ320" s="12"/>
      <c r="AR320" s="12"/>
      <c r="AS320" s="12"/>
      <c r="AT320" s="12"/>
      <c r="AU320" s="12"/>
      <c r="AV320" s="12"/>
      <c r="AW320" s="12"/>
      <c r="AX320" s="12"/>
    </row>
    <row r="321" spans="1:50" x14ac:dyDescent="0.2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52"/>
      <c r="S321" s="52"/>
      <c r="T321" s="52"/>
      <c r="U321" s="52"/>
      <c r="V321" s="52"/>
      <c r="W321" s="52"/>
      <c r="X321" s="52"/>
      <c r="Y321" s="52"/>
      <c r="Z321" s="52"/>
      <c r="AA321" s="52"/>
      <c r="AB321" s="52"/>
      <c r="AC321" s="52"/>
      <c r="AD321" s="52"/>
      <c r="AE321" s="64"/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2"/>
      <c r="AR321" s="12"/>
      <c r="AS321" s="12"/>
      <c r="AT321" s="12"/>
      <c r="AU321" s="12"/>
      <c r="AV321" s="12"/>
      <c r="AW321" s="12"/>
      <c r="AX321" s="12"/>
    </row>
    <row r="322" spans="1:50" x14ac:dyDescent="0.2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52"/>
      <c r="S322" s="52"/>
      <c r="T322" s="52"/>
      <c r="U322" s="52"/>
      <c r="V322" s="52"/>
      <c r="W322" s="52"/>
      <c r="X322" s="52"/>
      <c r="Y322" s="52"/>
      <c r="Z322" s="52"/>
      <c r="AA322" s="52"/>
      <c r="AB322" s="52"/>
      <c r="AC322" s="52"/>
      <c r="AD322" s="52"/>
      <c r="AE322" s="64"/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2"/>
      <c r="AR322" s="12"/>
      <c r="AS322" s="12"/>
      <c r="AT322" s="12"/>
      <c r="AU322" s="12"/>
      <c r="AV322" s="12"/>
      <c r="AW322" s="12"/>
      <c r="AX322" s="12"/>
    </row>
    <row r="323" spans="1:50" x14ac:dyDescent="0.2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52"/>
      <c r="S323" s="52"/>
      <c r="T323" s="52"/>
      <c r="U323" s="52"/>
      <c r="V323" s="52"/>
      <c r="W323" s="52"/>
      <c r="X323" s="52"/>
      <c r="Y323" s="52"/>
      <c r="Z323" s="52"/>
      <c r="AA323" s="52"/>
      <c r="AB323" s="52"/>
      <c r="AC323" s="52"/>
      <c r="AD323" s="52"/>
      <c r="AE323" s="64"/>
      <c r="AF323" s="12"/>
      <c r="AG323" s="12"/>
      <c r="AH323" s="12"/>
      <c r="AI323" s="12"/>
      <c r="AJ323" s="12"/>
      <c r="AK323" s="12"/>
      <c r="AL323" s="12"/>
      <c r="AM323" s="12"/>
      <c r="AN323" s="12"/>
      <c r="AO323" s="12"/>
      <c r="AP323" s="12"/>
      <c r="AQ323" s="12"/>
      <c r="AR323" s="12"/>
      <c r="AS323" s="12"/>
      <c r="AT323" s="12"/>
      <c r="AU323" s="12"/>
      <c r="AV323" s="12"/>
      <c r="AW323" s="12"/>
      <c r="AX323" s="12"/>
    </row>
    <row r="324" spans="1:50" x14ac:dyDescent="0.2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52"/>
      <c r="S324" s="52"/>
      <c r="T324" s="52"/>
      <c r="U324" s="52"/>
      <c r="V324" s="52"/>
      <c r="W324" s="52"/>
      <c r="X324" s="52"/>
      <c r="Y324" s="52"/>
      <c r="Z324" s="52"/>
      <c r="AA324" s="52"/>
      <c r="AB324" s="52"/>
      <c r="AC324" s="52"/>
      <c r="AD324" s="52"/>
      <c r="AE324" s="64"/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2"/>
      <c r="AR324" s="12"/>
      <c r="AS324" s="12"/>
      <c r="AT324" s="12"/>
      <c r="AU324" s="12"/>
      <c r="AV324" s="12"/>
      <c r="AW324" s="12"/>
      <c r="AX324" s="12"/>
    </row>
    <row r="325" spans="1:50" x14ac:dyDescent="0.2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52"/>
      <c r="S325" s="52"/>
      <c r="T325" s="52"/>
      <c r="U325" s="52"/>
      <c r="V325" s="52"/>
      <c r="W325" s="52"/>
      <c r="X325" s="52"/>
      <c r="Y325" s="52"/>
      <c r="Z325" s="52"/>
      <c r="AA325" s="52"/>
      <c r="AB325" s="52"/>
      <c r="AC325" s="52"/>
      <c r="AD325" s="52"/>
      <c r="AE325" s="64"/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2"/>
      <c r="AR325" s="12"/>
      <c r="AS325" s="12"/>
      <c r="AT325" s="12"/>
      <c r="AU325" s="12"/>
      <c r="AV325" s="12"/>
      <c r="AW325" s="12"/>
      <c r="AX325" s="12"/>
    </row>
    <row r="326" spans="1:50" x14ac:dyDescent="0.2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52"/>
      <c r="S326" s="52"/>
      <c r="T326" s="52"/>
      <c r="U326" s="52"/>
      <c r="V326" s="52"/>
      <c r="W326" s="52"/>
      <c r="X326" s="52"/>
      <c r="Y326" s="52"/>
      <c r="Z326" s="52"/>
      <c r="AA326" s="52"/>
      <c r="AB326" s="52"/>
      <c r="AC326" s="52"/>
      <c r="AD326" s="52"/>
      <c r="AE326" s="64"/>
      <c r="AF326" s="12"/>
      <c r="AG326" s="12"/>
      <c r="AH326" s="12"/>
      <c r="AI326" s="12"/>
      <c r="AJ326" s="12"/>
      <c r="AK326" s="12"/>
      <c r="AL326" s="12"/>
      <c r="AM326" s="12"/>
      <c r="AN326" s="12"/>
      <c r="AO326" s="12"/>
      <c r="AP326" s="12"/>
      <c r="AQ326" s="12"/>
      <c r="AR326" s="12"/>
      <c r="AS326" s="12"/>
      <c r="AT326" s="12"/>
      <c r="AU326" s="12"/>
      <c r="AV326" s="12"/>
      <c r="AW326" s="12"/>
      <c r="AX326" s="12"/>
    </row>
    <row r="327" spans="1:50" x14ac:dyDescent="0.2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52"/>
      <c r="S327" s="52"/>
      <c r="T327" s="52"/>
      <c r="U327" s="52"/>
      <c r="V327" s="52"/>
      <c r="W327" s="52"/>
      <c r="X327" s="52"/>
      <c r="Y327" s="52"/>
      <c r="Z327" s="52"/>
      <c r="AA327" s="52"/>
      <c r="AB327" s="52"/>
      <c r="AC327" s="52"/>
      <c r="AD327" s="52"/>
      <c r="AE327" s="64"/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2"/>
      <c r="AR327" s="12"/>
      <c r="AS327" s="12"/>
      <c r="AT327" s="12"/>
      <c r="AU327" s="12"/>
      <c r="AV327" s="12"/>
      <c r="AW327" s="12"/>
      <c r="AX327" s="12"/>
    </row>
    <row r="328" spans="1:50" x14ac:dyDescent="0.2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52"/>
      <c r="S328" s="52"/>
      <c r="T328" s="52"/>
      <c r="U328" s="52"/>
      <c r="V328" s="52"/>
      <c r="W328" s="52"/>
      <c r="X328" s="52"/>
      <c r="Y328" s="52"/>
      <c r="Z328" s="52"/>
      <c r="AA328" s="52"/>
      <c r="AB328" s="52"/>
      <c r="AC328" s="52"/>
      <c r="AD328" s="52"/>
      <c r="AE328" s="64"/>
      <c r="AF328" s="12"/>
      <c r="AG328" s="12"/>
      <c r="AH328" s="12"/>
      <c r="AI328" s="12"/>
      <c r="AJ328" s="12"/>
      <c r="AK328" s="12"/>
      <c r="AL328" s="12"/>
      <c r="AM328" s="12"/>
      <c r="AN328" s="12"/>
      <c r="AO328" s="12"/>
      <c r="AP328" s="12"/>
      <c r="AQ328" s="12"/>
      <c r="AR328" s="12"/>
      <c r="AS328" s="12"/>
      <c r="AT328" s="12"/>
      <c r="AU328" s="12"/>
      <c r="AV328" s="12"/>
      <c r="AW328" s="12"/>
      <c r="AX328" s="12"/>
    </row>
    <row r="329" spans="1:50" x14ac:dyDescent="0.2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52"/>
      <c r="S329" s="52"/>
      <c r="T329" s="52"/>
      <c r="U329" s="52"/>
      <c r="V329" s="52"/>
      <c r="W329" s="52"/>
      <c r="X329" s="52"/>
      <c r="Y329" s="52"/>
      <c r="Z329" s="52"/>
      <c r="AA329" s="52"/>
      <c r="AB329" s="52"/>
      <c r="AC329" s="52"/>
      <c r="AD329" s="52"/>
      <c r="AE329" s="64"/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2"/>
      <c r="AR329" s="12"/>
      <c r="AS329" s="12"/>
      <c r="AT329" s="12"/>
      <c r="AU329" s="12"/>
      <c r="AV329" s="12"/>
      <c r="AW329" s="12"/>
      <c r="AX329" s="12"/>
    </row>
    <row r="330" spans="1:50" x14ac:dyDescent="0.2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52"/>
      <c r="S330" s="52"/>
      <c r="T330" s="52"/>
      <c r="U330" s="52"/>
      <c r="V330" s="52"/>
      <c r="W330" s="52"/>
      <c r="X330" s="52"/>
      <c r="Y330" s="52"/>
      <c r="Z330" s="52"/>
      <c r="AA330" s="52"/>
      <c r="AB330" s="52"/>
      <c r="AC330" s="52"/>
      <c r="AD330" s="52"/>
      <c r="AE330" s="64"/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2"/>
      <c r="AR330" s="12"/>
      <c r="AS330" s="12"/>
      <c r="AT330" s="12"/>
      <c r="AU330" s="12"/>
      <c r="AV330" s="12"/>
      <c r="AW330" s="12"/>
      <c r="AX330" s="12"/>
    </row>
    <row r="331" spans="1:50" x14ac:dyDescent="0.2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52"/>
      <c r="S331" s="52"/>
      <c r="T331" s="52"/>
      <c r="U331" s="52"/>
      <c r="V331" s="52"/>
      <c r="W331" s="52"/>
      <c r="X331" s="52"/>
      <c r="Y331" s="52"/>
      <c r="Z331" s="52"/>
      <c r="AA331" s="52"/>
      <c r="AB331" s="52"/>
      <c r="AC331" s="52"/>
      <c r="AD331" s="52"/>
      <c r="AE331" s="64"/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2"/>
      <c r="AR331" s="12"/>
      <c r="AS331" s="12"/>
      <c r="AT331" s="12"/>
      <c r="AU331" s="12"/>
      <c r="AV331" s="12"/>
      <c r="AW331" s="12"/>
      <c r="AX331" s="12"/>
    </row>
    <row r="332" spans="1:50" x14ac:dyDescent="0.2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52"/>
      <c r="S332" s="52"/>
      <c r="T332" s="52"/>
      <c r="U332" s="52"/>
      <c r="V332" s="52"/>
      <c r="W332" s="52"/>
      <c r="X332" s="52"/>
      <c r="Y332" s="52"/>
      <c r="Z332" s="52"/>
      <c r="AA332" s="52"/>
      <c r="AB332" s="52"/>
      <c r="AC332" s="52"/>
      <c r="AD332" s="52"/>
      <c r="AE332" s="64"/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2"/>
      <c r="AR332" s="12"/>
      <c r="AS332" s="12"/>
      <c r="AT332" s="12"/>
      <c r="AU332" s="12"/>
      <c r="AV332" s="12"/>
      <c r="AW332" s="12"/>
      <c r="AX332" s="12"/>
    </row>
    <row r="333" spans="1:50" x14ac:dyDescent="0.2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52"/>
      <c r="S333" s="52"/>
      <c r="T333" s="52"/>
      <c r="U333" s="52"/>
      <c r="V333" s="52"/>
      <c r="W333" s="52"/>
      <c r="X333" s="52"/>
      <c r="Y333" s="52"/>
      <c r="Z333" s="52"/>
      <c r="AA333" s="52"/>
      <c r="AB333" s="52"/>
      <c r="AC333" s="52"/>
      <c r="AD333" s="52"/>
      <c r="AE333" s="64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2"/>
      <c r="AR333" s="12"/>
      <c r="AS333" s="12"/>
      <c r="AT333" s="12"/>
      <c r="AU333" s="12"/>
      <c r="AV333" s="12"/>
      <c r="AW333" s="12"/>
      <c r="AX333" s="12"/>
    </row>
    <row r="334" spans="1:50" x14ac:dyDescent="0.2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52"/>
      <c r="S334" s="52"/>
      <c r="T334" s="52"/>
      <c r="U334" s="52"/>
      <c r="V334" s="52"/>
      <c r="W334" s="52"/>
      <c r="X334" s="52"/>
      <c r="Y334" s="52"/>
      <c r="Z334" s="52"/>
      <c r="AA334" s="52"/>
      <c r="AB334" s="52"/>
      <c r="AC334" s="52"/>
      <c r="AD334" s="52"/>
      <c r="AE334" s="64"/>
      <c r="AF334" s="12"/>
      <c r="AG334" s="12"/>
      <c r="AH334" s="12"/>
      <c r="AI334" s="12"/>
      <c r="AJ334" s="12"/>
      <c r="AK334" s="12"/>
      <c r="AL334" s="12"/>
      <c r="AM334" s="12"/>
      <c r="AN334" s="12"/>
      <c r="AO334" s="12"/>
      <c r="AP334" s="12"/>
      <c r="AQ334" s="12"/>
      <c r="AR334" s="12"/>
      <c r="AS334" s="12"/>
      <c r="AT334" s="12"/>
      <c r="AU334" s="12"/>
      <c r="AV334" s="12"/>
      <c r="AW334" s="12"/>
      <c r="AX334" s="12"/>
    </row>
    <row r="335" spans="1:50" x14ac:dyDescent="0.2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52"/>
      <c r="S335" s="52"/>
      <c r="T335" s="52"/>
      <c r="U335" s="52"/>
      <c r="V335" s="52"/>
      <c r="W335" s="52"/>
      <c r="X335" s="52"/>
      <c r="Y335" s="52"/>
      <c r="Z335" s="52"/>
      <c r="AA335" s="52"/>
      <c r="AB335" s="52"/>
      <c r="AC335" s="52"/>
      <c r="AD335" s="52"/>
      <c r="AE335" s="64"/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2"/>
      <c r="AR335" s="12"/>
      <c r="AS335" s="12"/>
      <c r="AT335" s="12"/>
      <c r="AU335" s="12"/>
      <c r="AV335" s="12"/>
      <c r="AW335" s="12"/>
      <c r="AX335" s="12"/>
    </row>
    <row r="336" spans="1:50" x14ac:dyDescent="0.2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52"/>
      <c r="S336" s="52"/>
      <c r="T336" s="52"/>
      <c r="U336" s="52"/>
      <c r="V336" s="52"/>
      <c r="W336" s="52"/>
      <c r="X336" s="52"/>
      <c r="Y336" s="52"/>
      <c r="Z336" s="52"/>
      <c r="AA336" s="52"/>
      <c r="AB336" s="52"/>
      <c r="AC336" s="52"/>
      <c r="AD336" s="52"/>
      <c r="AE336" s="64"/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2"/>
      <c r="AR336" s="12"/>
      <c r="AS336" s="12"/>
      <c r="AT336" s="12"/>
      <c r="AU336" s="12"/>
      <c r="AV336" s="12"/>
      <c r="AW336" s="12"/>
      <c r="AX336" s="12"/>
    </row>
    <row r="337" spans="1:50" x14ac:dyDescent="0.2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52"/>
      <c r="S337" s="52"/>
      <c r="T337" s="52"/>
      <c r="U337" s="52"/>
      <c r="V337" s="52"/>
      <c r="W337" s="52"/>
      <c r="X337" s="52"/>
      <c r="Y337" s="52"/>
      <c r="Z337" s="52"/>
      <c r="AA337" s="52"/>
      <c r="AB337" s="52"/>
      <c r="AC337" s="52"/>
      <c r="AD337" s="52"/>
      <c r="AE337" s="64"/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2"/>
      <c r="AR337" s="12"/>
      <c r="AS337" s="12"/>
      <c r="AT337" s="12"/>
      <c r="AU337" s="12"/>
      <c r="AV337" s="12"/>
      <c r="AW337" s="12"/>
      <c r="AX337" s="12"/>
    </row>
    <row r="338" spans="1:50" x14ac:dyDescent="0.2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52"/>
      <c r="S338" s="52"/>
      <c r="T338" s="52"/>
      <c r="U338" s="52"/>
      <c r="V338" s="52"/>
      <c r="W338" s="52"/>
      <c r="X338" s="52"/>
      <c r="Y338" s="52"/>
      <c r="Z338" s="52"/>
      <c r="AA338" s="52"/>
      <c r="AB338" s="52"/>
      <c r="AC338" s="52"/>
      <c r="AD338" s="52"/>
      <c r="AE338" s="64"/>
      <c r="AF338" s="12"/>
      <c r="AG338" s="12"/>
      <c r="AH338" s="12"/>
      <c r="AI338" s="12"/>
      <c r="AJ338" s="12"/>
      <c r="AK338" s="12"/>
      <c r="AL338" s="12"/>
      <c r="AM338" s="12"/>
      <c r="AN338" s="12"/>
      <c r="AO338" s="12"/>
      <c r="AP338" s="12"/>
      <c r="AQ338" s="12"/>
      <c r="AR338" s="12"/>
      <c r="AS338" s="12"/>
      <c r="AT338" s="12"/>
      <c r="AU338" s="12"/>
      <c r="AV338" s="12"/>
      <c r="AW338" s="12"/>
      <c r="AX338" s="12"/>
    </row>
    <row r="339" spans="1:50" x14ac:dyDescent="0.2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52"/>
      <c r="S339" s="52"/>
      <c r="T339" s="52"/>
      <c r="U339" s="52"/>
      <c r="V339" s="52"/>
      <c r="W339" s="52"/>
      <c r="X339" s="52"/>
      <c r="Y339" s="52"/>
      <c r="Z339" s="52"/>
      <c r="AA339" s="52"/>
      <c r="AB339" s="52"/>
      <c r="AC339" s="52"/>
      <c r="AD339" s="52"/>
      <c r="AE339" s="64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  <c r="AP339" s="12"/>
      <c r="AQ339" s="12"/>
      <c r="AR339" s="12"/>
      <c r="AS339" s="12"/>
      <c r="AT339" s="12"/>
      <c r="AU339" s="12"/>
      <c r="AV339" s="12"/>
      <c r="AW339" s="12"/>
      <c r="AX339" s="12"/>
    </row>
    <row r="340" spans="1:50" x14ac:dyDescent="0.2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52"/>
      <c r="S340" s="52"/>
      <c r="T340" s="52"/>
      <c r="U340" s="52"/>
      <c r="V340" s="52"/>
      <c r="W340" s="52"/>
      <c r="X340" s="52"/>
      <c r="Y340" s="52"/>
      <c r="Z340" s="52"/>
      <c r="AA340" s="52"/>
      <c r="AB340" s="52"/>
      <c r="AC340" s="52"/>
      <c r="AD340" s="52"/>
      <c r="AE340" s="64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2"/>
      <c r="AR340" s="12"/>
      <c r="AS340" s="12"/>
      <c r="AT340" s="12"/>
      <c r="AU340" s="12"/>
      <c r="AV340" s="12"/>
      <c r="AW340" s="12"/>
      <c r="AX340" s="12"/>
    </row>
    <row r="341" spans="1:50" x14ac:dyDescent="0.2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52"/>
      <c r="S341" s="52"/>
      <c r="T341" s="52"/>
      <c r="U341" s="52"/>
      <c r="V341" s="52"/>
      <c r="W341" s="52"/>
      <c r="X341" s="52"/>
      <c r="Y341" s="52"/>
      <c r="Z341" s="52"/>
      <c r="AA341" s="52"/>
      <c r="AB341" s="52"/>
      <c r="AC341" s="52"/>
      <c r="AD341" s="52"/>
      <c r="AE341" s="64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2"/>
      <c r="AR341" s="12"/>
      <c r="AS341" s="12"/>
      <c r="AT341" s="12"/>
      <c r="AU341" s="12"/>
      <c r="AV341" s="12"/>
      <c r="AW341" s="12"/>
      <c r="AX341" s="12"/>
    </row>
    <row r="342" spans="1:50" x14ac:dyDescent="0.2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52"/>
      <c r="S342" s="52"/>
      <c r="T342" s="52"/>
      <c r="U342" s="52"/>
      <c r="V342" s="52"/>
      <c r="W342" s="52"/>
      <c r="X342" s="52"/>
      <c r="Y342" s="52"/>
      <c r="Z342" s="52"/>
      <c r="AA342" s="52"/>
      <c r="AB342" s="52"/>
      <c r="AC342" s="52"/>
      <c r="AD342" s="52"/>
      <c r="AE342" s="64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  <c r="AP342" s="12"/>
      <c r="AQ342" s="12"/>
      <c r="AR342" s="12"/>
      <c r="AS342" s="12"/>
      <c r="AT342" s="12"/>
      <c r="AU342" s="12"/>
      <c r="AV342" s="12"/>
      <c r="AW342" s="12"/>
      <c r="AX342" s="12"/>
    </row>
    <row r="343" spans="1:50" x14ac:dyDescent="0.2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52"/>
      <c r="S343" s="52"/>
      <c r="T343" s="52"/>
      <c r="U343" s="52"/>
      <c r="V343" s="52"/>
      <c r="W343" s="52"/>
      <c r="X343" s="52"/>
      <c r="Y343" s="52"/>
      <c r="Z343" s="52"/>
      <c r="AA343" s="52"/>
      <c r="AB343" s="52"/>
      <c r="AC343" s="52"/>
      <c r="AD343" s="52"/>
      <c r="AE343" s="64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  <c r="AP343" s="12"/>
      <c r="AQ343" s="12"/>
      <c r="AR343" s="12"/>
      <c r="AS343" s="12"/>
      <c r="AT343" s="12"/>
      <c r="AU343" s="12"/>
      <c r="AV343" s="12"/>
      <c r="AW343" s="12"/>
      <c r="AX343" s="12"/>
    </row>
    <row r="344" spans="1:50" x14ac:dyDescent="0.2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52"/>
      <c r="S344" s="52"/>
      <c r="T344" s="52"/>
      <c r="U344" s="52"/>
      <c r="V344" s="52"/>
      <c r="W344" s="52"/>
      <c r="X344" s="52"/>
      <c r="Y344" s="52"/>
      <c r="Z344" s="52"/>
      <c r="AA344" s="52"/>
      <c r="AB344" s="52"/>
      <c r="AC344" s="52"/>
      <c r="AD344" s="52"/>
      <c r="AE344" s="64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  <c r="AT344" s="12"/>
      <c r="AU344" s="12"/>
      <c r="AV344" s="12"/>
      <c r="AW344" s="12"/>
      <c r="AX344" s="12"/>
    </row>
    <row r="345" spans="1:50" x14ac:dyDescent="0.2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52"/>
      <c r="S345" s="52"/>
      <c r="T345" s="52"/>
      <c r="U345" s="52"/>
      <c r="V345" s="52"/>
      <c r="W345" s="52"/>
      <c r="X345" s="52"/>
      <c r="Y345" s="52"/>
      <c r="Z345" s="52"/>
      <c r="AA345" s="52"/>
      <c r="AB345" s="52"/>
      <c r="AC345" s="52"/>
      <c r="AD345" s="52"/>
      <c r="AE345" s="64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2"/>
      <c r="AR345" s="12"/>
      <c r="AS345" s="12"/>
      <c r="AT345" s="12"/>
      <c r="AU345" s="12"/>
      <c r="AV345" s="12"/>
      <c r="AW345" s="12"/>
      <c r="AX345" s="12"/>
    </row>
    <row r="346" spans="1:50" x14ac:dyDescent="0.2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52"/>
      <c r="S346" s="52"/>
      <c r="T346" s="52"/>
      <c r="U346" s="52"/>
      <c r="V346" s="52"/>
      <c r="W346" s="52"/>
      <c r="X346" s="52"/>
      <c r="Y346" s="52"/>
      <c r="Z346" s="52"/>
      <c r="AA346" s="52"/>
      <c r="AB346" s="52"/>
      <c r="AC346" s="52"/>
      <c r="AD346" s="52"/>
      <c r="AE346" s="64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2"/>
      <c r="AR346" s="12"/>
      <c r="AS346" s="12"/>
      <c r="AT346" s="12"/>
      <c r="AU346" s="12"/>
      <c r="AV346" s="12"/>
      <c r="AW346" s="12"/>
      <c r="AX346" s="12"/>
    </row>
    <row r="347" spans="1:50" x14ac:dyDescent="0.2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52"/>
      <c r="S347" s="52"/>
      <c r="T347" s="52"/>
      <c r="U347" s="52"/>
      <c r="V347" s="52"/>
      <c r="W347" s="52"/>
      <c r="X347" s="52"/>
      <c r="Y347" s="52"/>
      <c r="Z347" s="52"/>
      <c r="AA347" s="52"/>
      <c r="AB347" s="52"/>
      <c r="AC347" s="52"/>
      <c r="AD347" s="52"/>
      <c r="AE347" s="64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2"/>
      <c r="AR347" s="12"/>
      <c r="AS347" s="12"/>
      <c r="AT347" s="12"/>
      <c r="AU347" s="12"/>
      <c r="AV347" s="12"/>
      <c r="AW347" s="12"/>
      <c r="AX347" s="12"/>
    </row>
    <row r="348" spans="1:50" x14ac:dyDescent="0.2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52"/>
      <c r="S348" s="52"/>
      <c r="T348" s="52"/>
      <c r="U348" s="52"/>
      <c r="V348" s="52"/>
      <c r="W348" s="52"/>
      <c r="X348" s="52"/>
      <c r="Y348" s="52"/>
      <c r="Z348" s="52"/>
      <c r="AA348" s="52"/>
      <c r="AB348" s="52"/>
      <c r="AC348" s="52"/>
      <c r="AD348" s="52"/>
      <c r="AE348" s="64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  <c r="AT348" s="12"/>
      <c r="AU348" s="12"/>
      <c r="AV348" s="12"/>
      <c r="AW348" s="12"/>
      <c r="AX348" s="12"/>
    </row>
    <row r="349" spans="1:50" x14ac:dyDescent="0.2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52"/>
      <c r="S349" s="52"/>
      <c r="T349" s="52"/>
      <c r="U349" s="52"/>
      <c r="V349" s="52"/>
      <c r="W349" s="52"/>
      <c r="X349" s="52"/>
      <c r="Y349" s="52"/>
      <c r="Z349" s="52"/>
      <c r="AA349" s="52"/>
      <c r="AB349" s="52"/>
      <c r="AC349" s="52"/>
      <c r="AD349" s="52"/>
      <c r="AE349" s="64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  <c r="AT349" s="12"/>
      <c r="AU349" s="12"/>
      <c r="AV349" s="12"/>
      <c r="AW349" s="12"/>
      <c r="AX349" s="12"/>
    </row>
    <row r="350" spans="1:50" x14ac:dyDescent="0.2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52"/>
      <c r="S350" s="52"/>
      <c r="T350" s="52"/>
      <c r="U350" s="52"/>
      <c r="V350" s="52"/>
      <c r="W350" s="52"/>
      <c r="X350" s="52"/>
      <c r="Y350" s="52"/>
      <c r="Z350" s="52"/>
      <c r="AA350" s="52"/>
      <c r="AB350" s="52"/>
      <c r="AC350" s="52"/>
      <c r="AD350" s="52"/>
      <c r="AE350" s="64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  <c r="AT350" s="12"/>
      <c r="AU350" s="12"/>
      <c r="AV350" s="12"/>
      <c r="AW350" s="12"/>
      <c r="AX350" s="12"/>
    </row>
    <row r="351" spans="1:50" x14ac:dyDescent="0.2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52"/>
      <c r="S351" s="52"/>
      <c r="T351" s="52"/>
      <c r="U351" s="52"/>
      <c r="V351" s="52"/>
      <c r="W351" s="52"/>
      <c r="X351" s="52"/>
      <c r="Y351" s="52"/>
      <c r="Z351" s="52"/>
      <c r="AA351" s="52"/>
      <c r="AB351" s="52"/>
      <c r="AC351" s="52"/>
      <c r="AD351" s="52"/>
      <c r="AE351" s="64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  <c r="AT351" s="12"/>
      <c r="AU351" s="12"/>
      <c r="AV351" s="12"/>
      <c r="AW351" s="12"/>
      <c r="AX351" s="12"/>
    </row>
    <row r="352" spans="1:50" x14ac:dyDescent="0.2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52"/>
      <c r="S352" s="52"/>
      <c r="T352" s="52"/>
      <c r="U352" s="52"/>
      <c r="V352" s="52"/>
      <c r="W352" s="52"/>
      <c r="X352" s="52"/>
      <c r="Y352" s="52"/>
      <c r="Z352" s="52"/>
      <c r="AA352" s="52"/>
      <c r="AB352" s="52"/>
      <c r="AC352" s="52"/>
      <c r="AD352" s="52"/>
      <c r="AE352" s="64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  <c r="AT352" s="12"/>
      <c r="AU352" s="12"/>
      <c r="AV352" s="12"/>
      <c r="AW352" s="12"/>
      <c r="AX352" s="12"/>
    </row>
    <row r="353" spans="1:50" x14ac:dyDescent="0.2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52"/>
      <c r="S353" s="52"/>
      <c r="T353" s="52"/>
      <c r="U353" s="52"/>
      <c r="V353" s="52"/>
      <c r="W353" s="52"/>
      <c r="X353" s="52"/>
      <c r="Y353" s="52"/>
      <c r="Z353" s="52"/>
      <c r="AA353" s="52"/>
      <c r="AB353" s="52"/>
      <c r="AC353" s="52"/>
      <c r="AD353" s="52"/>
      <c r="AE353" s="64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12"/>
    </row>
    <row r="354" spans="1:50" x14ac:dyDescent="0.2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52"/>
      <c r="S354" s="52"/>
      <c r="T354" s="52"/>
      <c r="U354" s="52"/>
      <c r="V354" s="52"/>
      <c r="W354" s="52"/>
      <c r="X354" s="52"/>
      <c r="Y354" s="52"/>
      <c r="Z354" s="52"/>
      <c r="AA354" s="52"/>
      <c r="AB354" s="52"/>
      <c r="AC354" s="52"/>
      <c r="AD354" s="52"/>
      <c r="AE354" s="64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2"/>
      <c r="AR354" s="12"/>
      <c r="AS354" s="12"/>
      <c r="AT354" s="12"/>
      <c r="AU354" s="12"/>
      <c r="AV354" s="12"/>
      <c r="AW354" s="12"/>
      <c r="AX354" s="12"/>
    </row>
    <row r="355" spans="1:50" x14ac:dyDescent="0.2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52"/>
      <c r="S355" s="52"/>
      <c r="T355" s="52"/>
      <c r="U355" s="52"/>
      <c r="V355" s="52"/>
      <c r="W355" s="52"/>
      <c r="X355" s="52"/>
      <c r="Y355" s="52"/>
      <c r="Z355" s="52"/>
      <c r="AA355" s="52"/>
      <c r="AB355" s="52"/>
      <c r="AC355" s="52"/>
      <c r="AD355" s="52"/>
      <c r="AE355" s="64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2"/>
      <c r="AR355" s="12"/>
      <c r="AS355" s="12"/>
      <c r="AT355" s="12"/>
      <c r="AU355" s="12"/>
      <c r="AV355" s="12"/>
      <c r="AW355" s="12"/>
      <c r="AX355" s="12"/>
    </row>
    <row r="356" spans="1:50" x14ac:dyDescent="0.2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52"/>
      <c r="S356" s="52"/>
      <c r="T356" s="52"/>
      <c r="U356" s="52"/>
      <c r="V356" s="52"/>
      <c r="W356" s="52"/>
      <c r="X356" s="52"/>
      <c r="Y356" s="52"/>
      <c r="Z356" s="52"/>
      <c r="AA356" s="52"/>
      <c r="AB356" s="52"/>
      <c r="AC356" s="52"/>
      <c r="AD356" s="52"/>
      <c r="AE356" s="64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2"/>
      <c r="AR356" s="12"/>
      <c r="AS356" s="12"/>
      <c r="AT356" s="12"/>
      <c r="AU356" s="12"/>
      <c r="AV356" s="12"/>
      <c r="AW356" s="12"/>
      <c r="AX356" s="12"/>
    </row>
    <row r="357" spans="1:50" x14ac:dyDescent="0.2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52"/>
      <c r="S357" s="52"/>
      <c r="T357" s="52"/>
      <c r="U357" s="52"/>
      <c r="V357" s="52"/>
      <c r="W357" s="52"/>
      <c r="X357" s="52"/>
      <c r="Y357" s="52"/>
      <c r="Z357" s="52"/>
      <c r="AA357" s="52"/>
      <c r="AB357" s="52"/>
      <c r="AC357" s="52"/>
      <c r="AD357" s="52"/>
      <c r="AE357" s="64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  <c r="AS357" s="12"/>
      <c r="AT357" s="12"/>
      <c r="AU357" s="12"/>
      <c r="AV357" s="12"/>
      <c r="AW357" s="12"/>
      <c r="AX357" s="12"/>
    </row>
    <row r="358" spans="1:50" x14ac:dyDescent="0.2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52"/>
      <c r="S358" s="52"/>
      <c r="T358" s="52"/>
      <c r="U358" s="52"/>
      <c r="V358" s="52"/>
      <c r="W358" s="52"/>
      <c r="X358" s="52"/>
      <c r="Y358" s="52"/>
      <c r="Z358" s="52"/>
      <c r="AA358" s="52"/>
      <c r="AB358" s="52"/>
      <c r="AC358" s="52"/>
      <c r="AD358" s="52"/>
      <c r="AE358" s="64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  <c r="AT358" s="12"/>
      <c r="AU358" s="12"/>
      <c r="AV358" s="12"/>
      <c r="AW358" s="12"/>
      <c r="AX358" s="12"/>
    </row>
    <row r="359" spans="1:50" x14ac:dyDescent="0.2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52"/>
      <c r="S359" s="52"/>
      <c r="T359" s="52"/>
      <c r="U359" s="52"/>
      <c r="V359" s="52"/>
      <c r="W359" s="52"/>
      <c r="X359" s="52"/>
      <c r="Y359" s="52"/>
      <c r="Z359" s="52"/>
      <c r="AA359" s="52"/>
      <c r="AB359" s="52"/>
      <c r="AC359" s="52"/>
      <c r="AD359" s="52"/>
      <c r="AE359" s="64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  <c r="AT359" s="12"/>
      <c r="AU359" s="12"/>
      <c r="AV359" s="12"/>
      <c r="AW359" s="12"/>
      <c r="AX359" s="12"/>
    </row>
    <row r="360" spans="1:50" x14ac:dyDescent="0.2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52"/>
      <c r="S360" s="52"/>
      <c r="T360" s="52"/>
      <c r="U360" s="52"/>
      <c r="V360" s="52"/>
      <c r="W360" s="52"/>
      <c r="X360" s="52"/>
      <c r="Y360" s="52"/>
      <c r="Z360" s="52"/>
      <c r="AA360" s="52"/>
      <c r="AB360" s="52"/>
      <c r="AC360" s="52"/>
      <c r="AD360" s="52"/>
      <c r="AE360" s="64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/>
      <c r="AT360" s="12"/>
      <c r="AU360" s="12"/>
      <c r="AV360" s="12"/>
      <c r="AW360" s="12"/>
      <c r="AX360" s="12"/>
    </row>
    <row r="361" spans="1:50" x14ac:dyDescent="0.2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52"/>
      <c r="S361" s="52"/>
      <c r="T361" s="52"/>
      <c r="U361" s="52"/>
      <c r="V361" s="52"/>
      <c r="W361" s="52"/>
      <c r="X361" s="52"/>
      <c r="Y361" s="52"/>
      <c r="Z361" s="52"/>
      <c r="AA361" s="52"/>
      <c r="AB361" s="52"/>
      <c r="AC361" s="52"/>
      <c r="AD361" s="52"/>
      <c r="AE361" s="64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  <c r="AS361" s="12"/>
      <c r="AT361" s="12"/>
      <c r="AU361" s="12"/>
      <c r="AV361" s="12"/>
      <c r="AW361" s="12"/>
      <c r="AX361" s="12"/>
    </row>
    <row r="362" spans="1:50" x14ac:dyDescent="0.2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52"/>
      <c r="S362" s="52"/>
      <c r="T362" s="52"/>
      <c r="U362" s="52"/>
      <c r="V362" s="52"/>
      <c r="W362" s="52"/>
      <c r="X362" s="52"/>
      <c r="Y362" s="52"/>
      <c r="Z362" s="52"/>
      <c r="AA362" s="52"/>
      <c r="AB362" s="52"/>
      <c r="AC362" s="52"/>
      <c r="AD362" s="52"/>
      <c r="AE362" s="64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/>
      <c r="AT362" s="12"/>
      <c r="AU362" s="12"/>
      <c r="AV362" s="12"/>
      <c r="AW362" s="12"/>
      <c r="AX362" s="12"/>
    </row>
    <row r="363" spans="1:50" x14ac:dyDescent="0.2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52"/>
      <c r="S363" s="52"/>
      <c r="T363" s="52"/>
      <c r="U363" s="52"/>
      <c r="V363" s="52"/>
      <c r="W363" s="52"/>
      <c r="X363" s="52"/>
      <c r="Y363" s="52"/>
      <c r="Z363" s="52"/>
      <c r="AA363" s="52"/>
      <c r="AB363" s="52"/>
      <c r="AC363" s="52"/>
      <c r="AD363" s="52"/>
      <c r="AE363" s="64"/>
      <c r="AF363" s="12"/>
      <c r="AG363" s="12"/>
      <c r="AH363" s="12"/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  <c r="AT363" s="12"/>
      <c r="AU363" s="12"/>
      <c r="AV363" s="12"/>
      <c r="AW363" s="12"/>
      <c r="AX363" s="12"/>
    </row>
    <row r="364" spans="1:50" x14ac:dyDescent="0.2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52"/>
      <c r="S364" s="52"/>
      <c r="T364" s="52"/>
      <c r="U364" s="52"/>
      <c r="V364" s="52"/>
      <c r="W364" s="52"/>
      <c r="X364" s="52"/>
      <c r="Y364" s="52"/>
      <c r="Z364" s="52"/>
      <c r="AA364" s="52"/>
      <c r="AB364" s="52"/>
      <c r="AC364" s="52"/>
      <c r="AD364" s="52"/>
      <c r="AE364" s="64"/>
      <c r="AF364" s="12"/>
      <c r="AG364" s="12"/>
      <c r="AH364" s="12"/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  <c r="AS364" s="12"/>
      <c r="AT364" s="12"/>
      <c r="AU364" s="12"/>
      <c r="AV364" s="12"/>
      <c r="AW364" s="12"/>
      <c r="AX364" s="12"/>
    </row>
    <row r="365" spans="1:50" x14ac:dyDescent="0.2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52"/>
      <c r="S365" s="52"/>
      <c r="T365" s="52"/>
      <c r="U365" s="52"/>
      <c r="V365" s="52"/>
      <c r="W365" s="52"/>
      <c r="X365" s="52"/>
      <c r="Y365" s="52"/>
      <c r="Z365" s="52"/>
      <c r="AA365" s="52"/>
      <c r="AB365" s="52"/>
      <c r="AC365" s="52"/>
      <c r="AD365" s="52"/>
      <c r="AE365" s="64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  <c r="AT365" s="12"/>
      <c r="AU365" s="12"/>
      <c r="AV365" s="12"/>
      <c r="AW365" s="12"/>
      <c r="AX365" s="12"/>
    </row>
    <row r="366" spans="1:50" x14ac:dyDescent="0.2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52"/>
      <c r="S366" s="52"/>
      <c r="T366" s="52"/>
      <c r="U366" s="52"/>
      <c r="V366" s="52"/>
      <c r="W366" s="52"/>
      <c r="X366" s="52"/>
      <c r="Y366" s="52"/>
      <c r="Z366" s="52"/>
      <c r="AA366" s="52"/>
      <c r="AB366" s="52"/>
      <c r="AC366" s="52"/>
      <c r="AD366" s="52"/>
      <c r="AE366" s="64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  <c r="AT366" s="12"/>
      <c r="AU366" s="12"/>
      <c r="AV366" s="12"/>
      <c r="AW366" s="12"/>
      <c r="AX366" s="12"/>
    </row>
    <row r="367" spans="1:50" x14ac:dyDescent="0.2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52"/>
      <c r="S367" s="52"/>
      <c r="T367" s="52"/>
      <c r="U367" s="52"/>
      <c r="V367" s="52"/>
      <c r="W367" s="52"/>
      <c r="X367" s="52"/>
      <c r="Y367" s="52"/>
      <c r="Z367" s="52"/>
      <c r="AA367" s="52"/>
      <c r="AB367" s="52"/>
      <c r="AC367" s="52"/>
      <c r="AD367" s="52"/>
      <c r="AE367" s="64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2"/>
      <c r="AV367" s="12"/>
      <c r="AW367" s="12"/>
      <c r="AX367" s="12"/>
    </row>
    <row r="368" spans="1:50" x14ac:dyDescent="0.2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52"/>
      <c r="S368" s="52"/>
      <c r="T368" s="52"/>
      <c r="U368" s="52"/>
      <c r="V368" s="52"/>
      <c r="W368" s="52"/>
      <c r="X368" s="52"/>
      <c r="Y368" s="52"/>
      <c r="Z368" s="52"/>
      <c r="AA368" s="52"/>
      <c r="AB368" s="52"/>
      <c r="AC368" s="52"/>
      <c r="AD368" s="52"/>
      <c r="AE368" s="64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12"/>
    </row>
    <row r="369" spans="1:50" x14ac:dyDescent="0.2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52"/>
      <c r="S369" s="52"/>
      <c r="T369" s="52"/>
      <c r="U369" s="52"/>
      <c r="V369" s="52"/>
      <c r="W369" s="52"/>
      <c r="X369" s="52"/>
      <c r="Y369" s="52"/>
      <c r="Z369" s="52"/>
      <c r="AA369" s="52"/>
      <c r="AB369" s="52"/>
      <c r="AC369" s="52"/>
      <c r="AD369" s="52"/>
      <c r="AE369" s="64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12"/>
    </row>
    <row r="370" spans="1:50" x14ac:dyDescent="0.2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52"/>
      <c r="S370" s="52"/>
      <c r="T370" s="52"/>
      <c r="U370" s="52"/>
      <c r="V370" s="52"/>
      <c r="W370" s="52"/>
      <c r="X370" s="52"/>
      <c r="Y370" s="52"/>
      <c r="Z370" s="52"/>
      <c r="AA370" s="52"/>
      <c r="AB370" s="52"/>
      <c r="AC370" s="52"/>
      <c r="AD370" s="52"/>
      <c r="AE370" s="64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12"/>
    </row>
    <row r="371" spans="1:50" x14ac:dyDescent="0.2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52"/>
      <c r="S371" s="52"/>
      <c r="T371" s="52"/>
      <c r="U371" s="52"/>
      <c r="V371" s="52"/>
      <c r="W371" s="52"/>
      <c r="X371" s="52"/>
      <c r="Y371" s="52"/>
      <c r="Z371" s="52"/>
      <c r="AA371" s="52"/>
      <c r="AB371" s="52"/>
      <c r="AC371" s="52"/>
      <c r="AD371" s="52"/>
      <c r="AE371" s="64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12"/>
    </row>
    <row r="372" spans="1:50" x14ac:dyDescent="0.2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52"/>
      <c r="S372" s="52"/>
      <c r="T372" s="52"/>
      <c r="U372" s="52"/>
      <c r="V372" s="52"/>
      <c r="W372" s="52"/>
      <c r="X372" s="52"/>
      <c r="Y372" s="52"/>
      <c r="Z372" s="52"/>
      <c r="AA372" s="52"/>
      <c r="AB372" s="52"/>
      <c r="AC372" s="52"/>
      <c r="AD372" s="52"/>
      <c r="AE372" s="64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2"/>
    </row>
    <row r="373" spans="1:50" x14ac:dyDescent="0.2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52"/>
      <c r="S373" s="52"/>
      <c r="T373" s="52"/>
      <c r="U373" s="52"/>
      <c r="V373" s="52"/>
      <c r="W373" s="52"/>
      <c r="X373" s="52"/>
      <c r="Y373" s="52"/>
      <c r="Z373" s="52"/>
      <c r="AA373" s="52"/>
      <c r="AB373" s="52"/>
      <c r="AC373" s="52"/>
      <c r="AD373" s="52"/>
      <c r="AE373" s="64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2"/>
    </row>
    <row r="374" spans="1:50" x14ac:dyDescent="0.2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52"/>
      <c r="S374" s="52"/>
      <c r="T374" s="52"/>
      <c r="U374" s="52"/>
      <c r="V374" s="52"/>
      <c r="W374" s="52"/>
      <c r="X374" s="52"/>
      <c r="Y374" s="52"/>
      <c r="Z374" s="52"/>
      <c r="AA374" s="52"/>
      <c r="AB374" s="52"/>
      <c r="AC374" s="52"/>
      <c r="AD374" s="52"/>
      <c r="AE374" s="64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2"/>
    </row>
    <row r="375" spans="1:50" x14ac:dyDescent="0.2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52"/>
      <c r="S375" s="52"/>
      <c r="T375" s="52"/>
      <c r="U375" s="52"/>
      <c r="V375" s="52"/>
      <c r="W375" s="52"/>
      <c r="X375" s="52"/>
      <c r="Y375" s="52"/>
      <c r="Z375" s="52"/>
      <c r="AA375" s="52"/>
      <c r="AB375" s="52"/>
      <c r="AC375" s="52"/>
      <c r="AD375" s="52"/>
      <c r="AE375" s="64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12"/>
    </row>
    <row r="376" spans="1:50" x14ac:dyDescent="0.2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52"/>
      <c r="S376" s="52"/>
      <c r="T376" s="52"/>
      <c r="U376" s="52"/>
      <c r="V376" s="52"/>
      <c r="W376" s="52"/>
      <c r="X376" s="52"/>
      <c r="Y376" s="52"/>
      <c r="Z376" s="52"/>
      <c r="AA376" s="52"/>
      <c r="AB376" s="52"/>
      <c r="AC376" s="52"/>
      <c r="AD376" s="52"/>
      <c r="AE376" s="64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12"/>
    </row>
    <row r="377" spans="1:50" x14ac:dyDescent="0.2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52"/>
      <c r="S377" s="52"/>
      <c r="T377" s="52"/>
      <c r="U377" s="52"/>
      <c r="V377" s="52"/>
      <c r="W377" s="52"/>
      <c r="X377" s="52"/>
      <c r="Y377" s="52"/>
      <c r="Z377" s="52"/>
      <c r="AA377" s="52"/>
      <c r="AB377" s="52"/>
      <c r="AC377" s="52"/>
      <c r="AD377" s="52"/>
      <c r="AE377" s="64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12"/>
    </row>
    <row r="378" spans="1:50" x14ac:dyDescent="0.2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52"/>
      <c r="S378" s="52"/>
      <c r="T378" s="52"/>
      <c r="U378" s="52"/>
      <c r="V378" s="52"/>
      <c r="W378" s="52"/>
      <c r="X378" s="52"/>
      <c r="Y378" s="52"/>
      <c r="Z378" s="52"/>
      <c r="AA378" s="52"/>
      <c r="AB378" s="52"/>
      <c r="AC378" s="52"/>
      <c r="AD378" s="52"/>
      <c r="AE378" s="64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12"/>
    </row>
    <row r="379" spans="1:50" x14ac:dyDescent="0.2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52"/>
      <c r="S379" s="52"/>
      <c r="T379" s="52"/>
      <c r="U379" s="52"/>
      <c r="V379" s="52"/>
      <c r="W379" s="52"/>
      <c r="X379" s="52"/>
      <c r="Y379" s="52"/>
      <c r="Z379" s="52"/>
      <c r="AA379" s="52"/>
      <c r="AB379" s="52"/>
      <c r="AC379" s="52"/>
      <c r="AD379" s="52"/>
      <c r="AE379" s="64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12"/>
    </row>
    <row r="380" spans="1:50" x14ac:dyDescent="0.2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52"/>
      <c r="S380" s="52"/>
      <c r="T380" s="52"/>
      <c r="U380" s="52"/>
      <c r="V380" s="52"/>
      <c r="W380" s="52"/>
      <c r="X380" s="52"/>
      <c r="Y380" s="52"/>
      <c r="Z380" s="52"/>
      <c r="AA380" s="52"/>
      <c r="AB380" s="52"/>
      <c r="AC380" s="52"/>
      <c r="AD380" s="52"/>
      <c r="AE380" s="64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12"/>
    </row>
    <row r="381" spans="1:50" x14ac:dyDescent="0.2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52"/>
      <c r="S381" s="52"/>
      <c r="T381" s="52"/>
      <c r="U381" s="52"/>
      <c r="V381" s="52"/>
      <c r="W381" s="52"/>
      <c r="X381" s="52"/>
      <c r="Y381" s="52"/>
      <c r="Z381" s="52"/>
      <c r="AA381" s="52"/>
      <c r="AB381" s="52"/>
      <c r="AC381" s="52"/>
      <c r="AD381" s="52"/>
      <c r="AE381" s="64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12"/>
    </row>
    <row r="382" spans="1:50" x14ac:dyDescent="0.2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52"/>
      <c r="S382" s="52"/>
      <c r="T382" s="52"/>
      <c r="U382" s="52"/>
      <c r="V382" s="52"/>
      <c r="W382" s="52"/>
      <c r="X382" s="52"/>
      <c r="Y382" s="52"/>
      <c r="Z382" s="52"/>
      <c r="AA382" s="52"/>
      <c r="AB382" s="52"/>
      <c r="AC382" s="52"/>
      <c r="AD382" s="52"/>
      <c r="AE382" s="64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12"/>
    </row>
    <row r="383" spans="1:50" x14ac:dyDescent="0.2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52"/>
      <c r="S383" s="52"/>
      <c r="T383" s="52"/>
      <c r="U383" s="52"/>
      <c r="V383" s="52"/>
      <c r="W383" s="52"/>
      <c r="X383" s="52"/>
      <c r="Y383" s="52"/>
      <c r="Z383" s="52"/>
      <c r="AA383" s="52"/>
      <c r="AB383" s="52"/>
      <c r="AC383" s="52"/>
      <c r="AD383" s="52"/>
      <c r="AE383" s="64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12"/>
    </row>
    <row r="384" spans="1:50" x14ac:dyDescent="0.2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52"/>
      <c r="S384" s="52"/>
      <c r="T384" s="52"/>
      <c r="U384" s="52"/>
      <c r="V384" s="52"/>
      <c r="W384" s="52"/>
      <c r="X384" s="52"/>
      <c r="Y384" s="52"/>
      <c r="Z384" s="52"/>
      <c r="AA384" s="52"/>
      <c r="AB384" s="52"/>
      <c r="AC384" s="52"/>
      <c r="AD384" s="52"/>
      <c r="AE384" s="64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2"/>
    </row>
    <row r="385" spans="1:50" x14ac:dyDescent="0.2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52"/>
      <c r="S385" s="52"/>
      <c r="T385" s="52"/>
      <c r="U385" s="52"/>
      <c r="V385" s="52"/>
      <c r="W385" s="52"/>
      <c r="X385" s="52"/>
      <c r="Y385" s="52"/>
      <c r="Z385" s="52"/>
      <c r="AA385" s="52"/>
      <c r="AB385" s="52"/>
      <c r="AC385" s="52"/>
      <c r="AD385" s="52"/>
      <c r="AE385" s="64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2"/>
    </row>
    <row r="386" spans="1:50" x14ac:dyDescent="0.2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52"/>
      <c r="S386" s="52"/>
      <c r="T386" s="52"/>
      <c r="U386" s="52"/>
      <c r="V386" s="52"/>
      <c r="W386" s="52"/>
      <c r="X386" s="52"/>
      <c r="Y386" s="52"/>
      <c r="Z386" s="52"/>
      <c r="AA386" s="52"/>
      <c r="AB386" s="52"/>
      <c r="AC386" s="52"/>
      <c r="AD386" s="52"/>
      <c r="AE386" s="64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2"/>
    </row>
    <row r="387" spans="1:50" x14ac:dyDescent="0.2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52"/>
      <c r="S387" s="52"/>
      <c r="T387" s="52"/>
      <c r="U387" s="52"/>
      <c r="V387" s="52"/>
      <c r="W387" s="52"/>
      <c r="X387" s="52"/>
      <c r="Y387" s="52"/>
      <c r="Z387" s="52"/>
      <c r="AA387" s="52"/>
      <c r="AB387" s="52"/>
      <c r="AC387" s="52"/>
      <c r="AD387" s="52"/>
      <c r="AE387" s="64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12"/>
    </row>
    <row r="388" spans="1:50" x14ac:dyDescent="0.2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52"/>
      <c r="S388" s="52"/>
      <c r="T388" s="52"/>
      <c r="U388" s="52"/>
      <c r="V388" s="52"/>
      <c r="W388" s="52"/>
      <c r="X388" s="52"/>
      <c r="Y388" s="52"/>
      <c r="Z388" s="52"/>
      <c r="AA388" s="52"/>
      <c r="AB388" s="52"/>
      <c r="AC388" s="52"/>
      <c r="AD388" s="52"/>
      <c r="AE388" s="64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12"/>
    </row>
    <row r="389" spans="1:50" x14ac:dyDescent="0.2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52"/>
      <c r="S389" s="52"/>
      <c r="T389" s="52"/>
      <c r="U389" s="52"/>
      <c r="V389" s="52"/>
      <c r="W389" s="52"/>
      <c r="X389" s="52"/>
      <c r="Y389" s="52"/>
      <c r="Z389" s="52"/>
      <c r="AA389" s="52"/>
      <c r="AB389" s="52"/>
      <c r="AC389" s="52"/>
      <c r="AD389" s="52"/>
      <c r="AE389" s="64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12"/>
    </row>
    <row r="390" spans="1:50" x14ac:dyDescent="0.2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52"/>
      <c r="S390" s="52"/>
      <c r="T390" s="52"/>
      <c r="U390" s="52"/>
      <c r="V390" s="52"/>
      <c r="W390" s="52"/>
      <c r="X390" s="52"/>
      <c r="Y390" s="52"/>
      <c r="Z390" s="52"/>
      <c r="AA390" s="52"/>
      <c r="AB390" s="52"/>
      <c r="AC390" s="52"/>
      <c r="AD390" s="52"/>
      <c r="AE390" s="64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2"/>
    </row>
    <row r="391" spans="1:50" x14ac:dyDescent="0.2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52"/>
      <c r="S391" s="52"/>
      <c r="T391" s="52"/>
      <c r="U391" s="52"/>
      <c r="V391" s="52"/>
      <c r="W391" s="52"/>
      <c r="X391" s="52"/>
      <c r="Y391" s="52"/>
      <c r="Z391" s="52"/>
      <c r="AA391" s="52"/>
      <c r="AB391" s="52"/>
      <c r="AC391" s="52"/>
      <c r="AD391" s="52"/>
      <c r="AE391" s="64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2"/>
    </row>
    <row r="392" spans="1:50" x14ac:dyDescent="0.2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52"/>
      <c r="S392" s="52"/>
      <c r="T392" s="52"/>
      <c r="U392" s="52"/>
      <c r="V392" s="52"/>
      <c r="W392" s="52"/>
      <c r="X392" s="52"/>
      <c r="Y392" s="52"/>
      <c r="Z392" s="52"/>
      <c r="AA392" s="52"/>
      <c r="AB392" s="52"/>
      <c r="AC392" s="52"/>
      <c r="AD392" s="52"/>
      <c r="AE392" s="64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2"/>
    </row>
    <row r="393" spans="1:50" x14ac:dyDescent="0.2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52"/>
      <c r="S393" s="52"/>
      <c r="T393" s="52"/>
      <c r="U393" s="52"/>
      <c r="V393" s="52"/>
      <c r="W393" s="52"/>
      <c r="X393" s="52"/>
      <c r="Y393" s="52"/>
      <c r="Z393" s="52"/>
      <c r="AA393" s="52"/>
      <c r="AB393" s="52"/>
      <c r="AC393" s="52"/>
      <c r="AD393" s="52"/>
      <c r="AE393" s="64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12"/>
    </row>
    <row r="394" spans="1:50" x14ac:dyDescent="0.2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52"/>
      <c r="S394" s="52"/>
      <c r="T394" s="52"/>
      <c r="U394" s="52"/>
      <c r="V394" s="52"/>
      <c r="W394" s="52"/>
      <c r="X394" s="52"/>
      <c r="Y394" s="52"/>
      <c r="Z394" s="52"/>
      <c r="AA394" s="52"/>
      <c r="AB394" s="52"/>
      <c r="AC394" s="52"/>
      <c r="AD394" s="52"/>
      <c r="AE394" s="64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12"/>
    </row>
    <row r="395" spans="1:50" x14ac:dyDescent="0.2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52"/>
      <c r="S395" s="52"/>
      <c r="T395" s="52"/>
      <c r="U395" s="52"/>
      <c r="V395" s="52"/>
      <c r="W395" s="52"/>
      <c r="X395" s="52"/>
      <c r="Y395" s="52"/>
      <c r="Z395" s="52"/>
      <c r="AA395" s="52"/>
      <c r="AB395" s="52"/>
      <c r="AC395" s="52"/>
      <c r="AD395" s="52"/>
      <c r="AE395" s="64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12"/>
    </row>
    <row r="396" spans="1:50" x14ac:dyDescent="0.2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52"/>
      <c r="S396" s="52"/>
      <c r="T396" s="52"/>
      <c r="U396" s="52"/>
      <c r="V396" s="52"/>
      <c r="W396" s="52"/>
      <c r="X396" s="52"/>
      <c r="Y396" s="52"/>
      <c r="Z396" s="52"/>
      <c r="AA396" s="52"/>
      <c r="AB396" s="52"/>
      <c r="AC396" s="52"/>
      <c r="AD396" s="52"/>
      <c r="AE396" s="64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12"/>
    </row>
    <row r="397" spans="1:50" x14ac:dyDescent="0.2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52"/>
      <c r="S397" s="52"/>
      <c r="T397" s="52"/>
      <c r="U397" s="52"/>
      <c r="V397" s="52"/>
      <c r="W397" s="52"/>
      <c r="X397" s="52"/>
      <c r="Y397" s="52"/>
      <c r="Z397" s="52"/>
      <c r="AA397" s="52"/>
      <c r="AB397" s="52"/>
      <c r="AC397" s="52"/>
      <c r="AD397" s="52"/>
      <c r="AE397" s="64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12"/>
    </row>
    <row r="398" spans="1:50" x14ac:dyDescent="0.2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52"/>
      <c r="S398" s="52"/>
      <c r="T398" s="52"/>
      <c r="U398" s="52"/>
      <c r="V398" s="52"/>
      <c r="W398" s="52"/>
      <c r="X398" s="52"/>
      <c r="Y398" s="52"/>
      <c r="Z398" s="52"/>
      <c r="AA398" s="52"/>
      <c r="AB398" s="52"/>
      <c r="AC398" s="52"/>
      <c r="AD398" s="52"/>
      <c r="AE398" s="64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12"/>
    </row>
    <row r="399" spans="1:50" x14ac:dyDescent="0.2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52"/>
      <c r="S399" s="52"/>
      <c r="T399" s="52"/>
      <c r="U399" s="52"/>
      <c r="V399" s="52"/>
      <c r="W399" s="52"/>
      <c r="X399" s="52"/>
      <c r="Y399" s="52"/>
      <c r="Z399" s="52"/>
      <c r="AA399" s="52"/>
      <c r="AB399" s="52"/>
      <c r="AC399" s="52"/>
      <c r="AD399" s="52"/>
      <c r="AE399" s="64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12"/>
    </row>
    <row r="400" spans="1:50" x14ac:dyDescent="0.2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52"/>
      <c r="S400" s="52"/>
      <c r="T400" s="52"/>
      <c r="U400" s="52"/>
      <c r="V400" s="52"/>
      <c r="W400" s="52"/>
      <c r="X400" s="52"/>
      <c r="Y400" s="52"/>
      <c r="Z400" s="52"/>
      <c r="AA400" s="52"/>
      <c r="AB400" s="52"/>
      <c r="AC400" s="52"/>
      <c r="AD400" s="52"/>
      <c r="AE400" s="64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12"/>
    </row>
    <row r="401" spans="1:50" x14ac:dyDescent="0.2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52"/>
      <c r="S401" s="52"/>
      <c r="T401" s="52"/>
      <c r="U401" s="52"/>
      <c r="V401" s="52"/>
      <c r="W401" s="52"/>
      <c r="X401" s="52"/>
      <c r="Y401" s="52"/>
      <c r="Z401" s="52"/>
      <c r="AA401" s="52"/>
      <c r="AB401" s="52"/>
      <c r="AC401" s="52"/>
      <c r="AD401" s="52"/>
      <c r="AE401" s="64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2"/>
    </row>
    <row r="402" spans="1:50" x14ac:dyDescent="0.2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52"/>
      <c r="S402" s="52"/>
      <c r="T402" s="52"/>
      <c r="U402" s="52"/>
      <c r="V402" s="52"/>
      <c r="W402" s="52"/>
      <c r="X402" s="52"/>
      <c r="Y402" s="52"/>
      <c r="Z402" s="52"/>
      <c r="AA402" s="52"/>
      <c r="AB402" s="52"/>
      <c r="AC402" s="52"/>
      <c r="AD402" s="52"/>
      <c r="AE402" s="64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12"/>
    </row>
    <row r="403" spans="1:50" x14ac:dyDescent="0.2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52"/>
      <c r="S403" s="52"/>
      <c r="T403" s="52"/>
      <c r="U403" s="52"/>
      <c r="V403" s="52"/>
      <c r="W403" s="52"/>
      <c r="X403" s="52"/>
      <c r="Y403" s="52"/>
      <c r="Z403" s="52"/>
      <c r="AA403" s="52"/>
      <c r="AB403" s="52"/>
      <c r="AC403" s="52"/>
      <c r="AD403" s="52"/>
      <c r="AE403" s="64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2"/>
    </row>
    <row r="404" spans="1:50" x14ac:dyDescent="0.2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52"/>
      <c r="S404" s="52"/>
      <c r="T404" s="52"/>
      <c r="U404" s="52"/>
      <c r="V404" s="52"/>
      <c r="W404" s="52"/>
      <c r="X404" s="52"/>
      <c r="Y404" s="52"/>
      <c r="Z404" s="52"/>
      <c r="AA404" s="52"/>
      <c r="AB404" s="52"/>
      <c r="AC404" s="52"/>
      <c r="AD404" s="52"/>
      <c r="AE404" s="64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2"/>
    </row>
    <row r="405" spans="1:50" x14ac:dyDescent="0.2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52"/>
      <c r="S405" s="52"/>
      <c r="T405" s="52"/>
      <c r="U405" s="52"/>
      <c r="V405" s="52"/>
      <c r="W405" s="52"/>
      <c r="X405" s="52"/>
      <c r="Y405" s="52"/>
      <c r="Z405" s="52"/>
      <c r="AA405" s="52"/>
      <c r="AB405" s="52"/>
      <c r="AC405" s="52"/>
      <c r="AD405" s="52"/>
      <c r="AE405" s="64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12"/>
    </row>
    <row r="406" spans="1:50" x14ac:dyDescent="0.2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52"/>
      <c r="S406" s="52"/>
      <c r="T406" s="52"/>
      <c r="U406" s="52"/>
      <c r="V406" s="52"/>
      <c r="W406" s="52"/>
      <c r="X406" s="52"/>
      <c r="Y406" s="52"/>
      <c r="Z406" s="52"/>
      <c r="AA406" s="52"/>
      <c r="AB406" s="52"/>
      <c r="AC406" s="52"/>
      <c r="AD406" s="52"/>
      <c r="AE406" s="64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2"/>
    </row>
    <row r="407" spans="1:50" x14ac:dyDescent="0.2">
      <c r="A407" s="12"/>
      <c r="B407" s="12"/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52"/>
      <c r="S407" s="52"/>
      <c r="T407" s="52"/>
      <c r="U407" s="52"/>
      <c r="V407" s="52"/>
      <c r="W407" s="52"/>
      <c r="X407" s="52"/>
      <c r="Y407" s="52"/>
      <c r="Z407" s="52"/>
      <c r="AA407" s="52"/>
      <c r="AB407" s="52"/>
      <c r="AC407" s="52"/>
      <c r="AD407" s="52"/>
      <c r="AE407" s="64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12"/>
    </row>
    <row r="408" spans="1:50" x14ac:dyDescent="0.2">
      <c r="A408" s="12"/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52"/>
      <c r="S408" s="52"/>
      <c r="T408" s="52"/>
      <c r="U408" s="52"/>
      <c r="V408" s="52"/>
      <c r="W408" s="52"/>
      <c r="X408" s="52"/>
      <c r="Y408" s="52"/>
      <c r="Z408" s="52"/>
      <c r="AA408" s="52"/>
      <c r="AB408" s="52"/>
      <c r="AC408" s="52"/>
      <c r="AD408" s="52"/>
      <c r="AE408" s="64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2"/>
    </row>
    <row r="409" spans="1:50" x14ac:dyDescent="0.2">
      <c r="A409" s="12"/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52"/>
      <c r="S409" s="52"/>
      <c r="T409" s="52"/>
      <c r="U409" s="52"/>
      <c r="V409" s="52"/>
      <c r="W409" s="52"/>
      <c r="X409" s="52"/>
      <c r="Y409" s="52"/>
      <c r="Z409" s="52"/>
      <c r="AA409" s="52"/>
      <c r="AB409" s="52"/>
      <c r="AC409" s="52"/>
      <c r="AD409" s="52"/>
      <c r="AE409" s="64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12"/>
    </row>
    <row r="410" spans="1:50" x14ac:dyDescent="0.2">
      <c r="A410" s="12"/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52"/>
      <c r="S410" s="52"/>
      <c r="T410" s="52"/>
      <c r="U410" s="52"/>
      <c r="V410" s="52"/>
      <c r="W410" s="52"/>
      <c r="X410" s="52"/>
      <c r="Y410" s="52"/>
      <c r="Z410" s="52"/>
      <c r="AA410" s="52"/>
      <c r="AB410" s="52"/>
      <c r="AC410" s="52"/>
      <c r="AD410" s="52"/>
      <c r="AE410" s="64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12"/>
    </row>
    <row r="411" spans="1:50" x14ac:dyDescent="0.2">
      <c r="A411" s="12"/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52"/>
      <c r="S411" s="52"/>
      <c r="T411" s="52"/>
      <c r="U411" s="52"/>
      <c r="V411" s="52"/>
      <c r="W411" s="52"/>
      <c r="X411" s="52"/>
      <c r="Y411" s="52"/>
      <c r="Z411" s="52"/>
      <c r="AA411" s="52"/>
      <c r="AB411" s="52"/>
      <c r="AC411" s="52"/>
      <c r="AD411" s="52"/>
      <c r="AE411" s="64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12"/>
    </row>
    <row r="412" spans="1:50" x14ac:dyDescent="0.2">
      <c r="A412" s="12"/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52"/>
      <c r="S412" s="52"/>
      <c r="T412" s="52"/>
      <c r="U412" s="52"/>
      <c r="V412" s="52"/>
      <c r="W412" s="52"/>
      <c r="X412" s="52"/>
      <c r="Y412" s="52"/>
      <c r="Z412" s="52"/>
      <c r="AA412" s="52"/>
      <c r="AB412" s="52"/>
      <c r="AC412" s="52"/>
      <c r="AD412" s="52"/>
      <c r="AE412" s="64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12"/>
    </row>
    <row r="413" spans="1:50" x14ac:dyDescent="0.2">
      <c r="A413" s="12"/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52"/>
      <c r="S413" s="52"/>
      <c r="T413" s="52"/>
      <c r="U413" s="52"/>
      <c r="V413" s="52"/>
      <c r="W413" s="52"/>
      <c r="X413" s="52"/>
      <c r="Y413" s="52"/>
      <c r="Z413" s="52"/>
      <c r="AA413" s="52"/>
      <c r="AB413" s="52"/>
      <c r="AC413" s="52"/>
      <c r="AD413" s="52"/>
      <c r="AE413" s="64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12"/>
    </row>
    <row r="414" spans="1:50" x14ac:dyDescent="0.2">
      <c r="A414" s="12"/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52"/>
      <c r="S414" s="52"/>
      <c r="T414" s="52"/>
      <c r="U414" s="52"/>
      <c r="V414" s="52"/>
      <c r="W414" s="52"/>
      <c r="X414" s="52"/>
      <c r="Y414" s="52"/>
      <c r="Z414" s="52"/>
      <c r="AA414" s="52"/>
      <c r="AB414" s="52"/>
      <c r="AC414" s="52"/>
      <c r="AD414" s="52"/>
      <c r="AE414" s="64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2"/>
    </row>
    <row r="415" spans="1:50" x14ac:dyDescent="0.2">
      <c r="A415" s="12"/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52"/>
      <c r="S415" s="52"/>
      <c r="T415" s="52"/>
      <c r="U415" s="52"/>
      <c r="V415" s="52"/>
      <c r="W415" s="52"/>
      <c r="X415" s="52"/>
      <c r="Y415" s="52"/>
      <c r="Z415" s="52"/>
      <c r="AA415" s="52"/>
      <c r="AB415" s="52"/>
      <c r="AC415" s="52"/>
      <c r="AD415" s="52"/>
      <c r="AE415" s="64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12"/>
    </row>
    <row r="416" spans="1:50" x14ac:dyDescent="0.2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52"/>
      <c r="S416" s="52"/>
      <c r="T416" s="52"/>
      <c r="U416" s="52"/>
      <c r="V416" s="52"/>
      <c r="W416" s="52"/>
      <c r="X416" s="52"/>
      <c r="Y416" s="52"/>
      <c r="Z416" s="52"/>
      <c r="AA416" s="52"/>
      <c r="AB416" s="52"/>
      <c r="AC416" s="52"/>
      <c r="AD416" s="52"/>
      <c r="AE416" s="64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2"/>
    </row>
    <row r="417" spans="1:50" x14ac:dyDescent="0.2">
      <c r="A417" s="12"/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52"/>
      <c r="S417" s="52"/>
      <c r="T417" s="52"/>
      <c r="U417" s="52"/>
      <c r="V417" s="52"/>
      <c r="W417" s="52"/>
      <c r="X417" s="52"/>
      <c r="Y417" s="52"/>
      <c r="Z417" s="52"/>
      <c r="AA417" s="52"/>
      <c r="AB417" s="52"/>
      <c r="AC417" s="52"/>
      <c r="AD417" s="52"/>
      <c r="AE417" s="64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2"/>
    </row>
    <row r="418" spans="1:50" x14ac:dyDescent="0.2">
      <c r="A418" s="12"/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52"/>
      <c r="S418" s="52"/>
      <c r="T418" s="52"/>
      <c r="U418" s="52"/>
      <c r="V418" s="52"/>
      <c r="W418" s="52"/>
      <c r="X418" s="52"/>
      <c r="Y418" s="52"/>
      <c r="Z418" s="52"/>
      <c r="AA418" s="52"/>
      <c r="AB418" s="52"/>
      <c r="AC418" s="52"/>
      <c r="AD418" s="52"/>
      <c r="AE418" s="64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12"/>
    </row>
    <row r="419" spans="1:50" x14ac:dyDescent="0.2">
      <c r="A419" s="12"/>
      <c r="B419" s="12"/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52"/>
      <c r="S419" s="52"/>
      <c r="T419" s="52"/>
      <c r="U419" s="52"/>
      <c r="V419" s="52"/>
      <c r="W419" s="52"/>
      <c r="X419" s="52"/>
      <c r="Y419" s="52"/>
      <c r="Z419" s="52"/>
      <c r="AA419" s="52"/>
      <c r="AB419" s="52"/>
      <c r="AC419" s="52"/>
      <c r="AD419" s="52"/>
      <c r="AE419" s="64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2"/>
    </row>
    <row r="420" spans="1:50" x14ac:dyDescent="0.2">
      <c r="A420" s="12"/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52"/>
      <c r="S420" s="52"/>
      <c r="T420" s="52"/>
      <c r="U420" s="52"/>
      <c r="V420" s="52"/>
      <c r="W420" s="52"/>
      <c r="X420" s="52"/>
      <c r="Y420" s="52"/>
      <c r="Z420" s="52"/>
      <c r="AA420" s="52"/>
      <c r="AB420" s="52"/>
      <c r="AC420" s="52"/>
      <c r="AD420" s="52"/>
      <c r="AE420" s="64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12"/>
    </row>
    <row r="421" spans="1:50" x14ac:dyDescent="0.2">
      <c r="A421" s="12"/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52"/>
      <c r="S421" s="52"/>
      <c r="T421" s="52"/>
      <c r="U421" s="52"/>
      <c r="V421" s="52"/>
      <c r="W421" s="52"/>
      <c r="X421" s="52"/>
      <c r="Y421" s="52"/>
      <c r="Z421" s="52"/>
      <c r="AA421" s="52"/>
      <c r="AB421" s="52"/>
      <c r="AC421" s="52"/>
      <c r="AD421" s="52"/>
      <c r="AE421" s="64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2"/>
    </row>
    <row r="422" spans="1:50" x14ac:dyDescent="0.2">
      <c r="A422" s="12"/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52"/>
      <c r="S422" s="52"/>
      <c r="T422" s="52"/>
      <c r="U422" s="52"/>
      <c r="V422" s="52"/>
      <c r="W422" s="52"/>
      <c r="X422" s="52"/>
      <c r="Y422" s="52"/>
      <c r="Z422" s="52"/>
      <c r="AA422" s="52"/>
      <c r="AB422" s="52"/>
      <c r="AC422" s="52"/>
      <c r="AD422" s="52"/>
      <c r="AE422" s="64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12"/>
    </row>
    <row r="423" spans="1:50" x14ac:dyDescent="0.2">
      <c r="A423" s="12"/>
      <c r="B423" s="12"/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52"/>
      <c r="S423" s="52"/>
      <c r="T423" s="52"/>
      <c r="U423" s="52"/>
      <c r="V423" s="52"/>
      <c r="W423" s="52"/>
      <c r="X423" s="52"/>
      <c r="Y423" s="52"/>
      <c r="Z423" s="52"/>
      <c r="AA423" s="52"/>
      <c r="AB423" s="52"/>
      <c r="AC423" s="52"/>
      <c r="AD423" s="52"/>
      <c r="AE423" s="64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2"/>
    </row>
    <row r="424" spans="1:50" x14ac:dyDescent="0.2">
      <c r="A424" s="12"/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52"/>
      <c r="S424" s="52"/>
      <c r="T424" s="52"/>
      <c r="U424" s="52"/>
      <c r="V424" s="52"/>
      <c r="W424" s="52"/>
      <c r="X424" s="52"/>
      <c r="Y424" s="52"/>
      <c r="Z424" s="52"/>
      <c r="AA424" s="52"/>
      <c r="AB424" s="52"/>
      <c r="AC424" s="52"/>
      <c r="AD424" s="52"/>
      <c r="AE424" s="64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2"/>
    </row>
    <row r="425" spans="1:50" x14ac:dyDescent="0.2">
      <c r="A425" s="12"/>
      <c r="B425" s="12"/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52"/>
      <c r="S425" s="52"/>
      <c r="T425" s="52"/>
      <c r="U425" s="52"/>
      <c r="V425" s="52"/>
      <c r="W425" s="52"/>
      <c r="X425" s="52"/>
      <c r="Y425" s="52"/>
      <c r="Z425" s="52"/>
      <c r="AA425" s="52"/>
      <c r="AB425" s="52"/>
      <c r="AC425" s="52"/>
      <c r="AD425" s="52"/>
      <c r="AE425" s="64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12"/>
    </row>
    <row r="426" spans="1:50" x14ac:dyDescent="0.2">
      <c r="A426" s="12"/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52"/>
      <c r="S426" s="52"/>
      <c r="T426" s="52"/>
      <c r="U426" s="52"/>
      <c r="V426" s="52"/>
      <c r="W426" s="52"/>
      <c r="X426" s="52"/>
      <c r="Y426" s="52"/>
      <c r="Z426" s="52"/>
      <c r="AA426" s="52"/>
      <c r="AB426" s="52"/>
      <c r="AC426" s="52"/>
      <c r="AD426" s="52"/>
      <c r="AE426" s="64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12"/>
    </row>
    <row r="427" spans="1:50" x14ac:dyDescent="0.2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52"/>
      <c r="S427" s="52"/>
      <c r="T427" s="52"/>
      <c r="U427" s="52"/>
      <c r="V427" s="52"/>
      <c r="W427" s="52"/>
      <c r="X427" s="52"/>
      <c r="Y427" s="52"/>
      <c r="Z427" s="52"/>
      <c r="AA427" s="52"/>
      <c r="AB427" s="52"/>
      <c r="AC427" s="52"/>
      <c r="AD427" s="52"/>
      <c r="AE427" s="64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12"/>
    </row>
    <row r="428" spans="1:50" x14ac:dyDescent="0.2">
      <c r="A428" s="12"/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52"/>
      <c r="S428" s="52"/>
      <c r="T428" s="52"/>
      <c r="U428" s="52"/>
      <c r="V428" s="52"/>
      <c r="W428" s="52"/>
      <c r="X428" s="52"/>
      <c r="Y428" s="52"/>
      <c r="Z428" s="52"/>
      <c r="AA428" s="52"/>
      <c r="AB428" s="52"/>
      <c r="AC428" s="52"/>
      <c r="AD428" s="52"/>
      <c r="AE428" s="64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2"/>
    </row>
    <row r="429" spans="1:50" x14ac:dyDescent="0.2">
      <c r="A429" s="12"/>
      <c r="B429" s="12"/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52"/>
      <c r="S429" s="52"/>
      <c r="T429" s="52"/>
      <c r="U429" s="52"/>
      <c r="V429" s="52"/>
      <c r="W429" s="52"/>
      <c r="X429" s="52"/>
      <c r="Y429" s="52"/>
      <c r="Z429" s="52"/>
      <c r="AA429" s="52"/>
      <c r="AB429" s="52"/>
      <c r="AC429" s="52"/>
      <c r="AD429" s="52"/>
      <c r="AE429" s="64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12"/>
    </row>
    <row r="430" spans="1:50" x14ac:dyDescent="0.2">
      <c r="A430" s="12"/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52"/>
      <c r="S430" s="52"/>
      <c r="T430" s="52"/>
      <c r="U430" s="52"/>
      <c r="V430" s="52"/>
      <c r="W430" s="52"/>
      <c r="X430" s="52"/>
      <c r="Y430" s="52"/>
      <c r="Z430" s="52"/>
      <c r="AA430" s="52"/>
      <c r="AB430" s="52"/>
      <c r="AC430" s="52"/>
      <c r="AD430" s="52"/>
      <c r="AE430" s="64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  <c r="AT430" s="12"/>
      <c r="AU430" s="12"/>
      <c r="AV430" s="12"/>
      <c r="AW430" s="12"/>
      <c r="AX430" s="12"/>
    </row>
    <row r="431" spans="1:50" x14ac:dyDescent="0.2">
      <c r="A431" s="12"/>
      <c r="B431" s="12"/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52"/>
      <c r="S431" s="52"/>
      <c r="T431" s="52"/>
      <c r="U431" s="52"/>
      <c r="V431" s="52"/>
      <c r="W431" s="52"/>
      <c r="X431" s="52"/>
      <c r="Y431" s="52"/>
      <c r="Z431" s="52"/>
      <c r="AA431" s="52"/>
      <c r="AB431" s="52"/>
      <c r="AC431" s="52"/>
      <c r="AD431" s="52"/>
      <c r="AE431" s="64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  <c r="AT431" s="12"/>
      <c r="AU431" s="12"/>
      <c r="AV431" s="12"/>
      <c r="AW431" s="12"/>
      <c r="AX431" s="12"/>
    </row>
    <row r="432" spans="1:50" x14ac:dyDescent="0.2">
      <c r="A432" s="12"/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52"/>
      <c r="S432" s="52"/>
      <c r="T432" s="52"/>
      <c r="U432" s="52"/>
      <c r="V432" s="52"/>
      <c r="W432" s="52"/>
      <c r="X432" s="52"/>
      <c r="Y432" s="52"/>
      <c r="Z432" s="52"/>
      <c r="AA432" s="52"/>
      <c r="AB432" s="52"/>
      <c r="AC432" s="52"/>
      <c r="AD432" s="52"/>
      <c r="AE432" s="64"/>
      <c r="AF432" s="12"/>
      <c r="AG432" s="12"/>
      <c r="AH432" s="12"/>
      <c r="AI432" s="12"/>
      <c r="AJ432" s="12"/>
      <c r="AK432" s="12"/>
      <c r="AL432" s="12"/>
      <c r="AM432" s="12"/>
      <c r="AN432" s="12"/>
      <c r="AO432" s="12"/>
      <c r="AP432" s="12"/>
      <c r="AQ432" s="12"/>
      <c r="AR432" s="12"/>
      <c r="AS432" s="12"/>
      <c r="AT432" s="12"/>
      <c r="AU432" s="12"/>
      <c r="AV432" s="12"/>
      <c r="AW432" s="12"/>
      <c r="AX432" s="12"/>
    </row>
    <row r="433" spans="1:50" x14ac:dyDescent="0.2">
      <c r="A433" s="12"/>
      <c r="B433" s="12"/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52"/>
      <c r="S433" s="52"/>
      <c r="T433" s="52"/>
      <c r="U433" s="52"/>
      <c r="V433" s="52"/>
      <c r="W433" s="52"/>
      <c r="X433" s="52"/>
      <c r="Y433" s="52"/>
      <c r="Z433" s="52"/>
      <c r="AA433" s="52"/>
      <c r="AB433" s="52"/>
      <c r="AC433" s="52"/>
      <c r="AD433" s="52"/>
      <c r="AE433" s="64"/>
      <c r="AF433" s="12"/>
      <c r="AG433" s="12"/>
      <c r="AH433" s="12"/>
      <c r="AI433" s="12"/>
      <c r="AJ433" s="12"/>
      <c r="AK433" s="12"/>
      <c r="AL433" s="12"/>
      <c r="AM433" s="12"/>
      <c r="AN433" s="12"/>
      <c r="AO433" s="12"/>
      <c r="AP433" s="12"/>
      <c r="AQ433" s="12"/>
      <c r="AR433" s="12"/>
      <c r="AS433" s="12"/>
      <c r="AT433" s="12"/>
      <c r="AU433" s="12"/>
      <c r="AV433" s="12"/>
      <c r="AW433" s="12"/>
      <c r="AX433" s="12"/>
    </row>
    <row r="434" spans="1:50" x14ac:dyDescent="0.2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52"/>
      <c r="S434" s="52"/>
      <c r="T434" s="52"/>
      <c r="U434" s="52"/>
      <c r="V434" s="52"/>
      <c r="W434" s="52"/>
      <c r="X434" s="52"/>
      <c r="Y434" s="52"/>
      <c r="Z434" s="52"/>
      <c r="AA434" s="52"/>
      <c r="AB434" s="52"/>
      <c r="AC434" s="52"/>
      <c r="AD434" s="52"/>
      <c r="AE434" s="64"/>
      <c r="AF434" s="12"/>
      <c r="AG434" s="12"/>
      <c r="AH434" s="12"/>
      <c r="AI434" s="12"/>
      <c r="AJ434" s="12"/>
      <c r="AK434" s="12"/>
      <c r="AL434" s="12"/>
      <c r="AM434" s="12"/>
      <c r="AN434" s="12"/>
      <c r="AO434" s="12"/>
      <c r="AP434" s="12"/>
      <c r="AQ434" s="12"/>
      <c r="AR434" s="12"/>
      <c r="AS434" s="12"/>
      <c r="AT434" s="12"/>
      <c r="AU434" s="12"/>
      <c r="AV434" s="12"/>
      <c r="AW434" s="12"/>
      <c r="AX434" s="12"/>
    </row>
    <row r="435" spans="1:50" x14ac:dyDescent="0.2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52"/>
      <c r="S435" s="52"/>
      <c r="T435" s="52"/>
      <c r="U435" s="52"/>
      <c r="V435" s="52"/>
      <c r="W435" s="52"/>
      <c r="X435" s="52"/>
      <c r="Y435" s="52"/>
      <c r="Z435" s="52"/>
      <c r="AA435" s="52"/>
      <c r="AB435" s="52"/>
      <c r="AC435" s="52"/>
      <c r="AD435" s="52"/>
      <c r="AE435" s="64"/>
      <c r="AF435" s="12"/>
      <c r="AG435" s="12"/>
      <c r="AH435" s="12"/>
      <c r="AI435" s="12"/>
      <c r="AJ435" s="12"/>
      <c r="AK435" s="12"/>
      <c r="AL435" s="12"/>
      <c r="AM435" s="12"/>
      <c r="AN435" s="12"/>
      <c r="AO435" s="12"/>
      <c r="AP435" s="12"/>
      <c r="AQ435" s="12"/>
      <c r="AR435" s="12"/>
      <c r="AS435" s="12"/>
      <c r="AT435" s="12"/>
      <c r="AU435" s="12"/>
      <c r="AV435" s="12"/>
      <c r="AW435" s="12"/>
      <c r="AX435" s="12"/>
    </row>
    <row r="436" spans="1:50" x14ac:dyDescent="0.2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52"/>
      <c r="S436" s="52"/>
      <c r="T436" s="52"/>
      <c r="U436" s="52"/>
      <c r="V436" s="52"/>
      <c r="W436" s="52"/>
      <c r="X436" s="52"/>
      <c r="Y436" s="52"/>
      <c r="Z436" s="52"/>
      <c r="AA436" s="52"/>
      <c r="AB436" s="52"/>
      <c r="AC436" s="52"/>
      <c r="AD436" s="52"/>
      <c r="AE436" s="64"/>
      <c r="AF436" s="12"/>
      <c r="AG436" s="12"/>
      <c r="AH436" s="12"/>
      <c r="AI436" s="12"/>
      <c r="AJ436" s="12"/>
      <c r="AK436" s="12"/>
      <c r="AL436" s="12"/>
      <c r="AM436" s="12"/>
      <c r="AN436" s="12"/>
      <c r="AO436" s="12"/>
      <c r="AP436" s="12"/>
      <c r="AQ436" s="12"/>
      <c r="AR436" s="12"/>
      <c r="AS436" s="12"/>
      <c r="AT436" s="12"/>
      <c r="AU436" s="12"/>
      <c r="AV436" s="12"/>
      <c r="AW436" s="12"/>
      <c r="AX436" s="12"/>
    </row>
    <row r="437" spans="1:50" x14ac:dyDescent="0.2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52"/>
      <c r="S437" s="52"/>
      <c r="T437" s="52"/>
      <c r="U437" s="52"/>
      <c r="V437" s="52"/>
      <c r="W437" s="52"/>
      <c r="X437" s="52"/>
      <c r="Y437" s="52"/>
      <c r="Z437" s="52"/>
      <c r="AA437" s="52"/>
      <c r="AB437" s="52"/>
      <c r="AC437" s="52"/>
      <c r="AD437" s="52"/>
      <c r="AE437" s="64"/>
      <c r="AF437" s="12"/>
      <c r="AG437" s="12"/>
      <c r="AH437" s="12"/>
      <c r="AI437" s="12"/>
      <c r="AJ437" s="12"/>
      <c r="AK437" s="12"/>
      <c r="AL437" s="12"/>
      <c r="AM437" s="12"/>
      <c r="AN437" s="12"/>
      <c r="AO437" s="12"/>
      <c r="AP437" s="12"/>
      <c r="AQ437" s="12"/>
      <c r="AR437" s="12"/>
      <c r="AS437" s="12"/>
      <c r="AT437" s="12"/>
      <c r="AU437" s="12"/>
      <c r="AV437" s="12"/>
      <c r="AW437" s="12"/>
      <c r="AX437" s="12"/>
    </row>
    <row r="438" spans="1:50" x14ac:dyDescent="0.2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52"/>
      <c r="S438" s="52"/>
      <c r="T438" s="52"/>
      <c r="U438" s="52"/>
      <c r="V438" s="52"/>
      <c r="W438" s="52"/>
      <c r="X438" s="52"/>
      <c r="Y438" s="52"/>
      <c r="Z438" s="52"/>
      <c r="AA438" s="52"/>
      <c r="AB438" s="52"/>
      <c r="AC438" s="52"/>
      <c r="AD438" s="52"/>
      <c r="AE438" s="64"/>
      <c r="AF438" s="12"/>
      <c r="AG438" s="12"/>
      <c r="AH438" s="12"/>
      <c r="AI438" s="12"/>
      <c r="AJ438" s="12"/>
      <c r="AK438" s="12"/>
      <c r="AL438" s="12"/>
      <c r="AM438" s="12"/>
      <c r="AN438" s="12"/>
      <c r="AO438" s="12"/>
      <c r="AP438" s="12"/>
      <c r="AQ438" s="12"/>
      <c r="AR438" s="12"/>
      <c r="AS438" s="12"/>
      <c r="AT438" s="12"/>
      <c r="AU438" s="12"/>
      <c r="AV438" s="12"/>
      <c r="AW438" s="12"/>
      <c r="AX438" s="12"/>
    </row>
    <row r="439" spans="1:50" x14ac:dyDescent="0.2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52"/>
      <c r="S439" s="52"/>
      <c r="T439" s="52"/>
      <c r="U439" s="52"/>
      <c r="V439" s="52"/>
      <c r="W439" s="52"/>
      <c r="X439" s="52"/>
      <c r="Y439" s="52"/>
      <c r="Z439" s="52"/>
      <c r="AA439" s="52"/>
      <c r="AB439" s="52"/>
      <c r="AC439" s="52"/>
      <c r="AD439" s="52"/>
      <c r="AE439" s="64"/>
      <c r="AF439" s="12"/>
      <c r="AG439" s="12"/>
      <c r="AH439" s="12"/>
      <c r="AI439" s="12"/>
      <c r="AJ439" s="12"/>
      <c r="AK439" s="12"/>
      <c r="AL439" s="12"/>
      <c r="AM439" s="12"/>
      <c r="AN439" s="12"/>
      <c r="AO439" s="12"/>
      <c r="AP439" s="12"/>
      <c r="AQ439" s="12"/>
      <c r="AR439" s="12"/>
      <c r="AS439" s="12"/>
      <c r="AT439" s="12"/>
      <c r="AU439" s="12"/>
      <c r="AV439" s="12"/>
      <c r="AW439" s="12"/>
      <c r="AX439" s="12"/>
    </row>
    <row r="440" spans="1:50" x14ac:dyDescent="0.2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52"/>
      <c r="S440" s="52"/>
      <c r="T440" s="52"/>
      <c r="U440" s="52"/>
      <c r="V440" s="52"/>
      <c r="W440" s="52"/>
      <c r="X440" s="52"/>
      <c r="Y440" s="52"/>
      <c r="Z440" s="52"/>
      <c r="AA440" s="52"/>
      <c r="AB440" s="52"/>
      <c r="AC440" s="52"/>
      <c r="AD440" s="52"/>
      <c r="AE440" s="64"/>
      <c r="AF440" s="12"/>
      <c r="AG440" s="12"/>
      <c r="AH440" s="12"/>
      <c r="AI440" s="12"/>
      <c r="AJ440" s="12"/>
      <c r="AK440" s="12"/>
      <c r="AL440" s="12"/>
      <c r="AM440" s="12"/>
      <c r="AN440" s="12"/>
      <c r="AO440" s="12"/>
      <c r="AP440" s="12"/>
      <c r="AQ440" s="12"/>
      <c r="AR440" s="12"/>
      <c r="AS440" s="12"/>
      <c r="AT440" s="12"/>
      <c r="AU440" s="12"/>
      <c r="AV440" s="12"/>
      <c r="AW440" s="12"/>
      <c r="AX440" s="12"/>
    </row>
    <row r="441" spans="1:50" x14ac:dyDescent="0.2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52"/>
      <c r="S441" s="52"/>
      <c r="T441" s="52"/>
      <c r="U441" s="52"/>
      <c r="V441" s="52"/>
      <c r="W441" s="52"/>
      <c r="X441" s="52"/>
      <c r="Y441" s="52"/>
      <c r="Z441" s="52"/>
      <c r="AA441" s="52"/>
      <c r="AB441" s="52"/>
      <c r="AC441" s="52"/>
      <c r="AD441" s="52"/>
      <c r="AE441" s="64"/>
      <c r="AF441" s="12"/>
      <c r="AG441" s="12"/>
      <c r="AH441" s="12"/>
      <c r="AI441" s="12"/>
      <c r="AJ441" s="12"/>
      <c r="AK441" s="12"/>
      <c r="AL441" s="12"/>
      <c r="AM441" s="12"/>
      <c r="AN441" s="12"/>
      <c r="AO441" s="12"/>
      <c r="AP441" s="12"/>
      <c r="AQ441" s="12"/>
      <c r="AR441" s="12"/>
      <c r="AS441" s="12"/>
      <c r="AT441" s="12"/>
      <c r="AU441" s="12"/>
      <c r="AV441" s="12"/>
      <c r="AW441" s="12"/>
      <c r="AX441" s="12"/>
    </row>
    <row r="442" spans="1:50" x14ac:dyDescent="0.2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52"/>
      <c r="S442" s="52"/>
      <c r="T442" s="52"/>
      <c r="U442" s="52"/>
      <c r="V442" s="52"/>
      <c r="W442" s="52"/>
      <c r="X442" s="52"/>
      <c r="Y442" s="52"/>
      <c r="Z442" s="52"/>
      <c r="AA442" s="52"/>
      <c r="AB442" s="52"/>
      <c r="AC442" s="52"/>
      <c r="AD442" s="52"/>
      <c r="AE442" s="64"/>
      <c r="AF442" s="12"/>
      <c r="AG442" s="12"/>
      <c r="AH442" s="12"/>
      <c r="AI442" s="12"/>
      <c r="AJ442" s="12"/>
      <c r="AK442" s="12"/>
      <c r="AL442" s="12"/>
      <c r="AM442" s="12"/>
      <c r="AN442" s="12"/>
      <c r="AO442" s="12"/>
      <c r="AP442" s="12"/>
      <c r="AQ442" s="12"/>
      <c r="AR442" s="12"/>
      <c r="AS442" s="12"/>
      <c r="AT442" s="12"/>
      <c r="AU442" s="12"/>
      <c r="AV442" s="12"/>
      <c r="AW442" s="12"/>
      <c r="AX442" s="12"/>
    </row>
    <row r="443" spans="1:50" x14ac:dyDescent="0.2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52"/>
      <c r="S443" s="52"/>
      <c r="T443" s="52"/>
      <c r="U443" s="52"/>
      <c r="V443" s="52"/>
      <c r="W443" s="52"/>
      <c r="X443" s="52"/>
      <c r="Y443" s="52"/>
      <c r="Z443" s="52"/>
      <c r="AA443" s="52"/>
      <c r="AB443" s="52"/>
      <c r="AC443" s="52"/>
      <c r="AD443" s="52"/>
      <c r="AE443" s="64"/>
      <c r="AF443" s="12"/>
      <c r="AG443" s="12"/>
      <c r="AH443" s="12"/>
      <c r="AI443" s="12"/>
      <c r="AJ443" s="12"/>
      <c r="AK443" s="12"/>
      <c r="AL443" s="12"/>
      <c r="AM443" s="12"/>
      <c r="AN443" s="12"/>
      <c r="AO443" s="12"/>
      <c r="AP443" s="12"/>
      <c r="AQ443" s="12"/>
      <c r="AR443" s="12"/>
      <c r="AS443" s="12"/>
      <c r="AT443" s="12"/>
      <c r="AU443" s="12"/>
      <c r="AV443" s="12"/>
      <c r="AW443" s="12"/>
      <c r="AX443" s="12"/>
    </row>
    <row r="444" spans="1:50" x14ac:dyDescent="0.2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52"/>
      <c r="S444" s="52"/>
      <c r="T444" s="52"/>
      <c r="U444" s="52"/>
      <c r="V444" s="52"/>
      <c r="W444" s="52"/>
      <c r="X444" s="52"/>
      <c r="Y444" s="52"/>
      <c r="Z444" s="52"/>
      <c r="AA444" s="52"/>
      <c r="AB444" s="52"/>
      <c r="AC444" s="52"/>
      <c r="AD444" s="52"/>
      <c r="AE444" s="64"/>
      <c r="AF444" s="12"/>
      <c r="AG444" s="12"/>
      <c r="AH444" s="12"/>
      <c r="AI444" s="12"/>
      <c r="AJ444" s="12"/>
      <c r="AK444" s="12"/>
      <c r="AL444" s="12"/>
      <c r="AM444" s="12"/>
      <c r="AN444" s="12"/>
      <c r="AO444" s="12"/>
      <c r="AP444" s="12"/>
      <c r="AQ444" s="12"/>
      <c r="AR444" s="12"/>
      <c r="AS444" s="12"/>
      <c r="AT444" s="12"/>
      <c r="AU444" s="12"/>
      <c r="AV444" s="12"/>
      <c r="AW444" s="12"/>
      <c r="AX444" s="12"/>
    </row>
    <row r="445" spans="1:50" x14ac:dyDescent="0.2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52"/>
      <c r="S445" s="52"/>
      <c r="T445" s="52"/>
      <c r="U445" s="52"/>
      <c r="V445" s="52"/>
      <c r="W445" s="52"/>
      <c r="X445" s="52"/>
      <c r="Y445" s="52"/>
      <c r="Z445" s="52"/>
      <c r="AA445" s="52"/>
      <c r="AB445" s="52"/>
      <c r="AC445" s="52"/>
      <c r="AD445" s="52"/>
      <c r="AE445" s="64"/>
      <c r="AF445" s="12"/>
      <c r="AG445" s="12"/>
      <c r="AH445" s="12"/>
      <c r="AI445" s="12"/>
      <c r="AJ445" s="12"/>
      <c r="AK445" s="12"/>
      <c r="AL445" s="12"/>
      <c r="AM445" s="12"/>
      <c r="AN445" s="12"/>
      <c r="AO445" s="12"/>
      <c r="AP445" s="12"/>
      <c r="AQ445" s="12"/>
      <c r="AR445" s="12"/>
      <c r="AS445" s="12"/>
      <c r="AT445" s="12"/>
      <c r="AU445" s="12"/>
      <c r="AV445" s="12"/>
      <c r="AW445" s="12"/>
      <c r="AX445" s="12"/>
    </row>
    <row r="446" spans="1:50" x14ac:dyDescent="0.2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52"/>
      <c r="S446" s="52"/>
      <c r="T446" s="52"/>
      <c r="U446" s="52"/>
      <c r="V446" s="52"/>
      <c r="W446" s="52"/>
      <c r="X446" s="52"/>
      <c r="Y446" s="52"/>
      <c r="Z446" s="52"/>
      <c r="AA446" s="52"/>
      <c r="AB446" s="52"/>
      <c r="AC446" s="52"/>
      <c r="AD446" s="52"/>
      <c r="AE446" s="64"/>
      <c r="AF446" s="12"/>
      <c r="AG446" s="12"/>
      <c r="AH446" s="12"/>
      <c r="AI446" s="12"/>
      <c r="AJ446" s="12"/>
      <c r="AK446" s="12"/>
      <c r="AL446" s="12"/>
      <c r="AM446" s="12"/>
      <c r="AN446" s="12"/>
      <c r="AO446" s="12"/>
      <c r="AP446" s="12"/>
      <c r="AQ446" s="12"/>
      <c r="AR446" s="12"/>
      <c r="AS446" s="12"/>
      <c r="AT446" s="12"/>
      <c r="AU446" s="12"/>
      <c r="AV446" s="12"/>
      <c r="AW446" s="12"/>
      <c r="AX446" s="12"/>
    </row>
    <row r="447" spans="1:50" x14ac:dyDescent="0.2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52"/>
      <c r="S447" s="52"/>
      <c r="T447" s="52"/>
      <c r="U447" s="52"/>
      <c r="V447" s="52"/>
      <c r="W447" s="52"/>
      <c r="X447" s="52"/>
      <c r="Y447" s="52"/>
      <c r="Z447" s="52"/>
      <c r="AA447" s="52"/>
      <c r="AB447" s="52"/>
      <c r="AC447" s="52"/>
      <c r="AD447" s="52"/>
      <c r="AE447" s="64"/>
      <c r="AF447" s="12"/>
      <c r="AG447" s="12"/>
      <c r="AH447" s="12"/>
      <c r="AI447" s="12"/>
      <c r="AJ447" s="12"/>
      <c r="AK447" s="12"/>
      <c r="AL447" s="12"/>
      <c r="AM447" s="12"/>
      <c r="AN447" s="12"/>
      <c r="AO447" s="12"/>
      <c r="AP447" s="12"/>
      <c r="AQ447" s="12"/>
      <c r="AR447" s="12"/>
      <c r="AS447" s="12"/>
      <c r="AT447" s="12"/>
      <c r="AU447" s="12"/>
      <c r="AV447" s="12"/>
      <c r="AW447" s="12"/>
      <c r="AX447" s="12"/>
    </row>
    <row r="448" spans="1:50" x14ac:dyDescent="0.2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52"/>
      <c r="S448" s="52"/>
      <c r="T448" s="52"/>
      <c r="U448" s="52"/>
      <c r="V448" s="52"/>
      <c r="W448" s="52"/>
      <c r="X448" s="52"/>
      <c r="Y448" s="52"/>
      <c r="Z448" s="52"/>
      <c r="AA448" s="52"/>
      <c r="AB448" s="52"/>
      <c r="AC448" s="52"/>
      <c r="AD448" s="52"/>
      <c r="AE448" s="64"/>
      <c r="AF448" s="12"/>
      <c r="AG448" s="12"/>
      <c r="AH448" s="12"/>
      <c r="AI448" s="12"/>
      <c r="AJ448" s="12"/>
      <c r="AK448" s="12"/>
      <c r="AL448" s="12"/>
      <c r="AM448" s="12"/>
      <c r="AN448" s="12"/>
      <c r="AO448" s="12"/>
      <c r="AP448" s="12"/>
      <c r="AQ448" s="12"/>
      <c r="AR448" s="12"/>
      <c r="AS448" s="12"/>
      <c r="AT448" s="12"/>
      <c r="AU448" s="12"/>
      <c r="AV448" s="12"/>
      <c r="AW448" s="12"/>
      <c r="AX448" s="12"/>
    </row>
    <row r="449" spans="1:50" x14ac:dyDescent="0.2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52"/>
      <c r="S449" s="52"/>
      <c r="T449" s="52"/>
      <c r="U449" s="52"/>
      <c r="V449" s="52"/>
      <c r="W449" s="52"/>
      <c r="X449" s="52"/>
      <c r="Y449" s="52"/>
      <c r="Z449" s="52"/>
      <c r="AA449" s="52"/>
      <c r="AB449" s="52"/>
      <c r="AC449" s="52"/>
      <c r="AD449" s="52"/>
      <c r="AE449" s="64"/>
      <c r="AF449" s="12"/>
      <c r="AG449" s="12"/>
      <c r="AH449" s="12"/>
      <c r="AI449" s="12"/>
      <c r="AJ449" s="12"/>
      <c r="AK449" s="12"/>
      <c r="AL449" s="12"/>
      <c r="AM449" s="12"/>
      <c r="AN449" s="12"/>
      <c r="AO449" s="12"/>
      <c r="AP449" s="12"/>
      <c r="AQ449" s="12"/>
      <c r="AR449" s="12"/>
      <c r="AS449" s="12"/>
      <c r="AT449" s="12"/>
      <c r="AU449" s="12"/>
      <c r="AV449" s="12"/>
      <c r="AW449" s="12"/>
      <c r="AX449" s="12"/>
    </row>
    <row r="450" spans="1:50" x14ac:dyDescent="0.2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52"/>
      <c r="S450" s="52"/>
      <c r="T450" s="52"/>
      <c r="U450" s="52"/>
      <c r="V450" s="52"/>
      <c r="W450" s="52"/>
      <c r="X450" s="52"/>
      <c r="Y450" s="52"/>
      <c r="Z450" s="52"/>
      <c r="AA450" s="52"/>
      <c r="AB450" s="52"/>
      <c r="AC450" s="52"/>
      <c r="AD450" s="52"/>
      <c r="AE450" s="64"/>
      <c r="AF450" s="12"/>
      <c r="AG450" s="12"/>
      <c r="AH450" s="12"/>
      <c r="AI450" s="12"/>
      <c r="AJ450" s="12"/>
      <c r="AK450" s="12"/>
      <c r="AL450" s="12"/>
      <c r="AM450" s="12"/>
      <c r="AN450" s="12"/>
      <c r="AO450" s="12"/>
      <c r="AP450" s="12"/>
      <c r="AQ450" s="12"/>
      <c r="AR450" s="12"/>
      <c r="AS450" s="12"/>
      <c r="AT450" s="12"/>
      <c r="AU450" s="12"/>
      <c r="AV450" s="12"/>
      <c r="AW450" s="12"/>
      <c r="AX450" s="12"/>
    </row>
    <row r="451" spans="1:50" x14ac:dyDescent="0.2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52"/>
      <c r="S451" s="52"/>
      <c r="T451" s="52"/>
      <c r="U451" s="52"/>
      <c r="V451" s="52"/>
      <c r="W451" s="52"/>
      <c r="X451" s="52"/>
      <c r="Y451" s="52"/>
      <c r="Z451" s="52"/>
      <c r="AA451" s="52"/>
      <c r="AB451" s="52"/>
      <c r="AC451" s="52"/>
      <c r="AD451" s="52"/>
      <c r="AE451" s="64"/>
      <c r="AF451" s="12"/>
      <c r="AG451" s="12"/>
      <c r="AH451" s="12"/>
      <c r="AI451" s="12"/>
      <c r="AJ451" s="12"/>
      <c r="AK451" s="12"/>
      <c r="AL451" s="12"/>
      <c r="AM451" s="12"/>
      <c r="AN451" s="12"/>
      <c r="AO451" s="12"/>
      <c r="AP451" s="12"/>
      <c r="AQ451" s="12"/>
      <c r="AR451" s="12"/>
      <c r="AS451" s="12"/>
      <c r="AT451" s="12"/>
      <c r="AU451" s="12"/>
      <c r="AV451" s="12"/>
      <c r="AW451" s="12"/>
      <c r="AX451" s="12"/>
    </row>
    <row r="452" spans="1:50" x14ac:dyDescent="0.2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52"/>
      <c r="S452" s="52"/>
      <c r="T452" s="52"/>
      <c r="U452" s="52"/>
      <c r="V452" s="52"/>
      <c r="W452" s="52"/>
      <c r="X452" s="52"/>
      <c r="Y452" s="52"/>
      <c r="Z452" s="52"/>
      <c r="AA452" s="52"/>
      <c r="AB452" s="52"/>
      <c r="AC452" s="52"/>
      <c r="AD452" s="52"/>
      <c r="AE452" s="64"/>
      <c r="AF452" s="12"/>
      <c r="AG452" s="12"/>
      <c r="AH452" s="12"/>
      <c r="AI452" s="12"/>
      <c r="AJ452" s="12"/>
      <c r="AK452" s="12"/>
      <c r="AL452" s="12"/>
      <c r="AM452" s="12"/>
      <c r="AN452" s="12"/>
      <c r="AO452" s="12"/>
      <c r="AP452" s="12"/>
      <c r="AQ452" s="12"/>
      <c r="AR452" s="12"/>
      <c r="AS452" s="12"/>
      <c r="AT452" s="12"/>
      <c r="AU452" s="12"/>
      <c r="AV452" s="12"/>
      <c r="AW452" s="12"/>
      <c r="AX452" s="12"/>
    </row>
    <row r="453" spans="1:50" x14ac:dyDescent="0.2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52"/>
      <c r="S453" s="52"/>
      <c r="T453" s="52"/>
      <c r="U453" s="52"/>
      <c r="V453" s="52"/>
      <c r="W453" s="52"/>
      <c r="X453" s="52"/>
      <c r="Y453" s="52"/>
      <c r="Z453" s="52"/>
      <c r="AA453" s="52"/>
      <c r="AB453" s="52"/>
      <c r="AC453" s="52"/>
      <c r="AD453" s="52"/>
      <c r="AE453" s="64"/>
      <c r="AF453" s="12"/>
      <c r="AG453" s="12"/>
      <c r="AH453" s="12"/>
      <c r="AI453" s="12"/>
      <c r="AJ453" s="12"/>
      <c r="AK453" s="12"/>
      <c r="AL453" s="12"/>
      <c r="AM453" s="12"/>
      <c r="AN453" s="12"/>
      <c r="AO453" s="12"/>
      <c r="AP453" s="12"/>
      <c r="AQ453" s="12"/>
      <c r="AR453" s="12"/>
      <c r="AS453" s="12"/>
      <c r="AT453" s="12"/>
      <c r="AU453" s="12"/>
      <c r="AV453" s="12"/>
      <c r="AW453" s="12"/>
      <c r="AX453" s="12"/>
    </row>
    <row r="454" spans="1:50" x14ac:dyDescent="0.2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52"/>
      <c r="S454" s="52"/>
      <c r="T454" s="52"/>
      <c r="U454" s="52"/>
      <c r="V454" s="52"/>
      <c r="W454" s="52"/>
      <c r="X454" s="52"/>
      <c r="Y454" s="52"/>
      <c r="Z454" s="52"/>
      <c r="AA454" s="52"/>
      <c r="AB454" s="52"/>
      <c r="AC454" s="52"/>
      <c r="AD454" s="52"/>
      <c r="AE454" s="64"/>
      <c r="AF454" s="12"/>
      <c r="AG454" s="12"/>
      <c r="AH454" s="12"/>
      <c r="AI454" s="12"/>
      <c r="AJ454" s="12"/>
      <c r="AK454" s="12"/>
      <c r="AL454" s="12"/>
      <c r="AM454" s="12"/>
      <c r="AN454" s="12"/>
      <c r="AO454" s="12"/>
      <c r="AP454" s="12"/>
      <c r="AQ454" s="12"/>
      <c r="AR454" s="12"/>
      <c r="AS454" s="12"/>
      <c r="AT454" s="12"/>
      <c r="AU454" s="12"/>
      <c r="AV454" s="12"/>
      <c r="AW454" s="12"/>
      <c r="AX454" s="12"/>
    </row>
    <row r="455" spans="1:50" x14ac:dyDescent="0.2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52"/>
      <c r="S455" s="52"/>
      <c r="T455" s="52"/>
      <c r="U455" s="52"/>
      <c r="V455" s="52"/>
      <c r="W455" s="52"/>
      <c r="X455" s="52"/>
      <c r="Y455" s="52"/>
      <c r="Z455" s="52"/>
      <c r="AA455" s="52"/>
      <c r="AB455" s="52"/>
      <c r="AC455" s="52"/>
      <c r="AD455" s="52"/>
      <c r="AE455" s="64"/>
      <c r="AF455" s="12"/>
      <c r="AG455" s="12"/>
      <c r="AH455" s="12"/>
      <c r="AI455" s="12"/>
      <c r="AJ455" s="12"/>
      <c r="AK455" s="12"/>
      <c r="AL455" s="12"/>
      <c r="AM455" s="12"/>
      <c r="AN455" s="12"/>
      <c r="AO455" s="12"/>
      <c r="AP455" s="12"/>
      <c r="AQ455" s="12"/>
      <c r="AR455" s="12"/>
      <c r="AS455" s="12"/>
      <c r="AT455" s="12"/>
      <c r="AU455" s="12"/>
      <c r="AV455" s="12"/>
      <c r="AW455" s="12"/>
      <c r="AX455" s="12"/>
    </row>
    <row r="456" spans="1:50" x14ac:dyDescent="0.2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52"/>
      <c r="S456" s="52"/>
      <c r="T456" s="52"/>
      <c r="U456" s="52"/>
      <c r="V456" s="52"/>
      <c r="W456" s="52"/>
      <c r="X456" s="52"/>
      <c r="Y456" s="52"/>
      <c r="Z456" s="52"/>
      <c r="AA456" s="52"/>
      <c r="AB456" s="52"/>
      <c r="AC456" s="52"/>
      <c r="AD456" s="52"/>
      <c r="AE456" s="64"/>
      <c r="AF456" s="12"/>
      <c r="AG456" s="12"/>
      <c r="AH456" s="12"/>
      <c r="AI456" s="12"/>
      <c r="AJ456" s="12"/>
      <c r="AK456" s="12"/>
      <c r="AL456" s="12"/>
      <c r="AM456" s="12"/>
      <c r="AN456" s="12"/>
      <c r="AO456" s="12"/>
      <c r="AP456" s="12"/>
      <c r="AQ456" s="12"/>
      <c r="AR456" s="12"/>
      <c r="AS456" s="12"/>
      <c r="AT456" s="12"/>
      <c r="AU456" s="12"/>
      <c r="AV456" s="12"/>
      <c r="AW456" s="12"/>
      <c r="AX456" s="12"/>
    </row>
    <row r="457" spans="1:50" x14ac:dyDescent="0.2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52"/>
      <c r="S457" s="52"/>
      <c r="T457" s="52"/>
      <c r="U457" s="52"/>
      <c r="V457" s="52"/>
      <c r="W457" s="52"/>
      <c r="X457" s="52"/>
      <c r="Y457" s="52"/>
      <c r="Z457" s="52"/>
      <c r="AA457" s="52"/>
      <c r="AB457" s="52"/>
      <c r="AC457" s="52"/>
      <c r="AD457" s="52"/>
      <c r="AE457" s="64"/>
      <c r="AF457" s="12"/>
      <c r="AG457" s="12"/>
      <c r="AH457" s="12"/>
      <c r="AI457" s="12"/>
      <c r="AJ457" s="12"/>
      <c r="AK457" s="12"/>
      <c r="AL457" s="12"/>
      <c r="AM457" s="12"/>
      <c r="AN457" s="12"/>
      <c r="AO457" s="12"/>
      <c r="AP457" s="12"/>
      <c r="AQ457" s="12"/>
      <c r="AR457" s="12"/>
      <c r="AS457" s="12"/>
      <c r="AT457" s="12"/>
      <c r="AU457" s="12"/>
      <c r="AV457" s="12"/>
      <c r="AW457" s="12"/>
      <c r="AX457" s="12"/>
    </row>
    <row r="458" spans="1:50" x14ac:dyDescent="0.2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52"/>
      <c r="S458" s="52"/>
      <c r="T458" s="52"/>
      <c r="U458" s="52"/>
      <c r="V458" s="52"/>
      <c r="W458" s="52"/>
      <c r="X458" s="52"/>
      <c r="Y458" s="52"/>
      <c r="Z458" s="52"/>
      <c r="AA458" s="52"/>
      <c r="AB458" s="52"/>
      <c r="AC458" s="52"/>
      <c r="AD458" s="52"/>
      <c r="AE458" s="64"/>
      <c r="AF458" s="12"/>
      <c r="AG458" s="12"/>
      <c r="AH458" s="12"/>
      <c r="AI458" s="12"/>
      <c r="AJ458" s="12"/>
      <c r="AK458" s="12"/>
      <c r="AL458" s="12"/>
      <c r="AM458" s="12"/>
      <c r="AN458" s="12"/>
      <c r="AO458" s="12"/>
      <c r="AP458" s="12"/>
      <c r="AQ458" s="12"/>
      <c r="AR458" s="12"/>
      <c r="AS458" s="12"/>
      <c r="AT458" s="12"/>
      <c r="AU458" s="12"/>
      <c r="AV458" s="12"/>
      <c r="AW458" s="12"/>
      <c r="AX458" s="12"/>
    </row>
    <row r="459" spans="1:50" x14ac:dyDescent="0.2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52"/>
      <c r="S459" s="52"/>
      <c r="T459" s="52"/>
      <c r="U459" s="52"/>
      <c r="V459" s="52"/>
      <c r="W459" s="52"/>
      <c r="X459" s="52"/>
      <c r="Y459" s="52"/>
      <c r="Z459" s="52"/>
      <c r="AA459" s="52"/>
      <c r="AB459" s="52"/>
      <c r="AC459" s="52"/>
      <c r="AD459" s="52"/>
      <c r="AE459" s="64"/>
      <c r="AF459" s="12"/>
      <c r="AG459" s="12"/>
      <c r="AH459" s="12"/>
      <c r="AI459" s="12"/>
      <c r="AJ459" s="12"/>
      <c r="AK459" s="12"/>
      <c r="AL459" s="12"/>
      <c r="AM459" s="12"/>
      <c r="AN459" s="12"/>
      <c r="AO459" s="12"/>
      <c r="AP459" s="12"/>
      <c r="AQ459" s="12"/>
      <c r="AR459" s="12"/>
      <c r="AS459" s="12"/>
      <c r="AT459" s="12"/>
      <c r="AU459" s="12"/>
      <c r="AV459" s="12"/>
      <c r="AW459" s="12"/>
      <c r="AX459" s="12"/>
    </row>
    <row r="460" spans="1:50" x14ac:dyDescent="0.2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52"/>
      <c r="S460" s="52"/>
      <c r="T460" s="52"/>
      <c r="U460" s="52"/>
      <c r="V460" s="52"/>
      <c r="W460" s="52"/>
      <c r="X460" s="52"/>
      <c r="Y460" s="52"/>
      <c r="Z460" s="52"/>
      <c r="AA460" s="52"/>
      <c r="AB460" s="52"/>
      <c r="AC460" s="52"/>
      <c r="AD460" s="52"/>
      <c r="AE460" s="64"/>
      <c r="AF460" s="12"/>
      <c r="AG460" s="12"/>
      <c r="AH460" s="12"/>
      <c r="AI460" s="12"/>
      <c r="AJ460" s="12"/>
      <c r="AK460" s="12"/>
      <c r="AL460" s="12"/>
      <c r="AM460" s="12"/>
      <c r="AN460" s="12"/>
      <c r="AO460" s="12"/>
      <c r="AP460" s="12"/>
      <c r="AQ460" s="12"/>
      <c r="AR460" s="12"/>
      <c r="AS460" s="12"/>
      <c r="AT460" s="12"/>
      <c r="AU460" s="12"/>
      <c r="AV460" s="12"/>
      <c r="AW460" s="12"/>
      <c r="AX460" s="12"/>
    </row>
    <row r="461" spans="1:50" x14ac:dyDescent="0.2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52"/>
      <c r="S461" s="52"/>
      <c r="T461" s="52"/>
      <c r="U461" s="52"/>
      <c r="V461" s="52"/>
      <c r="W461" s="52"/>
      <c r="X461" s="52"/>
      <c r="Y461" s="52"/>
      <c r="Z461" s="52"/>
      <c r="AA461" s="52"/>
      <c r="AB461" s="52"/>
      <c r="AC461" s="52"/>
      <c r="AD461" s="52"/>
      <c r="AE461" s="64"/>
      <c r="AF461" s="12"/>
      <c r="AG461" s="12"/>
      <c r="AH461" s="12"/>
      <c r="AI461" s="12"/>
      <c r="AJ461" s="12"/>
      <c r="AK461" s="12"/>
      <c r="AL461" s="12"/>
      <c r="AM461" s="12"/>
      <c r="AN461" s="12"/>
      <c r="AO461" s="12"/>
      <c r="AP461" s="12"/>
      <c r="AQ461" s="12"/>
      <c r="AR461" s="12"/>
      <c r="AS461" s="12"/>
      <c r="AT461" s="12"/>
      <c r="AU461" s="12"/>
      <c r="AV461" s="12"/>
      <c r="AW461" s="12"/>
      <c r="AX461" s="12"/>
    </row>
    <row r="462" spans="1:50" x14ac:dyDescent="0.2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52"/>
      <c r="S462" s="52"/>
      <c r="T462" s="52"/>
      <c r="U462" s="52"/>
      <c r="V462" s="52"/>
      <c r="W462" s="52"/>
      <c r="X462" s="52"/>
      <c r="Y462" s="52"/>
      <c r="Z462" s="52"/>
      <c r="AA462" s="52"/>
      <c r="AB462" s="52"/>
      <c r="AC462" s="52"/>
      <c r="AD462" s="52"/>
      <c r="AE462" s="64"/>
      <c r="AF462" s="12"/>
      <c r="AG462" s="12"/>
      <c r="AH462" s="12"/>
      <c r="AI462" s="12"/>
      <c r="AJ462" s="12"/>
      <c r="AK462" s="12"/>
      <c r="AL462" s="12"/>
      <c r="AM462" s="12"/>
      <c r="AN462" s="12"/>
      <c r="AO462" s="12"/>
      <c r="AP462" s="12"/>
      <c r="AQ462" s="12"/>
      <c r="AR462" s="12"/>
      <c r="AS462" s="12"/>
      <c r="AT462" s="12"/>
      <c r="AU462" s="12"/>
      <c r="AV462" s="12"/>
      <c r="AW462" s="12"/>
      <c r="AX462" s="12"/>
    </row>
    <row r="463" spans="1:50" x14ac:dyDescent="0.2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52"/>
      <c r="S463" s="52"/>
      <c r="T463" s="52"/>
      <c r="U463" s="52"/>
      <c r="V463" s="52"/>
      <c r="W463" s="52"/>
      <c r="X463" s="52"/>
      <c r="Y463" s="52"/>
      <c r="Z463" s="52"/>
      <c r="AA463" s="52"/>
      <c r="AB463" s="52"/>
      <c r="AC463" s="52"/>
      <c r="AD463" s="52"/>
      <c r="AE463" s="64"/>
      <c r="AF463" s="12"/>
      <c r="AG463" s="12"/>
      <c r="AH463" s="12"/>
      <c r="AI463" s="12"/>
      <c r="AJ463" s="12"/>
      <c r="AK463" s="12"/>
      <c r="AL463" s="12"/>
      <c r="AM463" s="12"/>
      <c r="AN463" s="12"/>
      <c r="AO463" s="12"/>
      <c r="AP463" s="12"/>
      <c r="AQ463" s="12"/>
      <c r="AR463" s="12"/>
      <c r="AS463" s="12"/>
      <c r="AT463" s="12"/>
      <c r="AU463" s="12"/>
      <c r="AV463" s="12"/>
      <c r="AW463" s="12"/>
      <c r="AX463" s="12"/>
    </row>
    <row r="464" spans="1:50" x14ac:dyDescent="0.2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52"/>
      <c r="S464" s="52"/>
      <c r="T464" s="52"/>
      <c r="U464" s="52"/>
      <c r="V464" s="52"/>
      <c r="W464" s="52"/>
      <c r="X464" s="52"/>
      <c r="Y464" s="52"/>
      <c r="Z464" s="52"/>
      <c r="AA464" s="52"/>
      <c r="AB464" s="52"/>
      <c r="AC464" s="52"/>
      <c r="AD464" s="52"/>
      <c r="AE464" s="64"/>
      <c r="AF464" s="12"/>
      <c r="AG464" s="12"/>
      <c r="AH464" s="12"/>
      <c r="AI464" s="12"/>
      <c r="AJ464" s="12"/>
      <c r="AK464" s="12"/>
      <c r="AL464" s="12"/>
      <c r="AM464" s="12"/>
      <c r="AN464" s="12"/>
      <c r="AO464" s="12"/>
      <c r="AP464" s="12"/>
      <c r="AQ464" s="12"/>
      <c r="AR464" s="12"/>
      <c r="AS464" s="12"/>
      <c r="AT464" s="12"/>
      <c r="AU464" s="12"/>
      <c r="AV464" s="12"/>
      <c r="AW464" s="12"/>
      <c r="AX464" s="12"/>
    </row>
    <row r="465" spans="1:50" x14ac:dyDescent="0.2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52"/>
      <c r="S465" s="52"/>
      <c r="T465" s="52"/>
      <c r="U465" s="52"/>
      <c r="V465" s="52"/>
      <c r="W465" s="52"/>
      <c r="X465" s="52"/>
      <c r="Y465" s="52"/>
      <c r="Z465" s="52"/>
      <c r="AA465" s="52"/>
      <c r="AB465" s="52"/>
      <c r="AC465" s="52"/>
      <c r="AD465" s="52"/>
      <c r="AE465" s="64"/>
      <c r="AF465" s="12"/>
      <c r="AG465" s="12"/>
      <c r="AH465" s="12"/>
      <c r="AI465" s="12"/>
      <c r="AJ465" s="12"/>
      <c r="AK465" s="12"/>
      <c r="AL465" s="12"/>
      <c r="AM465" s="12"/>
      <c r="AN465" s="12"/>
      <c r="AO465" s="12"/>
      <c r="AP465" s="12"/>
      <c r="AQ465" s="12"/>
      <c r="AR465" s="12"/>
      <c r="AS465" s="12"/>
      <c r="AT465" s="12"/>
      <c r="AU465" s="12"/>
      <c r="AV465" s="12"/>
      <c r="AW465" s="12"/>
      <c r="AX465" s="12"/>
    </row>
    <row r="466" spans="1:50" x14ac:dyDescent="0.2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52"/>
      <c r="S466" s="52"/>
      <c r="T466" s="52"/>
      <c r="U466" s="52"/>
      <c r="V466" s="52"/>
      <c r="W466" s="52"/>
      <c r="X466" s="52"/>
      <c r="Y466" s="52"/>
      <c r="Z466" s="52"/>
      <c r="AA466" s="52"/>
      <c r="AB466" s="52"/>
      <c r="AC466" s="52"/>
      <c r="AD466" s="52"/>
      <c r="AE466" s="64"/>
      <c r="AF466" s="12"/>
      <c r="AG466" s="12"/>
      <c r="AH466" s="12"/>
      <c r="AI466" s="12"/>
      <c r="AJ466" s="12"/>
      <c r="AK466" s="12"/>
      <c r="AL466" s="12"/>
      <c r="AM466" s="12"/>
      <c r="AN466" s="12"/>
      <c r="AO466" s="12"/>
      <c r="AP466" s="12"/>
      <c r="AQ466" s="12"/>
      <c r="AR466" s="12"/>
      <c r="AS466" s="12"/>
      <c r="AT466" s="12"/>
      <c r="AU466" s="12"/>
      <c r="AV466" s="12"/>
      <c r="AW466" s="12"/>
      <c r="AX466" s="12"/>
    </row>
    <row r="467" spans="1:50" x14ac:dyDescent="0.2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52"/>
      <c r="S467" s="52"/>
      <c r="T467" s="52"/>
      <c r="U467" s="52"/>
      <c r="V467" s="52"/>
      <c r="W467" s="52"/>
      <c r="X467" s="52"/>
      <c r="Y467" s="52"/>
      <c r="Z467" s="52"/>
      <c r="AA467" s="52"/>
      <c r="AB467" s="52"/>
      <c r="AC467" s="52"/>
      <c r="AD467" s="52"/>
      <c r="AE467" s="64"/>
      <c r="AF467" s="12"/>
      <c r="AG467" s="12"/>
      <c r="AH467" s="12"/>
      <c r="AI467" s="12"/>
      <c r="AJ467" s="12"/>
      <c r="AK467" s="12"/>
      <c r="AL467" s="12"/>
      <c r="AM467" s="12"/>
      <c r="AN467" s="12"/>
      <c r="AO467" s="12"/>
      <c r="AP467" s="12"/>
      <c r="AQ467" s="12"/>
      <c r="AR467" s="12"/>
      <c r="AS467" s="12"/>
      <c r="AT467" s="12"/>
      <c r="AU467" s="12"/>
      <c r="AV467" s="12"/>
      <c r="AW467" s="12"/>
      <c r="AX467" s="12"/>
    </row>
    <row r="468" spans="1:50" x14ac:dyDescent="0.2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52"/>
      <c r="S468" s="52"/>
      <c r="T468" s="52"/>
      <c r="U468" s="52"/>
      <c r="V468" s="52"/>
      <c r="W468" s="52"/>
      <c r="X468" s="52"/>
      <c r="Y468" s="52"/>
      <c r="Z468" s="52"/>
      <c r="AA468" s="52"/>
      <c r="AB468" s="52"/>
      <c r="AC468" s="52"/>
      <c r="AD468" s="52"/>
      <c r="AE468" s="64"/>
      <c r="AF468" s="12"/>
      <c r="AG468" s="12"/>
      <c r="AH468" s="12"/>
      <c r="AI468" s="12"/>
      <c r="AJ468" s="12"/>
      <c r="AK468" s="12"/>
      <c r="AL468" s="12"/>
      <c r="AM468" s="12"/>
      <c r="AN468" s="12"/>
      <c r="AO468" s="12"/>
      <c r="AP468" s="12"/>
      <c r="AQ468" s="12"/>
      <c r="AR468" s="12"/>
      <c r="AS468" s="12"/>
      <c r="AT468" s="12"/>
      <c r="AU468" s="12"/>
      <c r="AV468" s="12"/>
      <c r="AW468" s="12"/>
      <c r="AX468" s="12"/>
    </row>
    <row r="469" spans="1:50" x14ac:dyDescent="0.2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52"/>
      <c r="S469" s="52"/>
      <c r="T469" s="52"/>
      <c r="U469" s="52"/>
      <c r="V469" s="52"/>
      <c r="W469" s="52"/>
      <c r="X469" s="52"/>
      <c r="Y469" s="52"/>
      <c r="Z469" s="52"/>
      <c r="AA469" s="52"/>
      <c r="AB469" s="52"/>
      <c r="AC469" s="52"/>
      <c r="AD469" s="52"/>
      <c r="AE469" s="64"/>
      <c r="AF469" s="12"/>
      <c r="AG469" s="12"/>
      <c r="AH469" s="12"/>
      <c r="AI469" s="12"/>
      <c r="AJ469" s="12"/>
      <c r="AK469" s="12"/>
      <c r="AL469" s="12"/>
      <c r="AM469" s="12"/>
      <c r="AN469" s="12"/>
      <c r="AO469" s="12"/>
      <c r="AP469" s="12"/>
      <c r="AQ469" s="12"/>
      <c r="AR469" s="12"/>
      <c r="AS469" s="12"/>
      <c r="AT469" s="12"/>
      <c r="AU469" s="12"/>
      <c r="AV469" s="12"/>
      <c r="AW469" s="12"/>
      <c r="AX469" s="12"/>
    </row>
    <row r="470" spans="1:50" x14ac:dyDescent="0.2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52"/>
      <c r="S470" s="52"/>
      <c r="T470" s="52"/>
      <c r="U470" s="52"/>
      <c r="V470" s="52"/>
      <c r="W470" s="52"/>
      <c r="X470" s="52"/>
      <c r="Y470" s="52"/>
      <c r="Z470" s="52"/>
      <c r="AA470" s="52"/>
      <c r="AB470" s="52"/>
      <c r="AC470" s="52"/>
      <c r="AD470" s="52"/>
      <c r="AE470" s="64"/>
      <c r="AF470" s="12"/>
      <c r="AG470" s="12"/>
      <c r="AH470" s="12"/>
      <c r="AI470" s="12"/>
      <c r="AJ470" s="12"/>
      <c r="AK470" s="12"/>
      <c r="AL470" s="12"/>
      <c r="AM470" s="12"/>
      <c r="AN470" s="12"/>
      <c r="AO470" s="12"/>
      <c r="AP470" s="12"/>
      <c r="AQ470" s="12"/>
      <c r="AR470" s="12"/>
      <c r="AS470" s="12"/>
      <c r="AT470" s="12"/>
      <c r="AU470" s="12"/>
      <c r="AV470" s="12"/>
      <c r="AW470" s="12"/>
      <c r="AX470" s="12"/>
    </row>
    <row r="471" spans="1:50" x14ac:dyDescent="0.2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52"/>
      <c r="S471" s="52"/>
      <c r="T471" s="52"/>
      <c r="U471" s="52"/>
      <c r="V471" s="52"/>
      <c r="W471" s="52"/>
      <c r="X471" s="52"/>
      <c r="Y471" s="52"/>
      <c r="Z471" s="52"/>
      <c r="AA471" s="52"/>
      <c r="AB471" s="52"/>
      <c r="AC471" s="52"/>
      <c r="AD471" s="52"/>
      <c r="AE471" s="64"/>
      <c r="AF471" s="12"/>
      <c r="AG471" s="12"/>
      <c r="AH471" s="12"/>
      <c r="AI471" s="12"/>
      <c r="AJ471" s="12"/>
      <c r="AK471" s="12"/>
      <c r="AL471" s="12"/>
      <c r="AM471" s="12"/>
      <c r="AN471" s="12"/>
      <c r="AO471" s="12"/>
      <c r="AP471" s="12"/>
      <c r="AQ471" s="12"/>
      <c r="AR471" s="12"/>
      <c r="AS471" s="12"/>
      <c r="AT471" s="12"/>
      <c r="AU471" s="12"/>
      <c r="AV471" s="12"/>
      <c r="AW471" s="12"/>
      <c r="AX471" s="12"/>
    </row>
    <row r="472" spans="1:50" x14ac:dyDescent="0.2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52"/>
      <c r="S472" s="52"/>
      <c r="T472" s="52"/>
      <c r="U472" s="52"/>
      <c r="V472" s="52"/>
      <c r="W472" s="52"/>
      <c r="X472" s="52"/>
      <c r="Y472" s="52"/>
      <c r="Z472" s="52"/>
      <c r="AA472" s="52"/>
      <c r="AB472" s="52"/>
      <c r="AC472" s="52"/>
      <c r="AD472" s="52"/>
      <c r="AE472" s="64"/>
      <c r="AF472" s="12"/>
      <c r="AG472" s="12"/>
      <c r="AH472" s="12"/>
      <c r="AI472" s="12"/>
      <c r="AJ472" s="12"/>
      <c r="AK472" s="12"/>
      <c r="AL472" s="12"/>
      <c r="AM472" s="12"/>
      <c r="AN472" s="12"/>
      <c r="AO472" s="12"/>
      <c r="AP472" s="12"/>
      <c r="AQ472" s="12"/>
      <c r="AR472" s="12"/>
      <c r="AS472" s="12"/>
      <c r="AT472" s="12"/>
      <c r="AU472" s="12"/>
      <c r="AV472" s="12"/>
      <c r="AW472" s="12"/>
      <c r="AX472" s="12"/>
    </row>
    <row r="473" spans="1:50" x14ac:dyDescent="0.2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52"/>
      <c r="S473" s="52"/>
      <c r="T473" s="52"/>
      <c r="U473" s="52"/>
      <c r="V473" s="52"/>
      <c r="W473" s="52"/>
      <c r="X473" s="52"/>
      <c r="Y473" s="52"/>
      <c r="Z473" s="52"/>
      <c r="AA473" s="52"/>
      <c r="AB473" s="52"/>
      <c r="AC473" s="52"/>
      <c r="AD473" s="52"/>
      <c r="AE473" s="64"/>
      <c r="AF473" s="12"/>
      <c r="AG473" s="12"/>
      <c r="AH473" s="12"/>
      <c r="AI473" s="12"/>
      <c r="AJ473" s="12"/>
      <c r="AK473" s="12"/>
      <c r="AL473" s="12"/>
      <c r="AM473" s="12"/>
      <c r="AN473" s="12"/>
      <c r="AO473" s="12"/>
      <c r="AP473" s="12"/>
      <c r="AQ473" s="12"/>
      <c r="AR473" s="12"/>
      <c r="AS473" s="12"/>
      <c r="AT473" s="12"/>
      <c r="AU473" s="12"/>
      <c r="AV473" s="12"/>
      <c r="AW473" s="12"/>
      <c r="AX473" s="12"/>
    </row>
    <row r="474" spans="1:50" x14ac:dyDescent="0.2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52"/>
      <c r="S474" s="52"/>
      <c r="T474" s="52"/>
      <c r="U474" s="52"/>
      <c r="V474" s="52"/>
      <c r="W474" s="52"/>
      <c r="X474" s="52"/>
      <c r="Y474" s="52"/>
      <c r="Z474" s="52"/>
      <c r="AA474" s="52"/>
      <c r="AB474" s="52"/>
      <c r="AC474" s="52"/>
      <c r="AD474" s="52"/>
      <c r="AE474" s="64"/>
      <c r="AF474" s="12"/>
      <c r="AG474" s="12"/>
      <c r="AH474" s="12"/>
      <c r="AI474" s="12"/>
      <c r="AJ474" s="12"/>
      <c r="AK474" s="12"/>
      <c r="AL474" s="12"/>
      <c r="AM474" s="12"/>
      <c r="AN474" s="12"/>
      <c r="AO474" s="12"/>
      <c r="AP474" s="12"/>
      <c r="AQ474" s="12"/>
      <c r="AR474" s="12"/>
      <c r="AS474" s="12"/>
      <c r="AT474" s="12"/>
      <c r="AU474" s="12"/>
      <c r="AV474" s="12"/>
      <c r="AW474" s="12"/>
      <c r="AX474" s="12"/>
    </row>
    <row r="475" spans="1:50" x14ac:dyDescent="0.2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52"/>
      <c r="S475" s="52"/>
      <c r="T475" s="52"/>
      <c r="U475" s="52"/>
      <c r="V475" s="52"/>
      <c r="W475" s="52"/>
      <c r="X475" s="52"/>
      <c r="Y475" s="52"/>
      <c r="Z475" s="52"/>
      <c r="AA475" s="52"/>
      <c r="AB475" s="52"/>
      <c r="AC475" s="52"/>
      <c r="AD475" s="52"/>
      <c r="AE475" s="64"/>
      <c r="AF475" s="12"/>
      <c r="AG475" s="12"/>
      <c r="AH475" s="12"/>
      <c r="AI475" s="12"/>
      <c r="AJ475" s="12"/>
      <c r="AK475" s="12"/>
      <c r="AL475" s="12"/>
      <c r="AM475" s="12"/>
      <c r="AN475" s="12"/>
      <c r="AO475" s="12"/>
      <c r="AP475" s="12"/>
      <c r="AQ475" s="12"/>
      <c r="AR475" s="12"/>
      <c r="AS475" s="12"/>
      <c r="AT475" s="12"/>
      <c r="AU475" s="12"/>
      <c r="AV475" s="12"/>
      <c r="AW475" s="12"/>
      <c r="AX475" s="12"/>
    </row>
    <row r="476" spans="1:50" x14ac:dyDescent="0.2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52"/>
      <c r="S476" s="52"/>
      <c r="T476" s="52"/>
      <c r="U476" s="52"/>
      <c r="V476" s="52"/>
      <c r="W476" s="52"/>
      <c r="X476" s="52"/>
      <c r="Y476" s="52"/>
      <c r="Z476" s="52"/>
      <c r="AA476" s="52"/>
      <c r="AB476" s="52"/>
      <c r="AC476" s="52"/>
      <c r="AD476" s="52"/>
      <c r="AE476" s="64"/>
      <c r="AF476" s="12"/>
      <c r="AG476" s="12"/>
      <c r="AH476" s="12"/>
      <c r="AI476" s="12"/>
      <c r="AJ476" s="12"/>
      <c r="AK476" s="12"/>
      <c r="AL476" s="12"/>
      <c r="AM476" s="12"/>
      <c r="AN476" s="12"/>
      <c r="AO476" s="12"/>
      <c r="AP476" s="12"/>
      <c r="AQ476" s="12"/>
      <c r="AR476" s="12"/>
      <c r="AS476" s="12"/>
      <c r="AT476" s="12"/>
      <c r="AU476" s="12"/>
      <c r="AV476" s="12"/>
      <c r="AW476" s="12"/>
      <c r="AX476" s="12"/>
    </row>
    <row r="477" spans="1:50" x14ac:dyDescent="0.2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52"/>
      <c r="S477" s="52"/>
      <c r="T477" s="52"/>
      <c r="U477" s="52"/>
      <c r="V477" s="52"/>
      <c r="W477" s="52"/>
      <c r="X477" s="52"/>
      <c r="Y477" s="52"/>
      <c r="Z477" s="52"/>
      <c r="AA477" s="52"/>
      <c r="AB477" s="52"/>
      <c r="AC477" s="52"/>
      <c r="AD477" s="52"/>
      <c r="AE477" s="64"/>
      <c r="AF477" s="12"/>
      <c r="AG477" s="12"/>
      <c r="AH477" s="12"/>
      <c r="AI477" s="12"/>
      <c r="AJ477" s="12"/>
      <c r="AK477" s="12"/>
      <c r="AL477" s="12"/>
      <c r="AM477" s="12"/>
      <c r="AN477" s="12"/>
      <c r="AO477" s="12"/>
      <c r="AP477" s="12"/>
      <c r="AQ477" s="12"/>
      <c r="AR477" s="12"/>
      <c r="AS477" s="12"/>
      <c r="AT477" s="12"/>
      <c r="AU477" s="12"/>
      <c r="AV477" s="12"/>
      <c r="AW477" s="12"/>
      <c r="AX477" s="12"/>
    </row>
    <row r="478" spans="1:50" x14ac:dyDescent="0.2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52"/>
      <c r="S478" s="52"/>
      <c r="T478" s="52"/>
      <c r="U478" s="52"/>
      <c r="V478" s="52"/>
      <c r="W478" s="52"/>
      <c r="X478" s="52"/>
      <c r="Y478" s="52"/>
      <c r="Z478" s="52"/>
      <c r="AA478" s="52"/>
      <c r="AB478" s="52"/>
      <c r="AC478" s="52"/>
      <c r="AD478" s="52"/>
      <c r="AE478" s="64"/>
      <c r="AF478" s="12"/>
      <c r="AG478" s="12"/>
      <c r="AH478" s="12"/>
      <c r="AI478" s="12"/>
      <c r="AJ478" s="12"/>
      <c r="AK478" s="12"/>
      <c r="AL478" s="12"/>
      <c r="AM478" s="12"/>
      <c r="AN478" s="12"/>
      <c r="AO478" s="12"/>
      <c r="AP478" s="12"/>
      <c r="AQ478" s="12"/>
      <c r="AR478" s="12"/>
      <c r="AS478" s="12"/>
      <c r="AT478" s="12"/>
      <c r="AU478" s="12"/>
      <c r="AV478" s="12"/>
      <c r="AW478" s="12"/>
      <c r="AX478" s="12"/>
    </row>
    <row r="479" spans="1:50" x14ac:dyDescent="0.2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52"/>
      <c r="S479" s="52"/>
      <c r="T479" s="52"/>
      <c r="U479" s="52"/>
      <c r="V479" s="52"/>
      <c r="W479" s="52"/>
      <c r="X479" s="52"/>
      <c r="Y479" s="52"/>
      <c r="Z479" s="52"/>
      <c r="AA479" s="52"/>
      <c r="AB479" s="52"/>
      <c r="AC479" s="52"/>
      <c r="AD479" s="52"/>
      <c r="AE479" s="64"/>
      <c r="AF479" s="12"/>
      <c r="AG479" s="12"/>
      <c r="AH479" s="12"/>
      <c r="AI479" s="12"/>
      <c r="AJ479" s="12"/>
      <c r="AK479" s="12"/>
      <c r="AL479" s="12"/>
      <c r="AM479" s="12"/>
      <c r="AN479" s="12"/>
      <c r="AO479" s="12"/>
      <c r="AP479" s="12"/>
      <c r="AQ479" s="12"/>
      <c r="AR479" s="12"/>
      <c r="AS479" s="12"/>
      <c r="AT479" s="12"/>
      <c r="AU479" s="12"/>
      <c r="AV479" s="12"/>
      <c r="AW479" s="12"/>
      <c r="AX479" s="12"/>
    </row>
    <row r="480" spans="1:50" x14ac:dyDescent="0.2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52"/>
      <c r="S480" s="52"/>
      <c r="T480" s="52"/>
      <c r="U480" s="52"/>
      <c r="V480" s="52"/>
      <c r="W480" s="52"/>
      <c r="X480" s="52"/>
      <c r="Y480" s="52"/>
      <c r="Z480" s="52"/>
      <c r="AA480" s="52"/>
      <c r="AB480" s="52"/>
      <c r="AC480" s="52"/>
      <c r="AD480" s="52"/>
      <c r="AE480" s="64"/>
      <c r="AF480" s="12"/>
      <c r="AG480" s="12"/>
      <c r="AH480" s="12"/>
      <c r="AI480" s="12"/>
      <c r="AJ480" s="12"/>
      <c r="AK480" s="12"/>
      <c r="AL480" s="12"/>
      <c r="AM480" s="12"/>
      <c r="AN480" s="12"/>
      <c r="AO480" s="12"/>
      <c r="AP480" s="12"/>
      <c r="AQ480" s="12"/>
      <c r="AR480" s="12"/>
      <c r="AS480" s="12"/>
      <c r="AT480" s="12"/>
      <c r="AU480" s="12"/>
      <c r="AV480" s="12"/>
      <c r="AW480" s="12"/>
      <c r="AX480" s="12"/>
    </row>
    <row r="481" spans="1:50" x14ac:dyDescent="0.2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52"/>
      <c r="S481" s="52"/>
      <c r="T481" s="52"/>
      <c r="U481" s="52"/>
      <c r="V481" s="52"/>
      <c r="W481" s="52"/>
      <c r="X481" s="52"/>
      <c r="Y481" s="52"/>
      <c r="Z481" s="52"/>
      <c r="AA481" s="52"/>
      <c r="AB481" s="52"/>
      <c r="AC481" s="52"/>
      <c r="AD481" s="52"/>
      <c r="AE481" s="64"/>
      <c r="AF481" s="12"/>
      <c r="AG481" s="12"/>
      <c r="AH481" s="12"/>
      <c r="AI481" s="12"/>
      <c r="AJ481" s="12"/>
      <c r="AK481" s="12"/>
      <c r="AL481" s="12"/>
      <c r="AM481" s="12"/>
      <c r="AN481" s="12"/>
      <c r="AO481" s="12"/>
      <c r="AP481" s="12"/>
      <c r="AQ481" s="12"/>
      <c r="AR481" s="12"/>
      <c r="AS481" s="12"/>
      <c r="AT481" s="12"/>
      <c r="AU481" s="12"/>
      <c r="AV481" s="12"/>
      <c r="AW481" s="12"/>
      <c r="AX481" s="12"/>
    </row>
    <row r="482" spans="1:50" x14ac:dyDescent="0.2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52"/>
      <c r="S482" s="52"/>
      <c r="T482" s="52"/>
      <c r="U482" s="52"/>
      <c r="V482" s="52"/>
      <c r="W482" s="52"/>
      <c r="X482" s="52"/>
      <c r="Y482" s="52"/>
      <c r="Z482" s="52"/>
      <c r="AA482" s="52"/>
      <c r="AB482" s="52"/>
      <c r="AC482" s="52"/>
      <c r="AD482" s="52"/>
      <c r="AE482" s="64"/>
      <c r="AF482" s="12"/>
      <c r="AG482" s="12"/>
      <c r="AH482" s="12"/>
      <c r="AI482" s="12"/>
      <c r="AJ482" s="12"/>
      <c r="AK482" s="12"/>
      <c r="AL482" s="12"/>
      <c r="AM482" s="12"/>
      <c r="AN482" s="12"/>
      <c r="AO482" s="12"/>
      <c r="AP482" s="12"/>
      <c r="AQ482" s="12"/>
      <c r="AR482" s="12"/>
      <c r="AS482" s="12"/>
      <c r="AT482" s="12"/>
      <c r="AU482" s="12"/>
      <c r="AV482" s="12"/>
      <c r="AW482" s="12"/>
      <c r="AX482" s="12"/>
    </row>
    <row r="483" spans="1:50" x14ac:dyDescent="0.2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52"/>
      <c r="S483" s="52"/>
      <c r="T483" s="52"/>
      <c r="U483" s="52"/>
      <c r="V483" s="52"/>
      <c r="W483" s="52"/>
      <c r="X483" s="52"/>
      <c r="Y483" s="52"/>
      <c r="Z483" s="52"/>
      <c r="AA483" s="52"/>
      <c r="AB483" s="52"/>
      <c r="AC483" s="52"/>
      <c r="AD483" s="52"/>
      <c r="AE483" s="64"/>
      <c r="AF483" s="12"/>
      <c r="AG483" s="12"/>
      <c r="AH483" s="12"/>
      <c r="AI483" s="12"/>
      <c r="AJ483" s="12"/>
      <c r="AK483" s="12"/>
      <c r="AL483" s="12"/>
      <c r="AM483" s="12"/>
      <c r="AN483" s="12"/>
      <c r="AO483" s="12"/>
      <c r="AP483" s="12"/>
      <c r="AQ483" s="12"/>
      <c r="AR483" s="12"/>
      <c r="AS483" s="12"/>
      <c r="AT483" s="12"/>
      <c r="AU483" s="12"/>
      <c r="AV483" s="12"/>
      <c r="AW483" s="12"/>
      <c r="AX483" s="12"/>
    </row>
    <row r="484" spans="1:50" x14ac:dyDescent="0.2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52"/>
      <c r="S484" s="52"/>
      <c r="T484" s="52"/>
      <c r="U484" s="52"/>
      <c r="V484" s="52"/>
      <c r="W484" s="52"/>
      <c r="X484" s="52"/>
      <c r="Y484" s="52"/>
      <c r="Z484" s="52"/>
      <c r="AA484" s="52"/>
      <c r="AB484" s="52"/>
      <c r="AC484" s="52"/>
      <c r="AD484" s="52"/>
      <c r="AE484" s="64"/>
      <c r="AF484" s="12"/>
      <c r="AG484" s="12"/>
      <c r="AH484" s="12"/>
      <c r="AI484" s="12"/>
      <c r="AJ484" s="12"/>
      <c r="AK484" s="12"/>
      <c r="AL484" s="12"/>
      <c r="AM484" s="12"/>
      <c r="AN484" s="12"/>
      <c r="AO484" s="12"/>
      <c r="AP484" s="12"/>
      <c r="AQ484" s="12"/>
      <c r="AR484" s="12"/>
      <c r="AS484" s="12"/>
      <c r="AT484" s="12"/>
      <c r="AU484" s="12"/>
      <c r="AV484" s="12"/>
      <c r="AW484" s="12"/>
      <c r="AX484" s="12"/>
    </row>
    <row r="485" spans="1:50" x14ac:dyDescent="0.2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52"/>
      <c r="S485" s="52"/>
      <c r="T485" s="52"/>
      <c r="U485" s="52"/>
      <c r="V485" s="52"/>
      <c r="W485" s="52"/>
      <c r="X485" s="52"/>
      <c r="Y485" s="52"/>
      <c r="Z485" s="52"/>
      <c r="AA485" s="52"/>
      <c r="AB485" s="52"/>
      <c r="AC485" s="52"/>
      <c r="AD485" s="52"/>
      <c r="AE485" s="64"/>
      <c r="AF485" s="12"/>
      <c r="AG485" s="12"/>
      <c r="AH485" s="12"/>
      <c r="AI485" s="12"/>
      <c r="AJ485" s="12"/>
      <c r="AK485" s="12"/>
      <c r="AL485" s="12"/>
      <c r="AM485" s="12"/>
      <c r="AN485" s="12"/>
      <c r="AO485" s="12"/>
      <c r="AP485" s="12"/>
      <c r="AQ485" s="12"/>
      <c r="AR485" s="12"/>
      <c r="AS485" s="12"/>
      <c r="AT485" s="12"/>
      <c r="AU485" s="12"/>
      <c r="AV485" s="12"/>
      <c r="AW485" s="12"/>
      <c r="AX485" s="12"/>
    </row>
    <row r="486" spans="1:50" x14ac:dyDescent="0.2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52"/>
      <c r="S486" s="52"/>
      <c r="T486" s="52"/>
      <c r="U486" s="52"/>
      <c r="V486" s="52"/>
      <c r="W486" s="52"/>
      <c r="X486" s="52"/>
      <c r="Y486" s="52"/>
      <c r="Z486" s="52"/>
      <c r="AA486" s="52"/>
      <c r="AB486" s="52"/>
      <c r="AC486" s="52"/>
      <c r="AD486" s="52"/>
      <c r="AE486" s="64"/>
      <c r="AF486" s="12"/>
      <c r="AG486" s="12"/>
      <c r="AH486" s="12"/>
      <c r="AI486" s="12"/>
      <c r="AJ486" s="12"/>
      <c r="AK486" s="12"/>
      <c r="AL486" s="12"/>
      <c r="AM486" s="12"/>
      <c r="AN486" s="12"/>
      <c r="AO486" s="12"/>
      <c r="AP486" s="12"/>
      <c r="AQ486" s="12"/>
      <c r="AR486" s="12"/>
      <c r="AS486" s="12"/>
      <c r="AT486" s="12"/>
      <c r="AU486" s="12"/>
      <c r="AV486" s="12"/>
      <c r="AW486" s="12"/>
      <c r="AX486" s="12"/>
    </row>
    <row r="487" spans="1:50" x14ac:dyDescent="0.2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52"/>
      <c r="S487" s="52"/>
      <c r="T487" s="52"/>
      <c r="U487" s="52"/>
      <c r="V487" s="52"/>
      <c r="W487" s="52"/>
      <c r="X487" s="52"/>
      <c r="Y487" s="52"/>
      <c r="Z487" s="52"/>
      <c r="AA487" s="52"/>
      <c r="AB487" s="52"/>
      <c r="AC487" s="52"/>
      <c r="AD487" s="52"/>
      <c r="AE487" s="64"/>
      <c r="AF487" s="12"/>
      <c r="AG487" s="12"/>
      <c r="AH487" s="12"/>
      <c r="AI487" s="12"/>
      <c r="AJ487" s="12"/>
      <c r="AK487" s="12"/>
      <c r="AL487" s="12"/>
      <c r="AM487" s="12"/>
      <c r="AN487" s="12"/>
      <c r="AO487" s="12"/>
      <c r="AP487" s="12"/>
      <c r="AQ487" s="12"/>
      <c r="AR487" s="12"/>
      <c r="AS487" s="12"/>
      <c r="AT487" s="12"/>
      <c r="AU487" s="12"/>
      <c r="AV487" s="12"/>
      <c r="AW487" s="12"/>
      <c r="AX487" s="12"/>
    </row>
    <row r="488" spans="1:50" x14ac:dyDescent="0.2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52"/>
      <c r="S488" s="52"/>
      <c r="T488" s="52"/>
      <c r="U488" s="52"/>
      <c r="V488" s="52"/>
      <c r="W488" s="52"/>
      <c r="X488" s="52"/>
      <c r="Y488" s="52"/>
      <c r="Z488" s="52"/>
      <c r="AA488" s="52"/>
      <c r="AB488" s="52"/>
      <c r="AC488" s="52"/>
      <c r="AD488" s="52"/>
      <c r="AE488" s="64"/>
      <c r="AF488" s="12"/>
      <c r="AG488" s="12"/>
      <c r="AH488" s="12"/>
      <c r="AI488" s="12"/>
      <c r="AJ488" s="12"/>
      <c r="AK488" s="12"/>
      <c r="AL488" s="12"/>
      <c r="AM488" s="12"/>
      <c r="AN488" s="12"/>
      <c r="AO488" s="12"/>
      <c r="AP488" s="12"/>
      <c r="AQ488" s="12"/>
      <c r="AR488" s="12"/>
      <c r="AS488" s="12"/>
      <c r="AT488" s="12"/>
      <c r="AU488" s="12"/>
      <c r="AV488" s="12"/>
      <c r="AW488" s="12"/>
      <c r="AX488" s="12"/>
    </row>
    <row r="489" spans="1:50" x14ac:dyDescent="0.2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52"/>
      <c r="S489" s="52"/>
      <c r="T489" s="52"/>
      <c r="U489" s="52"/>
      <c r="V489" s="52"/>
      <c r="W489" s="52"/>
      <c r="X489" s="52"/>
      <c r="Y489" s="52"/>
      <c r="Z489" s="52"/>
      <c r="AA489" s="52"/>
      <c r="AB489" s="52"/>
      <c r="AC489" s="52"/>
      <c r="AD489" s="52"/>
      <c r="AE489" s="64"/>
      <c r="AF489" s="12"/>
      <c r="AG489" s="12"/>
      <c r="AH489" s="12"/>
      <c r="AI489" s="12"/>
      <c r="AJ489" s="12"/>
      <c r="AK489" s="12"/>
      <c r="AL489" s="12"/>
      <c r="AM489" s="12"/>
      <c r="AN489" s="12"/>
      <c r="AO489" s="12"/>
      <c r="AP489" s="12"/>
      <c r="AQ489" s="12"/>
      <c r="AR489" s="12"/>
      <c r="AS489" s="12"/>
      <c r="AT489" s="12"/>
      <c r="AU489" s="12"/>
      <c r="AV489" s="12"/>
      <c r="AW489" s="12"/>
      <c r="AX489" s="12"/>
    </row>
    <row r="490" spans="1:50" x14ac:dyDescent="0.2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52"/>
      <c r="S490" s="52"/>
      <c r="T490" s="52"/>
      <c r="U490" s="52"/>
      <c r="V490" s="52"/>
      <c r="W490" s="52"/>
      <c r="X490" s="52"/>
      <c r="Y490" s="52"/>
      <c r="Z490" s="52"/>
      <c r="AA490" s="52"/>
      <c r="AB490" s="52"/>
      <c r="AC490" s="52"/>
      <c r="AD490" s="52"/>
      <c r="AE490" s="64"/>
      <c r="AF490" s="12"/>
      <c r="AG490" s="12"/>
      <c r="AH490" s="12"/>
      <c r="AI490" s="12"/>
      <c r="AJ490" s="12"/>
      <c r="AK490" s="12"/>
      <c r="AL490" s="12"/>
      <c r="AM490" s="12"/>
      <c r="AN490" s="12"/>
      <c r="AO490" s="12"/>
      <c r="AP490" s="12"/>
      <c r="AQ490" s="12"/>
      <c r="AR490" s="12"/>
      <c r="AS490" s="12"/>
      <c r="AT490" s="12"/>
      <c r="AU490" s="12"/>
      <c r="AV490" s="12"/>
      <c r="AW490" s="12"/>
      <c r="AX490" s="12"/>
    </row>
    <row r="491" spans="1:50" x14ac:dyDescent="0.2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52"/>
      <c r="S491" s="52"/>
      <c r="T491" s="52"/>
      <c r="U491" s="52"/>
      <c r="V491" s="52"/>
      <c r="W491" s="52"/>
      <c r="X491" s="52"/>
      <c r="Y491" s="52"/>
      <c r="Z491" s="52"/>
      <c r="AA491" s="52"/>
      <c r="AB491" s="52"/>
      <c r="AC491" s="52"/>
      <c r="AD491" s="52"/>
      <c r="AE491" s="64"/>
      <c r="AF491" s="12"/>
      <c r="AG491" s="12"/>
      <c r="AH491" s="12"/>
      <c r="AI491" s="12"/>
      <c r="AJ491" s="12"/>
      <c r="AK491" s="12"/>
      <c r="AL491" s="12"/>
      <c r="AM491" s="12"/>
      <c r="AN491" s="12"/>
      <c r="AO491" s="12"/>
      <c r="AP491" s="12"/>
      <c r="AQ491" s="12"/>
      <c r="AR491" s="12"/>
      <c r="AS491" s="12"/>
      <c r="AT491" s="12"/>
      <c r="AU491" s="12"/>
      <c r="AV491" s="12"/>
      <c r="AW491" s="12"/>
      <c r="AX491" s="12"/>
    </row>
    <row r="492" spans="1:50" x14ac:dyDescent="0.2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52"/>
      <c r="S492" s="52"/>
      <c r="T492" s="52"/>
      <c r="U492" s="52"/>
      <c r="V492" s="52"/>
      <c r="W492" s="52"/>
      <c r="X492" s="52"/>
      <c r="Y492" s="52"/>
      <c r="Z492" s="52"/>
      <c r="AA492" s="52"/>
      <c r="AB492" s="52"/>
      <c r="AC492" s="52"/>
      <c r="AD492" s="52"/>
      <c r="AE492" s="64"/>
      <c r="AF492" s="12"/>
      <c r="AG492" s="12"/>
      <c r="AH492" s="12"/>
      <c r="AI492" s="12"/>
      <c r="AJ492" s="12"/>
      <c r="AK492" s="12"/>
      <c r="AL492" s="12"/>
      <c r="AM492" s="12"/>
      <c r="AN492" s="12"/>
      <c r="AO492" s="12"/>
      <c r="AP492" s="12"/>
      <c r="AQ492" s="12"/>
      <c r="AR492" s="12"/>
      <c r="AS492" s="12"/>
      <c r="AT492" s="12"/>
      <c r="AU492" s="12"/>
      <c r="AV492" s="12"/>
      <c r="AW492" s="12"/>
      <c r="AX492" s="12"/>
    </row>
    <row r="493" spans="1:50" x14ac:dyDescent="0.2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52"/>
      <c r="S493" s="52"/>
      <c r="T493" s="52"/>
      <c r="U493" s="52"/>
      <c r="V493" s="52"/>
      <c r="W493" s="52"/>
      <c r="X493" s="52"/>
      <c r="Y493" s="52"/>
      <c r="Z493" s="52"/>
      <c r="AA493" s="52"/>
      <c r="AB493" s="52"/>
      <c r="AC493" s="52"/>
      <c r="AD493" s="52"/>
      <c r="AE493" s="64"/>
      <c r="AF493" s="12"/>
      <c r="AG493" s="12"/>
      <c r="AH493" s="12"/>
      <c r="AI493" s="12"/>
      <c r="AJ493" s="12"/>
      <c r="AK493" s="12"/>
      <c r="AL493" s="12"/>
      <c r="AM493" s="12"/>
      <c r="AN493" s="12"/>
      <c r="AO493" s="12"/>
      <c r="AP493" s="12"/>
      <c r="AQ493" s="12"/>
      <c r="AR493" s="12"/>
      <c r="AS493" s="12"/>
      <c r="AT493" s="12"/>
      <c r="AU493" s="12"/>
      <c r="AV493" s="12"/>
      <c r="AW493" s="12"/>
      <c r="AX493" s="12"/>
    </row>
    <row r="494" spans="1:50" x14ac:dyDescent="0.2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52"/>
      <c r="S494" s="52"/>
      <c r="T494" s="52"/>
      <c r="U494" s="52"/>
      <c r="V494" s="52"/>
      <c r="W494" s="52"/>
      <c r="X494" s="52"/>
      <c r="Y494" s="52"/>
      <c r="Z494" s="52"/>
      <c r="AA494" s="52"/>
      <c r="AB494" s="52"/>
      <c r="AC494" s="52"/>
      <c r="AD494" s="52"/>
      <c r="AE494" s="64"/>
      <c r="AF494" s="12"/>
      <c r="AG494" s="12"/>
      <c r="AH494" s="12"/>
      <c r="AI494" s="12"/>
      <c r="AJ494" s="12"/>
      <c r="AK494" s="12"/>
      <c r="AL494" s="12"/>
      <c r="AM494" s="12"/>
      <c r="AN494" s="12"/>
      <c r="AO494" s="12"/>
      <c r="AP494" s="12"/>
      <c r="AQ494" s="12"/>
      <c r="AR494" s="12"/>
      <c r="AS494" s="12"/>
      <c r="AT494" s="12"/>
      <c r="AU494" s="12"/>
      <c r="AV494" s="12"/>
      <c r="AW494" s="12"/>
      <c r="AX494" s="12"/>
    </row>
    <row r="495" spans="1:50" x14ac:dyDescent="0.2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52"/>
      <c r="S495" s="52"/>
      <c r="T495" s="52"/>
      <c r="U495" s="52"/>
      <c r="V495" s="52"/>
      <c r="W495" s="52"/>
      <c r="X495" s="52"/>
      <c r="Y495" s="52"/>
      <c r="Z495" s="52"/>
      <c r="AA495" s="52"/>
      <c r="AB495" s="52"/>
      <c r="AC495" s="52"/>
      <c r="AD495" s="52"/>
      <c r="AE495" s="64"/>
      <c r="AF495" s="12"/>
      <c r="AG495" s="12"/>
      <c r="AH495" s="12"/>
      <c r="AI495" s="12"/>
      <c r="AJ495" s="12"/>
      <c r="AK495" s="12"/>
      <c r="AL495" s="12"/>
      <c r="AM495" s="12"/>
      <c r="AN495" s="12"/>
      <c r="AO495" s="12"/>
      <c r="AP495" s="12"/>
      <c r="AQ495" s="12"/>
      <c r="AR495" s="12"/>
      <c r="AS495" s="12"/>
      <c r="AT495" s="12"/>
      <c r="AU495" s="12"/>
      <c r="AV495" s="12"/>
      <c r="AW495" s="12"/>
      <c r="AX495" s="12"/>
    </row>
    <row r="496" spans="1:50" x14ac:dyDescent="0.2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52"/>
      <c r="S496" s="52"/>
      <c r="T496" s="52"/>
      <c r="U496" s="52"/>
      <c r="V496" s="52"/>
      <c r="W496" s="52"/>
      <c r="X496" s="52"/>
      <c r="Y496" s="52"/>
      <c r="Z496" s="52"/>
      <c r="AA496" s="52"/>
      <c r="AB496" s="52"/>
      <c r="AC496" s="52"/>
      <c r="AD496" s="52"/>
      <c r="AE496" s="64"/>
      <c r="AF496" s="12"/>
      <c r="AG496" s="12"/>
      <c r="AH496" s="12"/>
      <c r="AI496" s="12"/>
      <c r="AJ496" s="12"/>
      <c r="AK496" s="12"/>
      <c r="AL496" s="12"/>
      <c r="AM496" s="12"/>
      <c r="AN496" s="12"/>
      <c r="AO496" s="12"/>
      <c r="AP496" s="12"/>
      <c r="AQ496" s="12"/>
      <c r="AR496" s="12"/>
      <c r="AS496" s="12"/>
      <c r="AT496" s="12"/>
      <c r="AU496" s="12"/>
      <c r="AV496" s="12"/>
      <c r="AW496" s="12"/>
      <c r="AX496" s="12"/>
    </row>
    <row r="497" spans="1:50" x14ac:dyDescent="0.2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52"/>
      <c r="S497" s="52"/>
      <c r="T497" s="52"/>
      <c r="U497" s="52"/>
      <c r="V497" s="52"/>
      <c r="W497" s="52"/>
      <c r="X497" s="52"/>
      <c r="Y497" s="52"/>
      <c r="Z497" s="52"/>
      <c r="AA497" s="52"/>
      <c r="AB497" s="52"/>
      <c r="AC497" s="52"/>
      <c r="AD497" s="52"/>
      <c r="AE497" s="64"/>
      <c r="AF497" s="12"/>
      <c r="AG497" s="12"/>
      <c r="AH497" s="12"/>
      <c r="AI497" s="12"/>
      <c r="AJ497" s="12"/>
      <c r="AK497" s="12"/>
      <c r="AL497" s="12"/>
      <c r="AM497" s="12"/>
      <c r="AN497" s="12"/>
      <c r="AO497" s="12"/>
      <c r="AP497" s="12"/>
      <c r="AQ497" s="12"/>
      <c r="AR497" s="12"/>
      <c r="AS497" s="12"/>
      <c r="AT497" s="12"/>
      <c r="AU497" s="12"/>
      <c r="AV497" s="12"/>
      <c r="AW497" s="12"/>
      <c r="AX497" s="12"/>
    </row>
    <row r="498" spans="1:50" x14ac:dyDescent="0.2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52"/>
      <c r="S498" s="52"/>
      <c r="T498" s="52"/>
      <c r="U498" s="52"/>
      <c r="V498" s="52"/>
      <c r="W498" s="52"/>
      <c r="X498" s="52"/>
      <c r="Y498" s="52"/>
      <c r="Z498" s="52"/>
      <c r="AA498" s="52"/>
      <c r="AB498" s="52"/>
      <c r="AC498" s="52"/>
      <c r="AD498" s="52"/>
      <c r="AE498" s="64"/>
      <c r="AF498" s="12"/>
      <c r="AG498" s="12"/>
      <c r="AH498" s="12"/>
      <c r="AI498" s="12"/>
      <c r="AJ498" s="12"/>
      <c r="AK498" s="12"/>
      <c r="AL498" s="12"/>
      <c r="AM498" s="12"/>
      <c r="AN498" s="12"/>
      <c r="AO498" s="12"/>
      <c r="AP498" s="12"/>
      <c r="AQ498" s="12"/>
      <c r="AR498" s="12"/>
      <c r="AS498" s="12"/>
      <c r="AT498" s="12"/>
      <c r="AU498" s="12"/>
      <c r="AV498" s="12"/>
      <c r="AW498" s="12"/>
      <c r="AX498" s="12"/>
    </row>
    <row r="499" spans="1:50" x14ac:dyDescent="0.2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52"/>
      <c r="S499" s="52"/>
      <c r="T499" s="52"/>
      <c r="U499" s="52"/>
      <c r="V499" s="52"/>
      <c r="W499" s="52"/>
      <c r="X499" s="52"/>
      <c r="Y499" s="52"/>
      <c r="Z499" s="52"/>
      <c r="AA499" s="52"/>
      <c r="AB499" s="52"/>
      <c r="AC499" s="52"/>
      <c r="AD499" s="52"/>
      <c r="AE499" s="64"/>
      <c r="AF499" s="12"/>
      <c r="AG499" s="12"/>
      <c r="AH499" s="12"/>
      <c r="AI499" s="12"/>
      <c r="AJ499" s="12"/>
      <c r="AK499" s="12"/>
      <c r="AL499" s="12"/>
      <c r="AM499" s="12"/>
      <c r="AN499" s="12"/>
      <c r="AO499" s="12"/>
      <c r="AP499" s="12"/>
      <c r="AQ499" s="12"/>
      <c r="AR499" s="12"/>
      <c r="AS499" s="12"/>
      <c r="AT499" s="12"/>
      <c r="AU499" s="12"/>
      <c r="AV499" s="12"/>
      <c r="AW499" s="12"/>
      <c r="AX499" s="12"/>
    </row>
    <row r="500" spans="1:50" x14ac:dyDescent="0.2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52"/>
      <c r="S500" s="52"/>
      <c r="T500" s="52"/>
      <c r="U500" s="52"/>
      <c r="V500" s="52"/>
      <c r="W500" s="52"/>
      <c r="X500" s="52"/>
      <c r="Y500" s="52"/>
      <c r="Z500" s="52"/>
      <c r="AA500" s="52"/>
      <c r="AB500" s="52"/>
      <c r="AC500" s="52"/>
      <c r="AD500" s="52"/>
      <c r="AE500" s="64"/>
      <c r="AF500" s="12"/>
      <c r="AG500" s="12"/>
      <c r="AH500" s="12"/>
      <c r="AI500" s="12"/>
      <c r="AJ500" s="12"/>
      <c r="AK500" s="12"/>
      <c r="AL500" s="12"/>
      <c r="AM500" s="12"/>
      <c r="AN500" s="12"/>
      <c r="AO500" s="12"/>
      <c r="AP500" s="12"/>
      <c r="AQ500" s="12"/>
      <c r="AR500" s="12"/>
      <c r="AS500" s="12"/>
      <c r="AT500" s="12"/>
      <c r="AU500" s="12"/>
      <c r="AV500" s="12"/>
      <c r="AW500" s="12"/>
      <c r="AX500" s="12"/>
    </row>
    <row r="501" spans="1:50" x14ac:dyDescent="0.2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52"/>
      <c r="S501" s="52"/>
      <c r="T501" s="52"/>
      <c r="U501" s="52"/>
      <c r="V501" s="52"/>
      <c r="W501" s="52"/>
      <c r="X501" s="52"/>
      <c r="Y501" s="52"/>
      <c r="Z501" s="52"/>
      <c r="AA501" s="52"/>
      <c r="AB501" s="52"/>
      <c r="AC501" s="52"/>
      <c r="AD501" s="52"/>
      <c r="AE501" s="64"/>
      <c r="AF501" s="12"/>
      <c r="AG501" s="12"/>
      <c r="AH501" s="12"/>
      <c r="AI501" s="12"/>
      <c r="AJ501" s="12"/>
      <c r="AK501" s="12"/>
      <c r="AL501" s="12"/>
      <c r="AM501" s="12"/>
      <c r="AN501" s="12"/>
      <c r="AO501" s="12"/>
      <c r="AP501" s="12"/>
      <c r="AQ501" s="12"/>
      <c r="AR501" s="12"/>
      <c r="AS501" s="12"/>
      <c r="AT501" s="12"/>
      <c r="AU501" s="12"/>
      <c r="AV501" s="12"/>
      <c r="AW501" s="12"/>
      <c r="AX501" s="12"/>
    </row>
    <row r="502" spans="1:50" x14ac:dyDescent="0.2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52"/>
      <c r="S502" s="52"/>
      <c r="T502" s="52"/>
      <c r="U502" s="52"/>
      <c r="V502" s="52"/>
      <c r="W502" s="52"/>
      <c r="X502" s="52"/>
      <c r="Y502" s="52"/>
      <c r="Z502" s="52"/>
      <c r="AA502" s="52"/>
      <c r="AB502" s="52"/>
      <c r="AC502" s="52"/>
      <c r="AD502" s="52"/>
      <c r="AE502" s="64"/>
      <c r="AF502" s="12"/>
      <c r="AG502" s="12"/>
      <c r="AH502" s="12"/>
      <c r="AI502" s="12"/>
      <c r="AJ502" s="12"/>
      <c r="AK502" s="12"/>
      <c r="AL502" s="12"/>
      <c r="AM502" s="12"/>
      <c r="AN502" s="12"/>
      <c r="AO502" s="12"/>
      <c r="AP502" s="12"/>
      <c r="AQ502" s="12"/>
      <c r="AR502" s="12"/>
      <c r="AS502" s="12"/>
      <c r="AT502" s="12"/>
      <c r="AU502" s="12"/>
      <c r="AV502" s="12"/>
      <c r="AW502" s="12"/>
      <c r="AX502" s="12"/>
    </row>
    <row r="503" spans="1:50" x14ac:dyDescent="0.2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52"/>
      <c r="S503" s="52"/>
      <c r="T503" s="52"/>
      <c r="U503" s="52"/>
      <c r="V503" s="52"/>
      <c r="W503" s="52"/>
      <c r="X503" s="52"/>
      <c r="Y503" s="52"/>
      <c r="Z503" s="52"/>
      <c r="AA503" s="52"/>
      <c r="AB503" s="52"/>
      <c r="AC503" s="52"/>
      <c r="AD503" s="52"/>
      <c r="AE503" s="64"/>
      <c r="AF503" s="12"/>
      <c r="AG503" s="12"/>
      <c r="AH503" s="12"/>
      <c r="AI503" s="12"/>
      <c r="AJ503" s="12"/>
      <c r="AK503" s="12"/>
      <c r="AL503" s="12"/>
      <c r="AM503" s="12"/>
      <c r="AN503" s="12"/>
      <c r="AO503" s="12"/>
      <c r="AP503" s="12"/>
      <c r="AQ503" s="12"/>
      <c r="AR503" s="12"/>
      <c r="AS503" s="12"/>
      <c r="AT503" s="12"/>
      <c r="AU503" s="12"/>
      <c r="AV503" s="12"/>
      <c r="AW503" s="12"/>
      <c r="AX503" s="12"/>
    </row>
    <row r="504" spans="1:50" x14ac:dyDescent="0.2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52"/>
      <c r="S504" s="52"/>
      <c r="T504" s="52"/>
      <c r="U504" s="52"/>
      <c r="V504" s="52"/>
      <c r="W504" s="52"/>
      <c r="X504" s="52"/>
      <c r="Y504" s="52"/>
      <c r="Z504" s="52"/>
      <c r="AA504" s="52"/>
      <c r="AB504" s="52"/>
      <c r="AC504" s="52"/>
      <c r="AD504" s="52"/>
      <c r="AE504" s="64"/>
      <c r="AF504" s="12"/>
      <c r="AG504" s="12"/>
      <c r="AH504" s="12"/>
      <c r="AI504" s="12"/>
      <c r="AJ504" s="12"/>
      <c r="AK504" s="12"/>
      <c r="AL504" s="12"/>
      <c r="AM504" s="12"/>
      <c r="AN504" s="12"/>
      <c r="AO504" s="12"/>
      <c r="AP504" s="12"/>
      <c r="AQ504" s="12"/>
      <c r="AR504" s="12"/>
      <c r="AS504" s="12"/>
      <c r="AT504" s="12"/>
      <c r="AU504" s="12"/>
      <c r="AV504" s="12"/>
      <c r="AW504" s="12"/>
      <c r="AX504" s="12"/>
    </row>
    <row r="505" spans="1:50" x14ac:dyDescent="0.2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52"/>
      <c r="S505" s="52"/>
      <c r="T505" s="52"/>
      <c r="U505" s="52"/>
      <c r="V505" s="52"/>
      <c r="W505" s="52"/>
      <c r="X505" s="52"/>
      <c r="Y505" s="52"/>
      <c r="Z505" s="52"/>
      <c r="AA505" s="52"/>
      <c r="AB505" s="52"/>
      <c r="AC505" s="52"/>
      <c r="AD505" s="52"/>
      <c r="AE505" s="64"/>
      <c r="AF505" s="12"/>
      <c r="AG505" s="12"/>
      <c r="AH505" s="12"/>
      <c r="AI505" s="12"/>
      <c r="AJ505" s="12"/>
      <c r="AK505" s="12"/>
      <c r="AL505" s="12"/>
      <c r="AM505" s="12"/>
      <c r="AN505" s="12"/>
      <c r="AO505" s="12"/>
      <c r="AP505" s="12"/>
      <c r="AQ505" s="12"/>
      <c r="AR505" s="12"/>
      <c r="AS505" s="12"/>
      <c r="AT505" s="12"/>
      <c r="AU505" s="12"/>
      <c r="AV505" s="12"/>
      <c r="AW505" s="12"/>
      <c r="AX505" s="12"/>
    </row>
    <row r="506" spans="1:50" x14ac:dyDescent="0.2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52"/>
      <c r="S506" s="52"/>
      <c r="T506" s="52"/>
      <c r="U506" s="52"/>
      <c r="V506" s="52"/>
      <c r="W506" s="52"/>
      <c r="X506" s="52"/>
      <c r="Y506" s="52"/>
      <c r="Z506" s="52"/>
      <c r="AA506" s="52"/>
      <c r="AB506" s="52"/>
      <c r="AC506" s="52"/>
      <c r="AD506" s="52"/>
      <c r="AE506" s="64"/>
      <c r="AF506" s="12"/>
      <c r="AG506" s="12"/>
      <c r="AH506" s="12"/>
      <c r="AI506" s="12"/>
      <c r="AJ506" s="12"/>
      <c r="AK506" s="12"/>
      <c r="AL506" s="12"/>
      <c r="AM506" s="12"/>
      <c r="AN506" s="12"/>
      <c r="AO506" s="12"/>
      <c r="AP506" s="12"/>
      <c r="AQ506" s="12"/>
      <c r="AR506" s="12"/>
      <c r="AS506" s="12"/>
      <c r="AT506" s="12"/>
      <c r="AU506" s="12"/>
      <c r="AV506" s="12"/>
      <c r="AW506" s="12"/>
      <c r="AX506" s="12"/>
    </row>
    <row r="507" spans="1:50" x14ac:dyDescent="0.2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52"/>
      <c r="S507" s="52"/>
      <c r="T507" s="52"/>
      <c r="U507" s="52"/>
      <c r="V507" s="52"/>
      <c r="W507" s="52"/>
      <c r="X507" s="52"/>
      <c r="Y507" s="52"/>
      <c r="Z507" s="52"/>
      <c r="AA507" s="52"/>
      <c r="AB507" s="52"/>
      <c r="AC507" s="52"/>
      <c r="AD507" s="52"/>
      <c r="AE507" s="64"/>
      <c r="AF507" s="12"/>
      <c r="AG507" s="12"/>
      <c r="AH507" s="12"/>
      <c r="AI507" s="12"/>
      <c r="AJ507" s="12"/>
      <c r="AK507" s="12"/>
      <c r="AL507" s="12"/>
      <c r="AM507" s="12"/>
      <c r="AN507" s="12"/>
      <c r="AO507" s="12"/>
      <c r="AP507" s="12"/>
      <c r="AQ507" s="12"/>
      <c r="AR507" s="12"/>
      <c r="AS507" s="12"/>
      <c r="AT507" s="12"/>
      <c r="AU507" s="12"/>
      <c r="AV507" s="12"/>
      <c r="AW507" s="12"/>
      <c r="AX507" s="12"/>
    </row>
    <row r="508" spans="1:50" x14ac:dyDescent="0.2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52"/>
      <c r="S508" s="52"/>
      <c r="T508" s="52"/>
      <c r="U508" s="52"/>
      <c r="V508" s="52"/>
      <c r="W508" s="52"/>
      <c r="X508" s="52"/>
      <c r="Y508" s="52"/>
      <c r="Z508" s="52"/>
      <c r="AA508" s="52"/>
      <c r="AB508" s="52"/>
      <c r="AC508" s="52"/>
      <c r="AD508" s="52"/>
      <c r="AE508" s="64"/>
      <c r="AF508" s="12"/>
      <c r="AG508" s="12"/>
      <c r="AH508" s="12"/>
      <c r="AI508" s="12"/>
      <c r="AJ508" s="12"/>
      <c r="AK508" s="12"/>
      <c r="AL508" s="12"/>
      <c r="AM508" s="12"/>
      <c r="AN508" s="12"/>
      <c r="AO508" s="12"/>
      <c r="AP508" s="12"/>
      <c r="AQ508" s="12"/>
      <c r="AR508" s="12"/>
      <c r="AS508" s="12"/>
      <c r="AT508" s="12"/>
      <c r="AU508" s="12"/>
      <c r="AV508" s="12"/>
      <c r="AW508" s="12"/>
      <c r="AX508" s="12"/>
    </row>
    <row r="509" spans="1:50" x14ac:dyDescent="0.2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52"/>
      <c r="S509" s="52"/>
      <c r="T509" s="52"/>
      <c r="U509" s="52"/>
      <c r="V509" s="52"/>
      <c r="W509" s="52"/>
      <c r="X509" s="52"/>
      <c r="Y509" s="52"/>
      <c r="Z509" s="52"/>
      <c r="AA509" s="52"/>
      <c r="AB509" s="52"/>
      <c r="AC509" s="52"/>
      <c r="AD509" s="52"/>
      <c r="AE509" s="64"/>
      <c r="AF509" s="12"/>
      <c r="AG509" s="12"/>
      <c r="AH509" s="12"/>
      <c r="AI509" s="12"/>
      <c r="AJ509" s="12"/>
      <c r="AK509" s="12"/>
      <c r="AL509" s="12"/>
      <c r="AM509" s="12"/>
      <c r="AN509" s="12"/>
      <c r="AO509" s="12"/>
      <c r="AP509" s="12"/>
      <c r="AQ509" s="12"/>
      <c r="AR509" s="12"/>
      <c r="AS509" s="12"/>
      <c r="AT509" s="12"/>
      <c r="AU509" s="12"/>
      <c r="AV509" s="12"/>
      <c r="AW509" s="12"/>
      <c r="AX509" s="12"/>
    </row>
    <row r="510" spans="1:50" x14ac:dyDescent="0.2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52"/>
      <c r="S510" s="52"/>
      <c r="T510" s="52"/>
      <c r="U510" s="52"/>
      <c r="V510" s="52"/>
      <c r="W510" s="52"/>
      <c r="X510" s="52"/>
      <c r="Y510" s="52"/>
      <c r="Z510" s="52"/>
      <c r="AA510" s="52"/>
      <c r="AB510" s="52"/>
      <c r="AC510" s="52"/>
      <c r="AD510" s="52"/>
      <c r="AE510" s="64"/>
      <c r="AF510" s="12"/>
      <c r="AG510" s="12"/>
      <c r="AH510" s="12"/>
      <c r="AI510" s="12"/>
      <c r="AJ510" s="12"/>
      <c r="AK510" s="12"/>
      <c r="AL510" s="12"/>
      <c r="AM510" s="12"/>
      <c r="AN510" s="12"/>
      <c r="AO510" s="12"/>
      <c r="AP510" s="12"/>
      <c r="AQ510" s="12"/>
      <c r="AR510" s="12"/>
      <c r="AS510" s="12"/>
      <c r="AT510" s="12"/>
      <c r="AU510" s="12"/>
      <c r="AV510" s="12"/>
      <c r="AW510" s="12"/>
      <c r="AX510" s="12"/>
    </row>
    <row r="511" spans="1:50" x14ac:dyDescent="0.2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52"/>
      <c r="S511" s="52"/>
      <c r="T511" s="52"/>
      <c r="U511" s="52"/>
      <c r="V511" s="52"/>
      <c r="W511" s="52"/>
      <c r="X511" s="52"/>
      <c r="Y511" s="52"/>
      <c r="Z511" s="52"/>
      <c r="AA511" s="52"/>
      <c r="AB511" s="52"/>
      <c r="AC511" s="52"/>
      <c r="AD511" s="52"/>
      <c r="AE511" s="64"/>
      <c r="AF511" s="12"/>
      <c r="AG511" s="12"/>
      <c r="AH511" s="12"/>
      <c r="AI511" s="12"/>
      <c r="AJ511" s="12"/>
      <c r="AK511" s="12"/>
      <c r="AL511" s="12"/>
      <c r="AM511" s="12"/>
      <c r="AN511" s="12"/>
      <c r="AO511" s="12"/>
      <c r="AP511" s="12"/>
      <c r="AQ511" s="12"/>
      <c r="AR511" s="12"/>
      <c r="AS511" s="12"/>
      <c r="AT511" s="12"/>
      <c r="AU511" s="12"/>
      <c r="AV511" s="12"/>
      <c r="AW511" s="12"/>
      <c r="AX511" s="12"/>
    </row>
    <row r="512" spans="1:50" x14ac:dyDescent="0.2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52"/>
      <c r="S512" s="52"/>
      <c r="T512" s="52"/>
      <c r="U512" s="52"/>
      <c r="V512" s="52"/>
      <c r="W512" s="52"/>
      <c r="X512" s="52"/>
      <c r="Y512" s="52"/>
      <c r="Z512" s="52"/>
      <c r="AA512" s="52"/>
      <c r="AB512" s="52"/>
      <c r="AC512" s="52"/>
      <c r="AD512" s="52"/>
      <c r="AE512" s="64"/>
      <c r="AF512" s="12"/>
      <c r="AG512" s="12"/>
      <c r="AH512" s="12"/>
      <c r="AI512" s="12"/>
      <c r="AJ512" s="12"/>
      <c r="AK512" s="12"/>
      <c r="AL512" s="12"/>
      <c r="AM512" s="12"/>
      <c r="AN512" s="12"/>
      <c r="AO512" s="12"/>
      <c r="AP512" s="12"/>
      <c r="AQ512" s="12"/>
      <c r="AR512" s="12"/>
      <c r="AS512" s="12"/>
      <c r="AT512" s="12"/>
      <c r="AU512" s="12"/>
      <c r="AV512" s="12"/>
      <c r="AW512" s="12"/>
      <c r="AX512" s="12"/>
    </row>
    <row r="513" spans="1:50" x14ac:dyDescent="0.2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52"/>
      <c r="S513" s="52"/>
      <c r="T513" s="52"/>
      <c r="U513" s="52"/>
      <c r="V513" s="52"/>
      <c r="W513" s="52"/>
      <c r="X513" s="52"/>
      <c r="Y513" s="52"/>
      <c r="Z513" s="52"/>
      <c r="AA513" s="52"/>
      <c r="AB513" s="52"/>
      <c r="AC513" s="52"/>
      <c r="AD513" s="52"/>
      <c r="AE513" s="64"/>
      <c r="AF513" s="12"/>
      <c r="AG513" s="12"/>
      <c r="AH513" s="12"/>
      <c r="AI513" s="12"/>
      <c r="AJ513" s="12"/>
      <c r="AK513" s="12"/>
      <c r="AL513" s="12"/>
      <c r="AM513" s="12"/>
      <c r="AN513" s="12"/>
      <c r="AO513" s="12"/>
      <c r="AP513" s="12"/>
      <c r="AQ513" s="12"/>
      <c r="AR513" s="12"/>
      <c r="AS513" s="12"/>
      <c r="AT513" s="12"/>
      <c r="AU513" s="12"/>
      <c r="AV513" s="12"/>
      <c r="AW513" s="12"/>
      <c r="AX513" s="12"/>
    </row>
    <row r="514" spans="1:50" x14ac:dyDescent="0.2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52"/>
      <c r="S514" s="52"/>
      <c r="T514" s="52"/>
      <c r="U514" s="52"/>
      <c r="V514" s="52"/>
      <c r="W514" s="52"/>
      <c r="X514" s="52"/>
      <c r="Y514" s="52"/>
      <c r="Z514" s="52"/>
      <c r="AA514" s="52"/>
      <c r="AB514" s="52"/>
      <c r="AC514" s="52"/>
      <c r="AD514" s="52"/>
      <c r="AE514" s="64"/>
      <c r="AF514" s="12"/>
      <c r="AG514" s="12"/>
      <c r="AH514" s="12"/>
      <c r="AI514" s="12"/>
      <c r="AJ514" s="12"/>
      <c r="AK514" s="12"/>
      <c r="AL514" s="12"/>
      <c r="AM514" s="12"/>
      <c r="AN514" s="12"/>
      <c r="AO514" s="12"/>
      <c r="AP514" s="12"/>
      <c r="AQ514" s="12"/>
      <c r="AR514" s="12"/>
      <c r="AS514" s="12"/>
      <c r="AT514" s="12"/>
      <c r="AU514" s="12"/>
      <c r="AV514" s="12"/>
      <c r="AW514" s="12"/>
      <c r="AX514" s="12"/>
    </row>
    <row r="515" spans="1:50" x14ac:dyDescent="0.2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52"/>
      <c r="S515" s="52"/>
      <c r="T515" s="52"/>
      <c r="U515" s="52"/>
      <c r="V515" s="52"/>
      <c r="W515" s="52"/>
      <c r="X515" s="52"/>
      <c r="Y515" s="52"/>
      <c r="Z515" s="52"/>
      <c r="AA515" s="52"/>
      <c r="AB515" s="52"/>
      <c r="AC515" s="52"/>
      <c r="AD515" s="52"/>
      <c r="AE515" s="64"/>
      <c r="AF515" s="12"/>
      <c r="AG515" s="12"/>
      <c r="AH515" s="12"/>
      <c r="AI515" s="12"/>
      <c r="AJ515" s="12"/>
      <c r="AK515" s="12"/>
      <c r="AL515" s="12"/>
      <c r="AM515" s="12"/>
      <c r="AN515" s="12"/>
      <c r="AO515" s="12"/>
      <c r="AP515" s="12"/>
      <c r="AQ515" s="12"/>
      <c r="AR515" s="12"/>
      <c r="AS515" s="12"/>
      <c r="AT515" s="12"/>
      <c r="AU515" s="12"/>
      <c r="AV515" s="12"/>
      <c r="AW515" s="12"/>
      <c r="AX515" s="12"/>
    </row>
    <row r="516" spans="1:50" x14ac:dyDescent="0.2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52"/>
      <c r="S516" s="52"/>
      <c r="T516" s="52"/>
      <c r="U516" s="52"/>
      <c r="V516" s="52"/>
      <c r="W516" s="52"/>
      <c r="X516" s="52"/>
      <c r="Y516" s="52"/>
      <c r="Z516" s="52"/>
      <c r="AA516" s="52"/>
      <c r="AB516" s="52"/>
      <c r="AC516" s="52"/>
      <c r="AD516" s="52"/>
      <c r="AE516" s="64"/>
      <c r="AF516" s="12"/>
      <c r="AG516" s="12"/>
      <c r="AH516" s="12"/>
      <c r="AI516" s="12"/>
      <c r="AJ516" s="12"/>
      <c r="AK516" s="12"/>
      <c r="AL516" s="12"/>
      <c r="AM516" s="12"/>
      <c r="AN516" s="12"/>
      <c r="AO516" s="12"/>
      <c r="AP516" s="12"/>
      <c r="AQ516" s="12"/>
      <c r="AR516" s="12"/>
      <c r="AS516" s="12"/>
      <c r="AT516" s="12"/>
      <c r="AU516" s="12"/>
      <c r="AV516" s="12"/>
      <c r="AW516" s="12"/>
      <c r="AX516" s="12"/>
    </row>
    <row r="517" spans="1:50" x14ac:dyDescent="0.2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52"/>
      <c r="S517" s="52"/>
      <c r="T517" s="52"/>
      <c r="U517" s="52"/>
      <c r="V517" s="52"/>
      <c r="W517" s="52"/>
      <c r="X517" s="52"/>
      <c r="Y517" s="52"/>
      <c r="Z517" s="52"/>
      <c r="AA517" s="52"/>
      <c r="AB517" s="52"/>
      <c r="AC517" s="52"/>
      <c r="AD517" s="52"/>
      <c r="AE517" s="64"/>
      <c r="AF517" s="12"/>
      <c r="AG517" s="12"/>
      <c r="AH517" s="12"/>
      <c r="AI517" s="12"/>
      <c r="AJ517" s="12"/>
      <c r="AK517" s="12"/>
      <c r="AL517" s="12"/>
      <c r="AM517" s="12"/>
      <c r="AN517" s="12"/>
      <c r="AO517" s="12"/>
      <c r="AP517" s="12"/>
      <c r="AQ517" s="12"/>
      <c r="AR517" s="12"/>
      <c r="AS517" s="12"/>
      <c r="AT517" s="12"/>
      <c r="AU517" s="12"/>
      <c r="AV517" s="12"/>
      <c r="AW517" s="12"/>
      <c r="AX517" s="12"/>
    </row>
    <row r="518" spans="1:50" x14ac:dyDescent="0.2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52"/>
      <c r="S518" s="52"/>
      <c r="T518" s="52"/>
      <c r="U518" s="52"/>
      <c r="V518" s="52"/>
      <c r="W518" s="52"/>
      <c r="X518" s="52"/>
      <c r="Y518" s="52"/>
      <c r="Z518" s="52"/>
      <c r="AA518" s="52"/>
      <c r="AB518" s="52"/>
      <c r="AC518" s="52"/>
      <c r="AD518" s="52"/>
      <c r="AE518" s="64"/>
      <c r="AF518" s="12"/>
      <c r="AG518" s="12"/>
      <c r="AH518" s="12"/>
      <c r="AI518" s="12"/>
      <c r="AJ518" s="12"/>
      <c r="AK518" s="12"/>
      <c r="AL518" s="12"/>
      <c r="AM518" s="12"/>
      <c r="AN518" s="12"/>
      <c r="AO518" s="12"/>
      <c r="AP518" s="12"/>
      <c r="AQ518" s="12"/>
      <c r="AR518" s="12"/>
      <c r="AS518" s="12"/>
      <c r="AT518" s="12"/>
      <c r="AU518" s="12"/>
      <c r="AV518" s="12"/>
      <c r="AW518" s="12"/>
      <c r="AX518" s="12"/>
    </row>
    <row r="519" spans="1:50" x14ac:dyDescent="0.2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52"/>
      <c r="S519" s="52"/>
      <c r="T519" s="52"/>
      <c r="U519" s="52"/>
      <c r="V519" s="52"/>
      <c r="W519" s="52"/>
      <c r="X519" s="52"/>
      <c r="Y519" s="52"/>
      <c r="Z519" s="52"/>
      <c r="AA519" s="52"/>
      <c r="AB519" s="52"/>
      <c r="AC519" s="52"/>
      <c r="AD519" s="52"/>
      <c r="AE519" s="64"/>
      <c r="AF519" s="12"/>
      <c r="AG519" s="12"/>
      <c r="AH519" s="12"/>
      <c r="AI519" s="12"/>
      <c r="AJ519" s="12"/>
      <c r="AK519" s="12"/>
      <c r="AL519" s="12"/>
      <c r="AM519" s="12"/>
      <c r="AN519" s="12"/>
      <c r="AO519" s="12"/>
      <c r="AP519" s="12"/>
      <c r="AQ519" s="12"/>
      <c r="AR519" s="12"/>
      <c r="AS519" s="12"/>
      <c r="AT519" s="12"/>
      <c r="AU519" s="12"/>
      <c r="AV519" s="12"/>
      <c r="AW519" s="12"/>
      <c r="AX519" s="12"/>
    </row>
    <row r="520" spans="1:50" x14ac:dyDescent="0.2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52"/>
      <c r="S520" s="52"/>
      <c r="T520" s="52"/>
      <c r="U520" s="52"/>
      <c r="V520" s="52"/>
      <c r="W520" s="52"/>
      <c r="X520" s="52"/>
      <c r="Y520" s="52"/>
      <c r="Z520" s="52"/>
      <c r="AA520" s="52"/>
      <c r="AB520" s="52"/>
      <c r="AC520" s="52"/>
      <c r="AD520" s="52"/>
      <c r="AE520" s="64"/>
      <c r="AF520" s="12"/>
      <c r="AG520" s="12"/>
      <c r="AH520" s="12"/>
      <c r="AI520" s="12"/>
      <c r="AJ520" s="12"/>
      <c r="AK520" s="12"/>
      <c r="AL520" s="12"/>
      <c r="AM520" s="12"/>
      <c r="AN520" s="12"/>
      <c r="AO520" s="12"/>
      <c r="AP520" s="12"/>
      <c r="AQ520" s="12"/>
      <c r="AR520" s="12"/>
      <c r="AS520" s="12"/>
      <c r="AT520" s="12"/>
      <c r="AU520" s="12"/>
      <c r="AV520" s="12"/>
      <c r="AW520" s="12"/>
      <c r="AX520" s="12"/>
    </row>
    <row r="521" spans="1:50" x14ac:dyDescent="0.2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52"/>
      <c r="S521" s="52"/>
      <c r="T521" s="52"/>
      <c r="U521" s="52"/>
      <c r="V521" s="52"/>
      <c r="W521" s="52"/>
      <c r="X521" s="52"/>
      <c r="Y521" s="52"/>
      <c r="Z521" s="52"/>
      <c r="AA521" s="52"/>
      <c r="AB521" s="52"/>
      <c r="AC521" s="52"/>
      <c r="AD521" s="52"/>
      <c r="AE521" s="64"/>
      <c r="AF521" s="12"/>
      <c r="AG521" s="12"/>
      <c r="AH521" s="12"/>
      <c r="AI521" s="12"/>
      <c r="AJ521" s="12"/>
      <c r="AK521" s="12"/>
      <c r="AL521" s="12"/>
      <c r="AM521" s="12"/>
      <c r="AN521" s="12"/>
      <c r="AO521" s="12"/>
      <c r="AP521" s="12"/>
      <c r="AQ521" s="12"/>
      <c r="AR521" s="12"/>
      <c r="AS521" s="12"/>
      <c r="AT521" s="12"/>
      <c r="AU521" s="12"/>
      <c r="AV521" s="12"/>
      <c r="AW521" s="12"/>
      <c r="AX521" s="12"/>
    </row>
    <row r="522" spans="1:50" x14ac:dyDescent="0.2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52"/>
      <c r="S522" s="52"/>
      <c r="T522" s="52"/>
      <c r="U522" s="52"/>
      <c r="V522" s="52"/>
      <c r="W522" s="52"/>
      <c r="X522" s="52"/>
      <c r="Y522" s="52"/>
      <c r="Z522" s="52"/>
      <c r="AA522" s="52"/>
      <c r="AB522" s="52"/>
      <c r="AC522" s="52"/>
      <c r="AD522" s="52"/>
      <c r="AE522" s="64"/>
      <c r="AF522" s="12"/>
      <c r="AG522" s="12"/>
      <c r="AH522" s="12"/>
      <c r="AI522" s="12"/>
      <c r="AJ522" s="12"/>
      <c r="AK522" s="12"/>
      <c r="AL522" s="12"/>
      <c r="AM522" s="12"/>
      <c r="AN522" s="12"/>
      <c r="AO522" s="12"/>
      <c r="AP522" s="12"/>
      <c r="AQ522" s="12"/>
      <c r="AR522" s="12"/>
      <c r="AS522" s="12"/>
      <c r="AT522" s="12"/>
      <c r="AU522" s="12"/>
      <c r="AV522" s="12"/>
      <c r="AW522" s="12"/>
      <c r="AX522" s="12"/>
    </row>
    <row r="523" spans="1:50" x14ac:dyDescent="0.2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52"/>
      <c r="S523" s="52"/>
      <c r="T523" s="52"/>
      <c r="U523" s="52"/>
      <c r="V523" s="52"/>
      <c r="W523" s="52"/>
      <c r="X523" s="52"/>
      <c r="Y523" s="52"/>
      <c r="Z523" s="52"/>
      <c r="AA523" s="52"/>
      <c r="AB523" s="52"/>
      <c r="AC523" s="52"/>
      <c r="AD523" s="52"/>
      <c r="AE523" s="64"/>
      <c r="AF523" s="12"/>
      <c r="AG523" s="12"/>
      <c r="AH523" s="12"/>
      <c r="AI523" s="12"/>
      <c r="AJ523" s="12"/>
      <c r="AK523" s="12"/>
      <c r="AL523" s="12"/>
      <c r="AM523" s="12"/>
      <c r="AN523" s="12"/>
      <c r="AO523" s="12"/>
      <c r="AP523" s="12"/>
      <c r="AQ523" s="12"/>
      <c r="AR523" s="12"/>
      <c r="AS523" s="12"/>
      <c r="AT523" s="12"/>
      <c r="AU523" s="12"/>
      <c r="AV523" s="12"/>
      <c r="AW523" s="12"/>
      <c r="AX523" s="12"/>
    </row>
    <row r="524" spans="1:50" x14ac:dyDescent="0.2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52"/>
      <c r="S524" s="52"/>
      <c r="T524" s="52"/>
      <c r="U524" s="52"/>
      <c r="V524" s="52"/>
      <c r="W524" s="52"/>
      <c r="X524" s="52"/>
      <c r="Y524" s="52"/>
      <c r="Z524" s="52"/>
      <c r="AA524" s="52"/>
      <c r="AB524" s="52"/>
      <c r="AC524" s="52"/>
      <c r="AD524" s="52"/>
      <c r="AE524" s="64"/>
      <c r="AF524" s="12"/>
      <c r="AG524" s="12"/>
      <c r="AH524" s="12"/>
      <c r="AI524" s="12"/>
      <c r="AJ524" s="12"/>
      <c r="AK524" s="12"/>
      <c r="AL524" s="12"/>
      <c r="AM524" s="12"/>
      <c r="AN524" s="12"/>
      <c r="AO524" s="12"/>
      <c r="AP524" s="12"/>
      <c r="AQ524" s="12"/>
      <c r="AR524" s="12"/>
      <c r="AS524" s="12"/>
      <c r="AT524" s="12"/>
      <c r="AU524" s="12"/>
      <c r="AV524" s="12"/>
      <c r="AW524" s="12"/>
      <c r="AX524" s="12"/>
    </row>
    <row r="525" spans="1:50" x14ac:dyDescent="0.2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52"/>
      <c r="S525" s="52"/>
      <c r="T525" s="52"/>
      <c r="U525" s="52"/>
      <c r="V525" s="52"/>
      <c r="W525" s="52"/>
      <c r="X525" s="52"/>
      <c r="Y525" s="52"/>
      <c r="Z525" s="52"/>
      <c r="AA525" s="52"/>
      <c r="AB525" s="52"/>
      <c r="AC525" s="52"/>
      <c r="AD525" s="52"/>
      <c r="AE525" s="64"/>
      <c r="AF525" s="12"/>
      <c r="AG525" s="12"/>
      <c r="AH525" s="12"/>
      <c r="AI525" s="12"/>
      <c r="AJ525" s="12"/>
      <c r="AK525" s="12"/>
      <c r="AL525" s="12"/>
      <c r="AM525" s="12"/>
      <c r="AN525" s="12"/>
      <c r="AO525" s="12"/>
      <c r="AP525" s="12"/>
      <c r="AQ525" s="12"/>
      <c r="AR525" s="12"/>
      <c r="AS525" s="12"/>
      <c r="AT525" s="12"/>
      <c r="AU525" s="12"/>
      <c r="AV525" s="12"/>
      <c r="AW525" s="12"/>
      <c r="AX525" s="12"/>
    </row>
    <row r="526" spans="1:50" x14ac:dyDescent="0.2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52"/>
      <c r="S526" s="52"/>
      <c r="T526" s="52"/>
      <c r="U526" s="52"/>
      <c r="V526" s="52"/>
      <c r="W526" s="52"/>
      <c r="X526" s="52"/>
      <c r="Y526" s="52"/>
      <c r="Z526" s="52"/>
      <c r="AA526" s="52"/>
      <c r="AB526" s="52"/>
      <c r="AC526" s="52"/>
      <c r="AD526" s="52"/>
      <c r="AE526" s="64"/>
      <c r="AF526" s="12"/>
      <c r="AG526" s="12"/>
      <c r="AH526" s="12"/>
      <c r="AI526" s="12"/>
      <c r="AJ526" s="12"/>
      <c r="AK526" s="12"/>
      <c r="AL526" s="12"/>
      <c r="AM526" s="12"/>
      <c r="AN526" s="12"/>
      <c r="AO526" s="12"/>
      <c r="AP526" s="12"/>
      <c r="AQ526" s="12"/>
      <c r="AR526" s="12"/>
      <c r="AS526" s="12"/>
      <c r="AT526" s="12"/>
      <c r="AU526" s="12"/>
      <c r="AV526" s="12"/>
      <c r="AW526" s="12"/>
      <c r="AX526" s="12"/>
    </row>
    <row r="527" spans="1:50" x14ac:dyDescent="0.2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52"/>
      <c r="S527" s="52"/>
      <c r="T527" s="52"/>
      <c r="U527" s="52"/>
      <c r="V527" s="52"/>
      <c r="W527" s="52"/>
      <c r="X527" s="52"/>
      <c r="Y527" s="52"/>
      <c r="Z527" s="52"/>
      <c r="AA527" s="52"/>
      <c r="AB527" s="52"/>
      <c r="AC527" s="52"/>
      <c r="AD527" s="52"/>
      <c r="AE527" s="64"/>
      <c r="AF527" s="12"/>
      <c r="AG527" s="12"/>
      <c r="AH527" s="12"/>
      <c r="AI527" s="12"/>
      <c r="AJ527" s="12"/>
      <c r="AK527" s="12"/>
      <c r="AL527" s="12"/>
      <c r="AM527" s="12"/>
      <c r="AN527" s="12"/>
      <c r="AO527" s="12"/>
      <c r="AP527" s="12"/>
      <c r="AQ527" s="12"/>
      <c r="AR527" s="12"/>
      <c r="AS527" s="12"/>
      <c r="AT527" s="12"/>
      <c r="AU527" s="12"/>
      <c r="AV527" s="12"/>
      <c r="AW527" s="12"/>
      <c r="AX527" s="12"/>
    </row>
    <row r="528" spans="1:50" x14ac:dyDescent="0.2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52"/>
      <c r="S528" s="52"/>
      <c r="T528" s="52"/>
      <c r="U528" s="52"/>
      <c r="V528" s="52"/>
      <c r="W528" s="52"/>
      <c r="X528" s="52"/>
      <c r="Y528" s="52"/>
      <c r="Z528" s="52"/>
      <c r="AA528" s="52"/>
      <c r="AB528" s="52"/>
      <c r="AC528" s="52"/>
      <c r="AD528" s="52"/>
      <c r="AE528" s="64"/>
      <c r="AF528" s="12"/>
      <c r="AG528" s="12"/>
      <c r="AH528" s="12"/>
      <c r="AI528" s="12"/>
      <c r="AJ528" s="12"/>
      <c r="AK528" s="12"/>
      <c r="AL528" s="12"/>
      <c r="AM528" s="12"/>
      <c r="AN528" s="12"/>
      <c r="AO528" s="12"/>
      <c r="AP528" s="12"/>
      <c r="AQ528" s="12"/>
      <c r="AR528" s="12"/>
      <c r="AS528" s="12"/>
      <c r="AT528" s="12"/>
      <c r="AU528" s="12"/>
      <c r="AV528" s="12"/>
      <c r="AW528" s="12"/>
      <c r="AX528" s="12"/>
    </row>
    <row r="529" spans="1:50" x14ac:dyDescent="0.2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52"/>
      <c r="S529" s="52"/>
      <c r="T529" s="52"/>
      <c r="U529" s="52"/>
      <c r="V529" s="52"/>
      <c r="W529" s="52"/>
      <c r="X529" s="52"/>
      <c r="Y529" s="52"/>
      <c r="Z529" s="52"/>
      <c r="AA529" s="52"/>
      <c r="AB529" s="52"/>
      <c r="AC529" s="52"/>
      <c r="AD529" s="52"/>
      <c r="AE529" s="64"/>
      <c r="AF529" s="12"/>
      <c r="AG529" s="12"/>
      <c r="AH529" s="12"/>
      <c r="AI529" s="12"/>
      <c r="AJ529" s="12"/>
      <c r="AK529" s="12"/>
      <c r="AL529" s="12"/>
      <c r="AM529" s="12"/>
      <c r="AN529" s="12"/>
      <c r="AO529" s="12"/>
      <c r="AP529" s="12"/>
      <c r="AQ529" s="12"/>
      <c r="AR529" s="12"/>
      <c r="AS529" s="12"/>
      <c r="AT529" s="12"/>
      <c r="AU529" s="12"/>
      <c r="AV529" s="12"/>
      <c r="AW529" s="12"/>
      <c r="AX529" s="12"/>
    </row>
    <row r="530" spans="1:50" x14ac:dyDescent="0.2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52"/>
      <c r="S530" s="52"/>
      <c r="T530" s="52"/>
      <c r="U530" s="52"/>
      <c r="V530" s="52"/>
      <c r="W530" s="52"/>
      <c r="X530" s="52"/>
      <c r="Y530" s="52"/>
      <c r="Z530" s="52"/>
      <c r="AA530" s="52"/>
      <c r="AB530" s="52"/>
      <c r="AC530" s="52"/>
      <c r="AD530" s="52"/>
      <c r="AE530" s="64"/>
      <c r="AF530" s="12"/>
      <c r="AG530" s="12"/>
      <c r="AH530" s="12"/>
      <c r="AI530" s="12"/>
      <c r="AJ530" s="12"/>
      <c r="AK530" s="12"/>
      <c r="AL530" s="12"/>
      <c r="AM530" s="12"/>
      <c r="AN530" s="12"/>
      <c r="AO530" s="12"/>
      <c r="AP530" s="12"/>
      <c r="AQ530" s="12"/>
      <c r="AR530" s="12"/>
      <c r="AS530" s="12"/>
      <c r="AT530" s="12"/>
      <c r="AU530" s="12"/>
      <c r="AV530" s="12"/>
      <c r="AW530" s="12"/>
      <c r="AX530" s="12"/>
    </row>
    <row r="531" spans="1:50" x14ac:dyDescent="0.2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52"/>
      <c r="S531" s="52"/>
      <c r="T531" s="52"/>
      <c r="U531" s="52"/>
      <c r="V531" s="52"/>
      <c r="W531" s="52"/>
      <c r="X531" s="52"/>
      <c r="Y531" s="52"/>
      <c r="Z531" s="52"/>
      <c r="AA531" s="52"/>
      <c r="AB531" s="52"/>
      <c r="AC531" s="52"/>
      <c r="AD531" s="52"/>
      <c r="AE531" s="64"/>
      <c r="AF531" s="12"/>
      <c r="AG531" s="12"/>
      <c r="AH531" s="12"/>
      <c r="AI531" s="12"/>
      <c r="AJ531" s="12"/>
      <c r="AK531" s="12"/>
      <c r="AL531" s="12"/>
      <c r="AM531" s="12"/>
      <c r="AN531" s="12"/>
      <c r="AO531" s="12"/>
      <c r="AP531" s="12"/>
      <c r="AQ531" s="12"/>
      <c r="AR531" s="12"/>
      <c r="AS531" s="12"/>
      <c r="AT531" s="12"/>
      <c r="AU531" s="12"/>
      <c r="AV531" s="12"/>
      <c r="AW531" s="12"/>
      <c r="AX531" s="12"/>
    </row>
    <row r="532" spans="1:50" x14ac:dyDescent="0.2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52"/>
      <c r="S532" s="52"/>
      <c r="T532" s="52"/>
      <c r="U532" s="52"/>
      <c r="V532" s="52"/>
      <c r="W532" s="52"/>
      <c r="X532" s="52"/>
      <c r="Y532" s="52"/>
      <c r="Z532" s="52"/>
      <c r="AA532" s="52"/>
      <c r="AB532" s="52"/>
      <c r="AC532" s="52"/>
      <c r="AD532" s="52"/>
      <c r="AE532" s="64"/>
      <c r="AF532" s="12"/>
      <c r="AG532" s="12"/>
      <c r="AH532" s="12"/>
      <c r="AI532" s="12"/>
      <c r="AJ532" s="12"/>
      <c r="AK532" s="12"/>
      <c r="AL532" s="12"/>
      <c r="AM532" s="12"/>
      <c r="AN532" s="12"/>
      <c r="AO532" s="12"/>
      <c r="AP532" s="12"/>
      <c r="AQ532" s="12"/>
      <c r="AR532" s="12"/>
      <c r="AS532" s="12"/>
      <c r="AT532" s="12"/>
      <c r="AU532" s="12"/>
      <c r="AV532" s="12"/>
      <c r="AW532" s="12"/>
      <c r="AX532" s="12"/>
    </row>
    <row r="533" spans="1:50" x14ac:dyDescent="0.2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52"/>
      <c r="S533" s="52"/>
      <c r="T533" s="52"/>
      <c r="U533" s="52"/>
      <c r="V533" s="52"/>
      <c r="W533" s="52"/>
      <c r="X533" s="52"/>
      <c r="Y533" s="52"/>
      <c r="Z533" s="52"/>
      <c r="AA533" s="52"/>
      <c r="AB533" s="52"/>
      <c r="AC533" s="52"/>
      <c r="AD533" s="52"/>
      <c r="AE533" s="64"/>
      <c r="AF533" s="12"/>
      <c r="AG533" s="12"/>
      <c r="AH533" s="12"/>
      <c r="AI533" s="12"/>
      <c r="AJ533" s="12"/>
      <c r="AK533" s="12"/>
      <c r="AL533" s="12"/>
      <c r="AM533" s="12"/>
      <c r="AN533" s="12"/>
      <c r="AO533" s="12"/>
      <c r="AP533" s="12"/>
      <c r="AQ533" s="12"/>
      <c r="AR533" s="12"/>
      <c r="AS533" s="12"/>
      <c r="AT533" s="12"/>
      <c r="AU533" s="12"/>
      <c r="AV533" s="12"/>
      <c r="AW533" s="12"/>
      <c r="AX533" s="12"/>
    </row>
    <row r="534" spans="1:50" x14ac:dyDescent="0.2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52"/>
      <c r="S534" s="52"/>
      <c r="T534" s="52"/>
      <c r="U534" s="52"/>
      <c r="V534" s="52"/>
      <c r="W534" s="52"/>
      <c r="X534" s="52"/>
      <c r="Y534" s="52"/>
      <c r="Z534" s="52"/>
      <c r="AA534" s="52"/>
      <c r="AB534" s="52"/>
      <c r="AC534" s="52"/>
      <c r="AD534" s="52"/>
      <c r="AE534" s="64"/>
      <c r="AF534" s="12"/>
      <c r="AG534" s="12"/>
      <c r="AH534" s="12"/>
      <c r="AI534" s="12"/>
      <c r="AJ534" s="12"/>
      <c r="AK534" s="12"/>
      <c r="AL534" s="12"/>
      <c r="AM534" s="12"/>
      <c r="AN534" s="12"/>
      <c r="AO534" s="12"/>
      <c r="AP534" s="12"/>
      <c r="AQ534" s="12"/>
      <c r="AR534" s="12"/>
      <c r="AS534" s="12"/>
      <c r="AT534" s="12"/>
      <c r="AU534" s="12"/>
      <c r="AV534" s="12"/>
      <c r="AW534" s="12"/>
      <c r="AX534" s="12"/>
    </row>
    <row r="535" spans="1:50" x14ac:dyDescent="0.2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52"/>
      <c r="S535" s="52"/>
      <c r="T535" s="52"/>
      <c r="U535" s="52"/>
      <c r="V535" s="52"/>
      <c r="W535" s="52"/>
      <c r="X535" s="52"/>
      <c r="Y535" s="52"/>
      <c r="Z535" s="52"/>
      <c r="AA535" s="52"/>
      <c r="AB535" s="52"/>
      <c r="AC535" s="52"/>
      <c r="AD535" s="52"/>
      <c r="AE535" s="64"/>
      <c r="AF535" s="12"/>
      <c r="AG535" s="12"/>
      <c r="AH535" s="12"/>
      <c r="AI535" s="12"/>
      <c r="AJ535" s="12"/>
      <c r="AK535" s="12"/>
      <c r="AL535" s="12"/>
      <c r="AM535" s="12"/>
      <c r="AN535" s="12"/>
      <c r="AO535" s="12"/>
      <c r="AP535" s="12"/>
      <c r="AQ535" s="12"/>
      <c r="AR535" s="12"/>
      <c r="AS535" s="12"/>
      <c r="AT535" s="12"/>
      <c r="AU535" s="12"/>
      <c r="AV535" s="12"/>
      <c r="AW535" s="12"/>
      <c r="AX535" s="12"/>
    </row>
    <row r="536" spans="1:50" x14ac:dyDescent="0.2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52"/>
      <c r="S536" s="52"/>
      <c r="T536" s="52"/>
      <c r="U536" s="52"/>
      <c r="V536" s="52"/>
      <c r="W536" s="52"/>
      <c r="X536" s="52"/>
      <c r="Y536" s="52"/>
      <c r="Z536" s="52"/>
      <c r="AA536" s="52"/>
      <c r="AB536" s="52"/>
      <c r="AC536" s="52"/>
      <c r="AD536" s="52"/>
      <c r="AE536" s="64"/>
      <c r="AF536" s="12"/>
      <c r="AG536" s="12"/>
      <c r="AH536" s="12"/>
      <c r="AI536" s="12"/>
      <c r="AJ536" s="12"/>
      <c r="AK536" s="12"/>
      <c r="AL536" s="12"/>
      <c r="AM536" s="12"/>
      <c r="AN536" s="12"/>
      <c r="AO536" s="12"/>
      <c r="AP536" s="12"/>
      <c r="AQ536" s="12"/>
      <c r="AR536" s="12"/>
      <c r="AS536" s="12"/>
      <c r="AT536" s="12"/>
      <c r="AU536" s="12"/>
      <c r="AV536" s="12"/>
      <c r="AW536" s="12"/>
      <c r="AX536" s="12"/>
    </row>
    <row r="537" spans="1:50" x14ac:dyDescent="0.2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52"/>
      <c r="S537" s="52"/>
      <c r="T537" s="52"/>
      <c r="U537" s="52"/>
      <c r="V537" s="52"/>
      <c r="W537" s="52"/>
      <c r="X537" s="52"/>
      <c r="Y537" s="52"/>
      <c r="Z537" s="52"/>
      <c r="AA537" s="52"/>
      <c r="AB537" s="52"/>
      <c r="AC537" s="52"/>
      <c r="AD537" s="52"/>
      <c r="AE537" s="64"/>
      <c r="AF537" s="12"/>
      <c r="AG537" s="12"/>
      <c r="AH537" s="12"/>
      <c r="AI537" s="12"/>
      <c r="AJ537" s="12"/>
      <c r="AK537" s="12"/>
      <c r="AL537" s="12"/>
      <c r="AM537" s="12"/>
      <c r="AN537" s="12"/>
      <c r="AO537" s="12"/>
      <c r="AP537" s="12"/>
      <c r="AQ537" s="12"/>
      <c r="AR537" s="12"/>
      <c r="AS537" s="12"/>
      <c r="AT537" s="12"/>
      <c r="AU537" s="12"/>
      <c r="AV537" s="12"/>
      <c r="AW537" s="12"/>
      <c r="AX537" s="12"/>
    </row>
    <row r="538" spans="1:50" x14ac:dyDescent="0.2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52"/>
      <c r="S538" s="52"/>
      <c r="T538" s="52"/>
      <c r="U538" s="52"/>
      <c r="V538" s="52"/>
      <c r="W538" s="52"/>
      <c r="X538" s="52"/>
      <c r="Y538" s="52"/>
      <c r="Z538" s="52"/>
      <c r="AA538" s="52"/>
      <c r="AB538" s="52"/>
      <c r="AC538" s="52"/>
      <c r="AD538" s="52"/>
      <c r="AE538" s="64"/>
      <c r="AF538" s="12"/>
      <c r="AG538" s="12"/>
      <c r="AH538" s="12"/>
      <c r="AI538" s="12"/>
      <c r="AJ538" s="12"/>
      <c r="AK538" s="12"/>
      <c r="AL538" s="12"/>
      <c r="AM538" s="12"/>
      <c r="AN538" s="12"/>
      <c r="AO538" s="12"/>
      <c r="AP538" s="12"/>
      <c r="AQ538" s="12"/>
      <c r="AR538" s="12"/>
      <c r="AS538" s="12"/>
      <c r="AT538" s="12"/>
      <c r="AU538" s="12"/>
      <c r="AV538" s="12"/>
      <c r="AW538" s="12"/>
      <c r="AX538" s="12"/>
    </row>
    <row r="539" spans="1:50" x14ac:dyDescent="0.2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52"/>
      <c r="S539" s="52"/>
      <c r="T539" s="52"/>
      <c r="U539" s="52"/>
      <c r="V539" s="52"/>
      <c r="W539" s="52"/>
      <c r="X539" s="52"/>
      <c r="Y539" s="52"/>
      <c r="Z539" s="52"/>
      <c r="AA539" s="52"/>
      <c r="AB539" s="52"/>
      <c r="AC539" s="52"/>
      <c r="AD539" s="52"/>
      <c r="AE539" s="64"/>
      <c r="AF539" s="12"/>
      <c r="AG539" s="12"/>
      <c r="AH539" s="12"/>
      <c r="AI539" s="12"/>
      <c r="AJ539" s="12"/>
      <c r="AK539" s="12"/>
      <c r="AL539" s="12"/>
      <c r="AM539" s="12"/>
      <c r="AN539" s="12"/>
      <c r="AO539" s="12"/>
      <c r="AP539" s="12"/>
      <c r="AQ539" s="12"/>
      <c r="AR539" s="12"/>
      <c r="AS539" s="12"/>
      <c r="AT539" s="12"/>
      <c r="AU539" s="12"/>
      <c r="AV539" s="12"/>
      <c r="AW539" s="12"/>
      <c r="AX539" s="12"/>
    </row>
    <row r="540" spans="1:50" x14ac:dyDescent="0.2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52"/>
      <c r="S540" s="52"/>
      <c r="T540" s="52"/>
      <c r="U540" s="52"/>
      <c r="V540" s="52"/>
      <c r="W540" s="52"/>
      <c r="X540" s="52"/>
      <c r="Y540" s="52"/>
      <c r="Z540" s="52"/>
      <c r="AA540" s="52"/>
      <c r="AB540" s="52"/>
      <c r="AC540" s="52"/>
      <c r="AD540" s="52"/>
      <c r="AE540" s="64"/>
      <c r="AF540" s="12"/>
      <c r="AG540" s="12"/>
      <c r="AH540" s="12"/>
      <c r="AI540" s="12"/>
      <c r="AJ540" s="12"/>
      <c r="AK540" s="12"/>
      <c r="AL540" s="12"/>
      <c r="AM540" s="12"/>
      <c r="AN540" s="12"/>
      <c r="AO540" s="12"/>
      <c r="AP540" s="12"/>
      <c r="AQ540" s="12"/>
      <c r="AR540" s="12"/>
      <c r="AS540" s="12"/>
      <c r="AT540" s="12"/>
      <c r="AU540" s="12"/>
      <c r="AV540" s="12"/>
      <c r="AW540" s="12"/>
      <c r="AX540" s="12"/>
    </row>
    <row r="541" spans="1:50" x14ac:dyDescent="0.2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52"/>
      <c r="S541" s="52"/>
      <c r="T541" s="52"/>
      <c r="U541" s="52"/>
      <c r="V541" s="52"/>
      <c r="W541" s="52"/>
      <c r="X541" s="52"/>
      <c r="Y541" s="52"/>
      <c r="Z541" s="52"/>
      <c r="AA541" s="52"/>
      <c r="AB541" s="52"/>
      <c r="AC541" s="52"/>
      <c r="AD541" s="52"/>
      <c r="AE541" s="64"/>
      <c r="AF541" s="12"/>
      <c r="AG541" s="12"/>
      <c r="AH541" s="12"/>
      <c r="AI541" s="12"/>
      <c r="AJ541" s="12"/>
      <c r="AK541" s="12"/>
      <c r="AL541" s="12"/>
      <c r="AM541" s="12"/>
      <c r="AN541" s="12"/>
      <c r="AO541" s="12"/>
      <c r="AP541" s="12"/>
      <c r="AQ541" s="12"/>
      <c r="AR541" s="12"/>
      <c r="AS541" s="12"/>
      <c r="AT541" s="12"/>
      <c r="AU541" s="12"/>
      <c r="AV541" s="12"/>
      <c r="AW541" s="12"/>
      <c r="AX541" s="12"/>
    </row>
    <row r="542" spans="1:50" x14ac:dyDescent="0.2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52"/>
      <c r="S542" s="52"/>
      <c r="T542" s="52"/>
      <c r="U542" s="52"/>
      <c r="V542" s="52"/>
      <c r="W542" s="52"/>
      <c r="X542" s="52"/>
      <c r="Y542" s="52"/>
      <c r="Z542" s="52"/>
      <c r="AA542" s="52"/>
      <c r="AB542" s="52"/>
      <c r="AC542" s="52"/>
      <c r="AD542" s="52"/>
      <c r="AE542" s="64"/>
      <c r="AF542" s="12"/>
      <c r="AG542" s="12"/>
      <c r="AH542" s="12"/>
      <c r="AI542" s="12"/>
      <c r="AJ542" s="12"/>
      <c r="AK542" s="12"/>
      <c r="AL542" s="12"/>
      <c r="AM542" s="12"/>
      <c r="AN542" s="12"/>
      <c r="AO542" s="12"/>
      <c r="AP542" s="12"/>
      <c r="AQ542" s="12"/>
      <c r="AR542" s="12"/>
      <c r="AS542" s="12"/>
      <c r="AT542" s="12"/>
      <c r="AU542" s="12"/>
      <c r="AV542" s="12"/>
      <c r="AW542" s="12"/>
      <c r="AX542" s="12"/>
    </row>
    <row r="543" spans="1:50" x14ac:dyDescent="0.2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52"/>
      <c r="S543" s="52"/>
      <c r="T543" s="52"/>
      <c r="U543" s="52"/>
      <c r="V543" s="52"/>
      <c r="W543" s="52"/>
      <c r="X543" s="52"/>
      <c r="Y543" s="52"/>
      <c r="Z543" s="52"/>
      <c r="AA543" s="52"/>
      <c r="AB543" s="52"/>
      <c r="AC543" s="52"/>
      <c r="AD543" s="52"/>
      <c r="AE543" s="64"/>
      <c r="AF543" s="12"/>
      <c r="AG543" s="12"/>
      <c r="AH543" s="12"/>
      <c r="AI543" s="12"/>
      <c r="AJ543" s="12"/>
      <c r="AK543" s="12"/>
      <c r="AL543" s="12"/>
      <c r="AM543" s="12"/>
      <c r="AN543" s="12"/>
      <c r="AO543" s="12"/>
      <c r="AP543" s="12"/>
      <c r="AQ543" s="12"/>
      <c r="AR543" s="12"/>
      <c r="AS543" s="12"/>
      <c r="AT543" s="12"/>
      <c r="AU543" s="12"/>
      <c r="AV543" s="12"/>
      <c r="AW543" s="12"/>
      <c r="AX543" s="12"/>
    </row>
    <row r="544" spans="1:50" x14ac:dyDescent="0.2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52"/>
      <c r="S544" s="52"/>
      <c r="T544" s="52"/>
      <c r="U544" s="52"/>
      <c r="V544" s="52"/>
      <c r="W544" s="52"/>
      <c r="X544" s="52"/>
      <c r="Y544" s="52"/>
      <c r="Z544" s="52"/>
      <c r="AA544" s="52"/>
      <c r="AB544" s="52"/>
      <c r="AC544" s="52"/>
      <c r="AD544" s="52"/>
      <c r="AE544" s="64"/>
      <c r="AF544" s="12"/>
      <c r="AG544" s="12"/>
      <c r="AH544" s="12"/>
      <c r="AI544" s="12"/>
      <c r="AJ544" s="12"/>
      <c r="AK544" s="12"/>
      <c r="AL544" s="12"/>
      <c r="AM544" s="12"/>
      <c r="AN544" s="12"/>
      <c r="AO544" s="12"/>
      <c r="AP544" s="12"/>
      <c r="AQ544" s="12"/>
      <c r="AR544" s="12"/>
      <c r="AS544" s="12"/>
      <c r="AT544" s="12"/>
      <c r="AU544" s="12"/>
      <c r="AV544" s="12"/>
      <c r="AW544" s="12"/>
      <c r="AX544" s="12"/>
    </row>
    <row r="545" spans="1:50" x14ac:dyDescent="0.2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52"/>
      <c r="S545" s="52"/>
      <c r="T545" s="52"/>
      <c r="U545" s="52"/>
      <c r="V545" s="52"/>
      <c r="W545" s="52"/>
      <c r="X545" s="52"/>
      <c r="Y545" s="52"/>
      <c r="Z545" s="52"/>
      <c r="AA545" s="52"/>
      <c r="AB545" s="52"/>
      <c r="AC545" s="52"/>
      <c r="AD545" s="52"/>
      <c r="AE545" s="64"/>
      <c r="AF545" s="12"/>
      <c r="AG545" s="12"/>
      <c r="AH545" s="12"/>
      <c r="AI545" s="12"/>
      <c r="AJ545" s="12"/>
      <c r="AK545" s="12"/>
      <c r="AL545" s="12"/>
      <c r="AM545" s="12"/>
      <c r="AN545" s="12"/>
      <c r="AO545" s="12"/>
      <c r="AP545" s="12"/>
      <c r="AQ545" s="12"/>
      <c r="AR545" s="12"/>
      <c r="AS545" s="12"/>
      <c r="AT545" s="12"/>
      <c r="AU545" s="12"/>
      <c r="AV545" s="12"/>
      <c r="AW545" s="12"/>
      <c r="AX545" s="12"/>
    </row>
    <row r="546" spans="1:50" x14ac:dyDescent="0.2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52"/>
      <c r="S546" s="52"/>
      <c r="T546" s="52"/>
      <c r="U546" s="52"/>
      <c r="V546" s="52"/>
      <c r="W546" s="52"/>
      <c r="X546" s="52"/>
      <c r="Y546" s="52"/>
      <c r="Z546" s="52"/>
      <c r="AA546" s="52"/>
      <c r="AB546" s="52"/>
      <c r="AC546" s="52"/>
      <c r="AD546" s="52"/>
      <c r="AE546" s="64"/>
      <c r="AF546" s="12"/>
      <c r="AG546" s="12"/>
      <c r="AH546" s="12"/>
      <c r="AI546" s="12"/>
      <c r="AJ546" s="12"/>
      <c r="AK546" s="12"/>
      <c r="AL546" s="12"/>
      <c r="AM546" s="12"/>
      <c r="AN546" s="12"/>
      <c r="AO546" s="12"/>
      <c r="AP546" s="12"/>
      <c r="AQ546" s="12"/>
      <c r="AR546" s="12"/>
      <c r="AS546" s="12"/>
      <c r="AT546" s="12"/>
      <c r="AU546" s="12"/>
      <c r="AV546" s="12"/>
      <c r="AW546" s="12"/>
      <c r="AX546" s="12"/>
    </row>
    <row r="547" spans="1:50" x14ac:dyDescent="0.2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52"/>
      <c r="S547" s="52"/>
      <c r="T547" s="52"/>
      <c r="U547" s="52"/>
      <c r="V547" s="52"/>
      <c r="W547" s="52"/>
      <c r="X547" s="52"/>
      <c r="Y547" s="52"/>
      <c r="Z547" s="52"/>
      <c r="AA547" s="52"/>
      <c r="AB547" s="52"/>
      <c r="AC547" s="52"/>
      <c r="AD547" s="52"/>
      <c r="AE547" s="64"/>
      <c r="AF547" s="12"/>
      <c r="AG547" s="12"/>
      <c r="AH547" s="12"/>
      <c r="AI547" s="12"/>
      <c r="AJ547" s="12"/>
      <c r="AK547" s="12"/>
      <c r="AL547" s="12"/>
      <c r="AM547" s="12"/>
      <c r="AN547" s="12"/>
      <c r="AO547" s="12"/>
      <c r="AP547" s="12"/>
      <c r="AQ547" s="12"/>
      <c r="AR547" s="12"/>
      <c r="AS547" s="12"/>
      <c r="AT547" s="12"/>
      <c r="AU547" s="12"/>
      <c r="AV547" s="12"/>
      <c r="AW547" s="12"/>
      <c r="AX547" s="12"/>
    </row>
    <row r="548" spans="1:50" x14ac:dyDescent="0.2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52"/>
      <c r="S548" s="52"/>
      <c r="T548" s="52"/>
      <c r="U548" s="52"/>
      <c r="V548" s="52"/>
      <c r="W548" s="52"/>
      <c r="X548" s="52"/>
      <c r="Y548" s="52"/>
      <c r="Z548" s="52"/>
      <c r="AA548" s="52"/>
      <c r="AB548" s="52"/>
      <c r="AC548" s="52"/>
      <c r="AD548" s="52"/>
      <c r="AE548" s="64"/>
      <c r="AF548" s="12"/>
      <c r="AG548" s="12"/>
      <c r="AH548" s="12"/>
      <c r="AI548" s="12"/>
      <c r="AJ548" s="12"/>
      <c r="AK548" s="12"/>
      <c r="AL548" s="12"/>
      <c r="AM548" s="12"/>
      <c r="AN548" s="12"/>
      <c r="AO548" s="12"/>
      <c r="AP548" s="12"/>
      <c r="AQ548" s="12"/>
      <c r="AR548" s="12"/>
      <c r="AS548" s="12"/>
      <c r="AT548" s="12"/>
      <c r="AU548" s="12"/>
      <c r="AV548" s="12"/>
      <c r="AW548" s="12"/>
      <c r="AX548" s="12"/>
    </row>
    <row r="549" spans="1:50" x14ac:dyDescent="0.2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52"/>
      <c r="S549" s="52"/>
      <c r="T549" s="52"/>
      <c r="U549" s="52"/>
      <c r="V549" s="52"/>
      <c r="W549" s="52"/>
      <c r="X549" s="52"/>
      <c r="Y549" s="52"/>
      <c r="Z549" s="52"/>
      <c r="AA549" s="52"/>
      <c r="AB549" s="52"/>
      <c r="AC549" s="52"/>
      <c r="AD549" s="52"/>
      <c r="AE549" s="64"/>
      <c r="AF549" s="12"/>
      <c r="AG549" s="12"/>
      <c r="AH549" s="12"/>
      <c r="AI549" s="12"/>
      <c r="AJ549" s="12"/>
      <c r="AK549" s="12"/>
      <c r="AL549" s="12"/>
      <c r="AM549" s="12"/>
      <c r="AN549" s="12"/>
      <c r="AO549" s="12"/>
      <c r="AP549" s="12"/>
      <c r="AQ549" s="12"/>
      <c r="AR549" s="12"/>
      <c r="AS549" s="12"/>
      <c r="AT549" s="12"/>
      <c r="AU549" s="12"/>
      <c r="AV549" s="12"/>
      <c r="AW549" s="12"/>
      <c r="AX549" s="12"/>
    </row>
    <row r="550" spans="1:50" x14ac:dyDescent="0.2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52"/>
      <c r="S550" s="52"/>
      <c r="T550" s="52"/>
      <c r="U550" s="52"/>
      <c r="V550" s="52"/>
      <c r="W550" s="52"/>
      <c r="X550" s="52"/>
      <c r="Y550" s="52"/>
      <c r="Z550" s="52"/>
      <c r="AA550" s="52"/>
      <c r="AB550" s="52"/>
      <c r="AC550" s="52"/>
      <c r="AD550" s="52"/>
      <c r="AE550" s="64"/>
      <c r="AF550" s="12"/>
      <c r="AG550" s="12"/>
      <c r="AH550" s="12"/>
      <c r="AI550" s="12"/>
      <c r="AJ550" s="12"/>
      <c r="AK550" s="12"/>
      <c r="AL550" s="12"/>
      <c r="AM550" s="12"/>
      <c r="AN550" s="12"/>
      <c r="AO550" s="12"/>
      <c r="AP550" s="12"/>
      <c r="AQ550" s="12"/>
      <c r="AR550" s="12"/>
      <c r="AS550" s="12"/>
      <c r="AT550" s="12"/>
      <c r="AU550" s="12"/>
      <c r="AV550" s="12"/>
      <c r="AW550" s="12"/>
      <c r="AX550" s="12"/>
    </row>
    <row r="551" spans="1:50" x14ac:dyDescent="0.2">
      <c r="A551" s="12"/>
      <c r="B551" s="12"/>
      <c r="C551" s="12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52"/>
      <c r="S551" s="52"/>
      <c r="T551" s="52"/>
      <c r="U551" s="52"/>
      <c r="V551" s="52"/>
      <c r="W551" s="52"/>
      <c r="X551" s="52"/>
      <c r="Y551" s="52"/>
      <c r="Z551" s="52"/>
      <c r="AA551" s="52"/>
      <c r="AB551" s="52"/>
      <c r="AC551" s="52"/>
      <c r="AD551" s="52"/>
      <c r="AE551" s="64"/>
      <c r="AF551" s="12"/>
      <c r="AG551" s="12"/>
      <c r="AH551" s="12"/>
      <c r="AI551" s="12"/>
      <c r="AJ551" s="12"/>
      <c r="AK551" s="12"/>
      <c r="AL551" s="12"/>
      <c r="AM551" s="12"/>
      <c r="AN551" s="12"/>
      <c r="AO551" s="12"/>
      <c r="AP551" s="12"/>
      <c r="AQ551" s="12"/>
      <c r="AR551" s="12"/>
      <c r="AS551" s="12"/>
      <c r="AT551" s="12"/>
      <c r="AU551" s="12"/>
      <c r="AV551" s="12"/>
      <c r="AW551" s="12"/>
      <c r="AX551" s="12"/>
    </row>
    <row r="552" spans="1:50" x14ac:dyDescent="0.2">
      <c r="A552" s="12"/>
      <c r="B552" s="12"/>
      <c r="C552" s="12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52"/>
      <c r="S552" s="52"/>
      <c r="T552" s="52"/>
      <c r="U552" s="52"/>
      <c r="V552" s="52"/>
      <c r="W552" s="52"/>
      <c r="X552" s="52"/>
      <c r="Y552" s="52"/>
      <c r="Z552" s="52"/>
      <c r="AA552" s="52"/>
      <c r="AB552" s="52"/>
      <c r="AC552" s="52"/>
      <c r="AD552" s="52"/>
      <c r="AE552" s="64"/>
      <c r="AF552" s="12"/>
      <c r="AG552" s="12"/>
      <c r="AH552" s="12"/>
      <c r="AI552" s="12"/>
      <c r="AJ552" s="12"/>
      <c r="AK552" s="12"/>
      <c r="AL552" s="12"/>
      <c r="AM552" s="12"/>
      <c r="AN552" s="12"/>
      <c r="AO552" s="12"/>
      <c r="AP552" s="12"/>
      <c r="AQ552" s="12"/>
      <c r="AR552" s="12"/>
      <c r="AS552" s="12"/>
      <c r="AT552" s="12"/>
      <c r="AU552" s="12"/>
      <c r="AV552" s="12"/>
      <c r="AW552" s="12"/>
      <c r="AX552" s="12"/>
    </row>
    <row r="553" spans="1:50" x14ac:dyDescent="0.2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52"/>
      <c r="S553" s="52"/>
      <c r="T553" s="52"/>
      <c r="U553" s="52"/>
      <c r="V553" s="52"/>
      <c r="W553" s="52"/>
      <c r="X553" s="52"/>
      <c r="Y553" s="52"/>
      <c r="Z553" s="52"/>
      <c r="AA553" s="52"/>
      <c r="AB553" s="52"/>
      <c r="AC553" s="52"/>
      <c r="AD553" s="52"/>
      <c r="AE553" s="64"/>
      <c r="AF553" s="12"/>
      <c r="AG553" s="12"/>
      <c r="AH553" s="12"/>
      <c r="AI553" s="12"/>
      <c r="AJ553" s="12"/>
      <c r="AK553" s="12"/>
      <c r="AL553" s="12"/>
      <c r="AM553" s="12"/>
      <c r="AN553" s="12"/>
      <c r="AO553" s="12"/>
      <c r="AP553" s="12"/>
      <c r="AQ553" s="12"/>
      <c r="AR553" s="12"/>
      <c r="AS553" s="12"/>
      <c r="AT553" s="12"/>
      <c r="AU553" s="12"/>
      <c r="AV553" s="12"/>
      <c r="AW553" s="12"/>
      <c r="AX553" s="12"/>
    </row>
    <row r="554" spans="1:50" x14ac:dyDescent="0.2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52"/>
      <c r="S554" s="52"/>
      <c r="T554" s="52"/>
      <c r="U554" s="52"/>
      <c r="V554" s="52"/>
      <c r="W554" s="52"/>
      <c r="X554" s="52"/>
      <c r="Y554" s="52"/>
      <c r="Z554" s="52"/>
      <c r="AA554" s="52"/>
      <c r="AB554" s="52"/>
      <c r="AC554" s="52"/>
      <c r="AD554" s="52"/>
      <c r="AE554" s="64"/>
      <c r="AF554" s="12"/>
      <c r="AG554" s="12"/>
      <c r="AH554" s="12"/>
      <c r="AI554" s="12"/>
      <c r="AJ554" s="12"/>
      <c r="AK554" s="12"/>
      <c r="AL554" s="12"/>
      <c r="AM554" s="12"/>
      <c r="AN554" s="12"/>
      <c r="AO554" s="12"/>
      <c r="AP554" s="12"/>
      <c r="AQ554" s="12"/>
      <c r="AR554" s="12"/>
      <c r="AS554" s="12"/>
      <c r="AT554" s="12"/>
      <c r="AU554" s="12"/>
      <c r="AV554" s="12"/>
      <c r="AW554" s="12"/>
      <c r="AX554" s="12"/>
    </row>
  </sheetData>
  <mergeCells count="86">
    <mergeCell ref="A59:P59"/>
    <mergeCell ref="A56:M56"/>
    <mergeCell ref="A62:BA62"/>
    <mergeCell ref="A32:G32"/>
    <mergeCell ref="A57:AW57"/>
    <mergeCell ref="A48:BA48"/>
    <mergeCell ref="A54:AW54"/>
    <mergeCell ref="A58:AW58"/>
    <mergeCell ref="A49:AW49"/>
    <mergeCell ref="A50:AW50"/>
    <mergeCell ref="A61:AW61"/>
    <mergeCell ref="A60:AW60"/>
    <mergeCell ref="A51:AW51"/>
    <mergeCell ref="A52:P52"/>
    <mergeCell ref="AY21:AZ22"/>
    <mergeCell ref="BA21:BA22"/>
    <mergeCell ref="BA23:BA24"/>
    <mergeCell ref="AF21:AX21"/>
    <mergeCell ref="A23:A24"/>
    <mergeCell ref="B23:B24"/>
    <mergeCell ref="C23:C24"/>
    <mergeCell ref="D23:D24"/>
    <mergeCell ref="E23:E24"/>
    <mergeCell ref="F23:F24"/>
    <mergeCell ref="G23:G24"/>
    <mergeCell ref="D21:D22"/>
    <mergeCell ref="M21:M22"/>
    <mergeCell ref="N21:N22"/>
    <mergeCell ref="P21:P22"/>
    <mergeCell ref="AJ23:AJ24"/>
    <mergeCell ref="B3:AW3"/>
    <mergeCell ref="A6:AW6"/>
    <mergeCell ref="A7:AW7"/>
    <mergeCell ref="A8:AW8"/>
    <mergeCell ref="A10:C10"/>
    <mergeCell ref="D10:P10"/>
    <mergeCell ref="A11:C11"/>
    <mergeCell ref="D11:P11"/>
    <mergeCell ref="A12:C12"/>
    <mergeCell ref="D12:P12"/>
    <mergeCell ref="A21:A22"/>
    <mergeCell ref="B21:B22"/>
    <mergeCell ref="C21:C22"/>
    <mergeCell ref="A18:C18"/>
    <mergeCell ref="A15:C15"/>
    <mergeCell ref="F21:F22"/>
    <mergeCell ref="H21:L22"/>
    <mergeCell ref="A19:C19"/>
    <mergeCell ref="O23:O24"/>
    <mergeCell ref="A46:C46"/>
    <mergeCell ref="A31:C31"/>
    <mergeCell ref="A45:C45"/>
    <mergeCell ref="A20:C20"/>
    <mergeCell ref="A25:G25"/>
    <mergeCell ref="AC21:AD22"/>
    <mergeCell ref="A53:AW53"/>
    <mergeCell ref="R21:AB21"/>
    <mergeCell ref="AE21:AE22"/>
    <mergeCell ref="I23:I24"/>
    <mergeCell ref="Q21:Q22"/>
    <mergeCell ref="M23:M24"/>
    <mergeCell ref="N23:N24"/>
    <mergeCell ref="P23:P24"/>
    <mergeCell ref="Q23:Q24"/>
    <mergeCell ref="E21:E22"/>
    <mergeCell ref="G21:G22"/>
    <mergeCell ref="J23:J24"/>
    <mergeCell ref="K23:K24"/>
    <mergeCell ref="A38:C38"/>
    <mergeCell ref="O21:O22"/>
    <mergeCell ref="A63:BA63"/>
    <mergeCell ref="AY23:AY24"/>
    <mergeCell ref="AZ23:AZ24"/>
    <mergeCell ref="AC23:AC24"/>
    <mergeCell ref="AF23:AF24"/>
    <mergeCell ref="AG23:AG24"/>
    <mergeCell ref="AH23:AH24"/>
    <mergeCell ref="AK23:AK24"/>
    <mergeCell ref="AL23:AL24"/>
    <mergeCell ref="AX23:AX24"/>
    <mergeCell ref="AE23:AE24"/>
    <mergeCell ref="AD23:AD24"/>
    <mergeCell ref="A55:AW55"/>
    <mergeCell ref="L23:L24"/>
    <mergeCell ref="H23:H24"/>
    <mergeCell ref="AI23:AI24"/>
  </mergeCells>
  <dataValidations count="4">
    <dataValidation type="list" allowBlank="1" showInputMessage="1" showErrorMessage="1" sqref="D16">
      <formula1>" ,HaZZ,ostatní"</formula1>
    </dataValidation>
    <dataValidation type="list" allowBlank="1" showInputMessage="1" showErrorMessage="1" sqref="E15">
      <formula1>verzia</formula1>
    </dataValidation>
    <dataValidation type="list" allowBlank="1" showInputMessage="1" showErrorMessage="1" sqref="D17:D19">
      <formula1>"áno,nie"</formula1>
    </dataValidation>
    <dataValidation type="list" allowBlank="1" showInputMessage="1" showErrorMessage="1" sqref="C26:C30 C33:C37 C40:C44">
      <formula1>pozicia</formula1>
    </dataValidation>
  </dataValidations>
  <pageMargins left="0.7" right="0.7" top="0.75" bottom="0.75" header="0.3" footer="0.3"/>
  <pageSetup paperSize="9" orientation="portrait" r:id="rId1"/>
  <ignoredErrors>
    <ignoredError sqref="G40:G44 G33:G37 G26:G30" formulaRange="1"/>
    <ignoredError sqref="P41" 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limity!$B$3:$V$3</xm:f>
          </x14:formula1>
          <xm:sqref>D15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2:Y21"/>
  <sheetViews>
    <sheetView tabSelected="1" topLeftCell="D1" zoomScaleNormal="100" workbookViewId="0">
      <selection activeCell="T14" sqref="T14"/>
    </sheetView>
  </sheetViews>
  <sheetFormatPr defaultRowHeight="12.75" x14ac:dyDescent="0.2"/>
  <cols>
    <col min="1" max="1" width="25.28515625" bestFit="1" customWidth="1"/>
    <col min="2" max="17" width="11.5703125" bestFit="1" customWidth="1"/>
    <col min="18" max="19" width="11.28515625" customWidth="1"/>
  </cols>
  <sheetData>
    <row r="2" spans="1:25" x14ac:dyDescent="0.2">
      <c r="A2" s="44" t="s">
        <v>59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</row>
    <row r="3" spans="1:25" x14ac:dyDescent="0.2">
      <c r="B3" s="17" t="s">
        <v>29</v>
      </c>
      <c r="C3" s="17" t="s">
        <v>30</v>
      </c>
      <c r="D3" s="17" t="s">
        <v>31</v>
      </c>
      <c r="E3" s="17" t="s">
        <v>32</v>
      </c>
      <c r="F3" s="17" t="s">
        <v>33</v>
      </c>
      <c r="G3" s="17" t="s">
        <v>34</v>
      </c>
      <c r="H3" s="17" t="s">
        <v>35</v>
      </c>
      <c r="I3" s="17" t="s">
        <v>28</v>
      </c>
      <c r="J3" s="17" t="s">
        <v>36</v>
      </c>
      <c r="K3" s="17" t="s">
        <v>27</v>
      </c>
      <c r="L3" s="17" t="s">
        <v>53</v>
      </c>
      <c r="M3" s="17" t="s">
        <v>54</v>
      </c>
      <c r="N3" s="17" t="s">
        <v>55</v>
      </c>
      <c r="O3" s="17" t="s">
        <v>56</v>
      </c>
      <c r="P3" s="17" t="s">
        <v>57</v>
      </c>
      <c r="Q3" s="40" t="s">
        <v>58</v>
      </c>
      <c r="R3" s="17" t="s">
        <v>127</v>
      </c>
      <c r="S3" s="237" t="s">
        <v>128</v>
      </c>
      <c r="T3" s="17"/>
    </row>
    <row r="4" spans="1:25" x14ac:dyDescent="0.2">
      <c r="B4" s="18">
        <v>2</v>
      </c>
      <c r="C4" s="18">
        <v>3</v>
      </c>
      <c r="D4" s="18">
        <v>4</v>
      </c>
      <c r="E4" s="18">
        <v>5</v>
      </c>
      <c r="F4" s="18">
        <v>6</v>
      </c>
      <c r="G4" s="18">
        <v>7</v>
      </c>
      <c r="H4" s="18">
        <v>8</v>
      </c>
      <c r="I4" s="18">
        <v>9</v>
      </c>
      <c r="J4" s="18">
        <v>10</v>
      </c>
      <c r="K4" s="18">
        <v>11</v>
      </c>
      <c r="L4" s="18">
        <v>12</v>
      </c>
      <c r="M4" s="18">
        <v>13</v>
      </c>
      <c r="N4" s="18">
        <v>14</v>
      </c>
      <c r="O4" s="18">
        <v>15</v>
      </c>
      <c r="P4" s="18">
        <v>16</v>
      </c>
      <c r="Q4" s="18">
        <v>17</v>
      </c>
      <c r="R4" s="18">
        <v>18</v>
      </c>
      <c r="S4" s="238">
        <v>19</v>
      </c>
      <c r="T4" s="18">
        <v>20</v>
      </c>
      <c r="U4" s="18">
        <v>21</v>
      </c>
      <c r="V4" s="18">
        <v>22</v>
      </c>
      <c r="W4" s="18">
        <v>23</v>
      </c>
      <c r="X4" s="18">
        <v>24</v>
      </c>
      <c r="Y4" s="18">
        <v>25</v>
      </c>
    </row>
    <row r="5" spans="1:25" x14ac:dyDescent="0.2">
      <c r="A5" s="15" t="s">
        <v>23</v>
      </c>
      <c r="B5" s="16"/>
      <c r="C5" s="16">
        <v>1918</v>
      </c>
      <c r="D5" s="16">
        <v>1918</v>
      </c>
      <c r="E5" s="16">
        <v>2162</v>
      </c>
      <c r="F5" s="16">
        <v>2202</v>
      </c>
      <c r="G5" s="16">
        <v>2202</v>
      </c>
      <c r="H5" s="16">
        <v>2202</v>
      </c>
      <c r="I5" s="16">
        <v>2324</v>
      </c>
      <c r="J5" s="16">
        <v>2324</v>
      </c>
      <c r="K5" s="16">
        <v>2324</v>
      </c>
      <c r="L5" s="16">
        <v>2470</v>
      </c>
      <c r="M5" s="16">
        <v>2470</v>
      </c>
      <c r="N5" s="16">
        <v>2470</v>
      </c>
      <c r="O5" s="16">
        <v>2686</v>
      </c>
      <c r="P5" s="16">
        <v>2945</v>
      </c>
      <c r="Q5" s="41">
        <v>2945</v>
      </c>
      <c r="R5" s="159">
        <v>2886</v>
      </c>
      <c r="S5" s="239">
        <v>2811</v>
      </c>
    </row>
    <row r="6" spans="1:25" x14ac:dyDescent="0.2">
      <c r="A6" s="15" t="s">
        <v>24</v>
      </c>
      <c r="B6" s="16"/>
      <c r="C6" s="16">
        <v>1177</v>
      </c>
      <c r="D6" s="16">
        <v>1177</v>
      </c>
      <c r="E6" s="16">
        <v>1500</v>
      </c>
      <c r="F6" s="16">
        <v>1603</v>
      </c>
      <c r="G6" s="16">
        <v>1603</v>
      </c>
      <c r="H6" s="16">
        <v>1603</v>
      </c>
      <c r="I6" s="16">
        <v>1685</v>
      </c>
      <c r="J6" s="16">
        <v>1685</v>
      </c>
      <c r="K6" s="16">
        <v>1685</v>
      </c>
      <c r="L6" s="16">
        <v>1712</v>
      </c>
      <c r="M6" s="16">
        <v>1712</v>
      </c>
      <c r="N6" s="16">
        <v>1712</v>
      </c>
      <c r="O6" s="16">
        <v>1973</v>
      </c>
      <c r="P6" s="16">
        <v>2149</v>
      </c>
      <c r="Q6" s="41">
        <v>2149</v>
      </c>
      <c r="R6" s="159">
        <v>2252</v>
      </c>
      <c r="S6" s="239">
        <v>2168</v>
      </c>
    </row>
    <row r="7" spans="1:25" x14ac:dyDescent="0.2">
      <c r="A7" s="15" t="s">
        <v>25</v>
      </c>
      <c r="B7" s="16"/>
      <c r="C7" s="16">
        <v>966</v>
      </c>
      <c r="D7" s="16">
        <v>966</v>
      </c>
      <c r="E7" s="16">
        <v>1090</v>
      </c>
      <c r="F7" s="16">
        <v>1162</v>
      </c>
      <c r="G7" s="16">
        <v>1162</v>
      </c>
      <c r="H7" s="16">
        <v>1162</v>
      </c>
      <c r="I7" s="16">
        <v>1250</v>
      </c>
      <c r="J7" s="16">
        <v>1250</v>
      </c>
      <c r="K7" s="16">
        <v>1250</v>
      </c>
      <c r="L7" s="16">
        <v>1335</v>
      </c>
      <c r="M7" s="16">
        <v>1335</v>
      </c>
      <c r="N7" s="16">
        <v>1335</v>
      </c>
      <c r="O7" s="16">
        <v>1501</v>
      </c>
      <c r="P7" s="16">
        <v>1723</v>
      </c>
      <c r="Q7" s="41">
        <v>1723</v>
      </c>
      <c r="R7" s="159">
        <v>1711</v>
      </c>
      <c r="S7" s="239">
        <v>1687</v>
      </c>
    </row>
    <row r="8" spans="1:25" x14ac:dyDescent="0.2">
      <c r="A8" s="15" t="s">
        <v>26</v>
      </c>
      <c r="B8" s="16"/>
      <c r="C8" s="16">
        <v>653</v>
      </c>
      <c r="D8" s="16">
        <v>653</v>
      </c>
      <c r="E8" s="16">
        <v>737</v>
      </c>
      <c r="F8" s="16">
        <v>753</v>
      </c>
      <c r="G8" s="16">
        <v>753</v>
      </c>
      <c r="H8" s="16">
        <v>753</v>
      </c>
      <c r="I8" s="16">
        <v>833</v>
      </c>
      <c r="J8" s="16">
        <v>833</v>
      </c>
      <c r="K8" s="16">
        <v>833</v>
      </c>
      <c r="L8" s="16">
        <v>929</v>
      </c>
      <c r="M8" s="16">
        <v>929</v>
      </c>
      <c r="N8" s="16">
        <v>929</v>
      </c>
      <c r="O8" s="16">
        <v>1031</v>
      </c>
      <c r="P8" s="16">
        <v>1166</v>
      </c>
      <c r="Q8" s="41">
        <v>1166</v>
      </c>
      <c r="R8" s="159">
        <v>1168</v>
      </c>
      <c r="S8" s="239">
        <v>1162</v>
      </c>
    </row>
    <row r="9" spans="1:25" x14ac:dyDescent="0.2">
      <c r="A9" s="15" t="s">
        <v>37</v>
      </c>
      <c r="B9" s="16">
        <v>1407</v>
      </c>
      <c r="C9" s="16">
        <v>1407</v>
      </c>
      <c r="D9" s="16">
        <v>1407</v>
      </c>
      <c r="E9" s="16">
        <v>1482</v>
      </c>
      <c r="F9" s="16">
        <v>1556</v>
      </c>
      <c r="G9" s="16">
        <v>1556</v>
      </c>
      <c r="H9" s="16">
        <v>1556</v>
      </c>
      <c r="I9" s="16">
        <v>1650</v>
      </c>
      <c r="J9" s="16">
        <v>1650</v>
      </c>
      <c r="K9" s="16">
        <v>1650</v>
      </c>
      <c r="L9" s="16">
        <v>1723</v>
      </c>
      <c r="M9" s="16">
        <v>1723</v>
      </c>
      <c r="N9" s="16">
        <v>1723</v>
      </c>
      <c r="O9" s="16">
        <v>1879</v>
      </c>
      <c r="P9" s="16">
        <v>2050</v>
      </c>
      <c r="Q9" s="41">
        <v>2050</v>
      </c>
      <c r="R9" s="159">
        <v>1998</v>
      </c>
      <c r="S9" s="239">
        <v>1966</v>
      </c>
    </row>
    <row r="13" spans="1:25" x14ac:dyDescent="0.2">
      <c r="P13" s="36"/>
    </row>
    <row r="14" spans="1:25" x14ac:dyDescent="0.2">
      <c r="A14" s="44" t="s">
        <v>60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</row>
    <row r="15" spans="1:25" x14ac:dyDescent="0.2">
      <c r="B15" s="17" t="s">
        <v>29</v>
      </c>
      <c r="C15" s="17" t="s">
        <v>30</v>
      </c>
      <c r="D15" s="17" t="s">
        <v>31</v>
      </c>
      <c r="E15" s="17" t="s">
        <v>32</v>
      </c>
      <c r="F15" s="17" t="s">
        <v>33</v>
      </c>
      <c r="G15" s="17" t="s">
        <v>34</v>
      </c>
      <c r="H15" s="17" t="s">
        <v>35</v>
      </c>
      <c r="I15" s="17" t="s">
        <v>28</v>
      </c>
      <c r="J15" s="17" t="s">
        <v>36</v>
      </c>
      <c r="K15" s="17" t="s">
        <v>27</v>
      </c>
      <c r="L15" s="17" t="s">
        <v>53</v>
      </c>
      <c r="M15" s="17" t="s">
        <v>54</v>
      </c>
      <c r="N15" s="17" t="s">
        <v>55</v>
      </c>
      <c r="O15" s="17" t="s">
        <v>56</v>
      </c>
      <c r="P15" s="17" t="s">
        <v>57</v>
      </c>
      <c r="Q15" s="40" t="s">
        <v>58</v>
      </c>
      <c r="R15" s="158">
        <v>44379</v>
      </c>
      <c r="S15" s="237" t="s">
        <v>128</v>
      </c>
    </row>
    <row r="16" spans="1:25" x14ac:dyDescent="0.2">
      <c r="B16" s="18">
        <v>2</v>
      </c>
      <c r="C16" s="18">
        <v>3</v>
      </c>
      <c r="D16" s="18">
        <v>4</v>
      </c>
      <c r="E16" s="18">
        <v>5</v>
      </c>
      <c r="F16" s="18">
        <v>6</v>
      </c>
      <c r="G16" s="18">
        <v>7</v>
      </c>
      <c r="H16" s="18">
        <v>8</v>
      </c>
      <c r="I16" s="18">
        <v>9</v>
      </c>
      <c r="J16" s="18">
        <v>10</v>
      </c>
      <c r="K16" s="18">
        <v>11</v>
      </c>
      <c r="L16" s="18">
        <v>12</v>
      </c>
      <c r="M16" s="18">
        <v>13</v>
      </c>
      <c r="N16" s="18">
        <v>14</v>
      </c>
      <c r="O16" s="18">
        <v>15</v>
      </c>
      <c r="P16" s="18">
        <v>16</v>
      </c>
      <c r="Q16" s="18">
        <v>17</v>
      </c>
      <c r="R16" s="18">
        <v>18</v>
      </c>
      <c r="S16" s="238">
        <v>19</v>
      </c>
    </row>
    <row r="17" spans="1:19" x14ac:dyDescent="0.2">
      <c r="A17" s="15" t="s">
        <v>23</v>
      </c>
      <c r="B17" s="42"/>
      <c r="C17" s="42"/>
      <c r="D17" s="43">
        <v>11.03</v>
      </c>
      <c r="E17" s="43">
        <v>12.43</v>
      </c>
      <c r="F17" s="43">
        <v>12.66</v>
      </c>
      <c r="G17" s="16">
        <v>12.66</v>
      </c>
      <c r="H17" s="16">
        <v>12.66</v>
      </c>
      <c r="I17" s="16">
        <v>13.36</v>
      </c>
      <c r="J17" s="16">
        <v>13.36</v>
      </c>
      <c r="K17" s="16">
        <v>13.36</v>
      </c>
      <c r="L17" s="16">
        <v>14.2</v>
      </c>
      <c r="M17" s="16">
        <v>14.2</v>
      </c>
      <c r="N17" s="16">
        <v>14.2</v>
      </c>
      <c r="O17" s="16">
        <v>15.44</v>
      </c>
      <c r="P17" s="16">
        <v>16.93</v>
      </c>
      <c r="Q17" s="16">
        <v>16.93</v>
      </c>
      <c r="R17" s="43">
        <v>16.59</v>
      </c>
      <c r="S17" s="239">
        <v>16.16</v>
      </c>
    </row>
    <row r="18" spans="1:19" x14ac:dyDescent="0.2">
      <c r="A18" s="15" t="s">
        <v>24</v>
      </c>
      <c r="B18" s="42"/>
      <c r="C18" s="42"/>
      <c r="D18" s="43">
        <v>6.77</v>
      </c>
      <c r="E18" s="43">
        <v>8.6199999999999992</v>
      </c>
      <c r="F18" s="43">
        <v>9.2200000000000006</v>
      </c>
      <c r="G18" s="16">
        <v>9.2200000000000006</v>
      </c>
      <c r="H18" s="16">
        <v>9.2200000000000006</v>
      </c>
      <c r="I18" s="16">
        <v>9.69</v>
      </c>
      <c r="J18" s="16">
        <v>9.69</v>
      </c>
      <c r="K18" s="16">
        <v>9.69</v>
      </c>
      <c r="L18" s="16">
        <v>9.84</v>
      </c>
      <c r="M18" s="16">
        <v>9.84</v>
      </c>
      <c r="N18" s="16">
        <v>9.84</v>
      </c>
      <c r="O18" s="16">
        <v>11.34</v>
      </c>
      <c r="P18" s="16">
        <v>12.36</v>
      </c>
      <c r="Q18" s="16">
        <v>12.36</v>
      </c>
      <c r="R18" s="43">
        <v>12.95</v>
      </c>
      <c r="S18" s="239">
        <v>12.47</v>
      </c>
    </row>
    <row r="19" spans="1:19" x14ac:dyDescent="0.2">
      <c r="A19" s="15" t="s">
        <v>25</v>
      </c>
      <c r="B19" s="42"/>
      <c r="C19" s="42"/>
      <c r="D19" s="43">
        <v>5.56</v>
      </c>
      <c r="E19" s="43">
        <v>6.27</v>
      </c>
      <c r="F19" s="43">
        <v>6.68</v>
      </c>
      <c r="G19" s="16">
        <v>6.68</v>
      </c>
      <c r="H19" s="16">
        <v>6.68</v>
      </c>
      <c r="I19" s="16">
        <v>7.19</v>
      </c>
      <c r="J19" s="16">
        <v>7.19</v>
      </c>
      <c r="K19" s="16">
        <v>7.19</v>
      </c>
      <c r="L19" s="16">
        <v>7.68</v>
      </c>
      <c r="M19" s="16">
        <v>7.68</v>
      </c>
      <c r="N19" s="16">
        <v>7.68</v>
      </c>
      <c r="O19" s="16">
        <v>8.6300000000000008</v>
      </c>
      <c r="P19" s="16">
        <v>9.91</v>
      </c>
      <c r="Q19" s="16">
        <v>9.91</v>
      </c>
      <c r="R19" s="43">
        <v>9.84</v>
      </c>
      <c r="S19" s="239">
        <v>9.6999999999999993</v>
      </c>
    </row>
    <row r="20" spans="1:19" x14ac:dyDescent="0.2">
      <c r="A20" s="15" t="s">
        <v>26</v>
      </c>
      <c r="B20" s="42"/>
      <c r="C20" s="42"/>
      <c r="D20" s="43">
        <v>3.76</v>
      </c>
      <c r="E20" s="43">
        <v>4.24</v>
      </c>
      <c r="F20" s="43">
        <v>4.33</v>
      </c>
      <c r="G20" s="16">
        <v>4.33</v>
      </c>
      <c r="H20" s="16">
        <v>4.33</v>
      </c>
      <c r="I20" s="16">
        <v>4.79</v>
      </c>
      <c r="J20" s="16">
        <v>4.79</v>
      </c>
      <c r="K20" s="16">
        <v>4.79</v>
      </c>
      <c r="L20" s="16">
        <v>5.34</v>
      </c>
      <c r="M20" s="16">
        <v>5.34</v>
      </c>
      <c r="N20" s="16">
        <v>5.34</v>
      </c>
      <c r="O20" s="16">
        <v>5.93</v>
      </c>
      <c r="P20" s="16">
        <v>6.7</v>
      </c>
      <c r="Q20" s="16">
        <v>6.7</v>
      </c>
      <c r="R20" s="43">
        <v>6.71</v>
      </c>
      <c r="S20" s="239">
        <v>6.68</v>
      </c>
    </row>
    <row r="21" spans="1:19" x14ac:dyDescent="0.2">
      <c r="A21" s="15" t="s">
        <v>37</v>
      </c>
      <c r="B21" s="43">
        <v>8.09</v>
      </c>
      <c r="C21" s="43">
        <v>8.09</v>
      </c>
      <c r="D21" s="43">
        <v>8.09</v>
      </c>
      <c r="E21" s="43">
        <v>8.52</v>
      </c>
      <c r="F21" s="43">
        <v>8.9499999999999993</v>
      </c>
      <c r="G21" s="16">
        <v>8.9499999999999993</v>
      </c>
      <c r="H21" s="16">
        <v>8.9499999999999993</v>
      </c>
      <c r="I21" s="16">
        <v>9.49</v>
      </c>
      <c r="J21" s="16">
        <v>9.49</v>
      </c>
      <c r="K21" s="16">
        <v>9.49</v>
      </c>
      <c r="L21" s="16">
        <v>9.91</v>
      </c>
      <c r="M21" s="16">
        <v>9.91</v>
      </c>
      <c r="N21" s="16">
        <v>9.91</v>
      </c>
      <c r="O21" s="16">
        <v>10.8</v>
      </c>
      <c r="P21" s="16">
        <v>11.78</v>
      </c>
      <c r="Q21" s="16">
        <v>11.78</v>
      </c>
      <c r="R21" s="43">
        <v>11.49</v>
      </c>
      <c r="S21" s="239">
        <v>11.3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E4D64316DEB14C920D710049C91F3B" ma:contentTypeVersion="2" ma:contentTypeDescription="Umožňuje vytvoriť nový dokument." ma:contentTypeScope="" ma:versionID="9ed919d40264e20f49cfd06b47b4bd65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95fb5dda5108c282cc536f9ae5f71c27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3351699-CA6C-425A-9328-4D234FB628A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6EC62E1-FB7A-4B98-B2BB-97728139D5CA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7d7cdc55-6ebe-4ecb-a43c-ecb324da520f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2953CE1-FF65-40DE-9763-5E17492A76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Vypocet mzd vyd_ciastkov</vt:lpstr>
      <vt:lpstr>Vypocet mdz vyd_100%</vt:lpstr>
      <vt:lpstr>limity</vt:lpstr>
      <vt:lpstr>pozicia</vt:lpstr>
      <vt:lpstr>verzia</vt:lpstr>
    </vt:vector>
  </TitlesOfParts>
  <Company>MZP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szocsova</dc:creator>
  <cp:lastModifiedBy>Stanislav Rusinko</cp:lastModifiedBy>
  <cp:lastPrinted>2021-11-03T08:33:44Z</cp:lastPrinted>
  <dcterms:created xsi:type="dcterms:W3CDTF">2009-10-15T09:23:09Z</dcterms:created>
  <dcterms:modified xsi:type="dcterms:W3CDTF">2022-06-17T09:15:43Z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0x010100C1E4D64316DEB14C920D710049C91F3B</vt:lpwstr>
  </property>
</Properties>
</file>