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 vsetky final)\"/>
    </mc:Choice>
  </mc:AlternateContent>
  <bookViews>
    <workbookView xWindow="0" yWindow="0" windowWidth="23040" windowHeight="9975"/>
  </bookViews>
  <sheets>
    <sheet name="Hárok1" sheetId="1" r:id="rId1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R19" i="1" l="1"/>
  <c r="K20" i="1"/>
  <c r="K19" i="1"/>
  <c r="J39" i="1"/>
  <c r="J38" i="1"/>
  <c r="J37" i="1"/>
  <c r="J36" i="1"/>
  <c r="J35" i="1"/>
  <c r="J34" i="1"/>
  <c r="J33" i="1"/>
  <c r="J32" i="1"/>
  <c r="J31" i="1"/>
  <c r="J30" i="1"/>
  <c r="J27" i="1"/>
  <c r="J26" i="1"/>
  <c r="J25" i="1"/>
  <c r="J24" i="1"/>
  <c r="J23" i="1"/>
  <c r="J22" i="1"/>
  <c r="J20" i="1"/>
  <c r="R37" i="1" l="1"/>
  <c r="R34" i="1"/>
  <c r="R31" i="1"/>
  <c r="Q37" i="1"/>
  <c r="Q34" i="1"/>
  <c r="Q31" i="1"/>
  <c r="P37" i="1"/>
  <c r="P34" i="1"/>
  <c r="P31" i="1"/>
  <c r="O37" i="1"/>
  <c r="O34" i="1"/>
  <c r="O31" i="1"/>
  <c r="N37" i="1"/>
  <c r="N34" i="1"/>
  <c r="N31" i="1"/>
  <c r="M37" i="1"/>
  <c r="M34" i="1"/>
  <c r="M31" i="1"/>
  <c r="L37" i="1"/>
  <c r="L34" i="1"/>
  <c r="L31" i="1"/>
  <c r="K37" i="1"/>
  <c r="K34" i="1"/>
  <c r="K31" i="1"/>
  <c r="R26" i="1"/>
  <c r="R23" i="1"/>
  <c r="Q26" i="1"/>
  <c r="Q23" i="1"/>
  <c r="Q20" i="1"/>
  <c r="P26" i="1"/>
  <c r="P23" i="1"/>
  <c r="O26" i="1"/>
  <c r="O23" i="1"/>
  <c r="O20" i="1"/>
  <c r="N26" i="1"/>
  <c r="N23" i="1"/>
  <c r="M26" i="1"/>
  <c r="M23" i="1"/>
  <c r="L26" i="1"/>
  <c r="L23" i="1"/>
  <c r="K26" i="1"/>
  <c r="K23" i="1"/>
  <c r="R36" i="1"/>
  <c r="R33" i="1"/>
  <c r="R30" i="1"/>
  <c r="R25" i="1"/>
  <c r="R22" i="1"/>
  <c r="Q36" i="1"/>
  <c r="Q33" i="1"/>
  <c r="Q30" i="1"/>
  <c r="Q25" i="1"/>
  <c r="Q22" i="1"/>
  <c r="P36" i="1"/>
  <c r="P33" i="1"/>
  <c r="P30" i="1"/>
  <c r="P25" i="1"/>
  <c r="P22" i="1"/>
  <c r="O36" i="1"/>
  <c r="O33" i="1"/>
  <c r="O30" i="1"/>
  <c r="O25" i="1"/>
  <c r="O22" i="1"/>
  <c r="N36" i="1"/>
  <c r="N33" i="1"/>
  <c r="N30" i="1"/>
  <c r="N25" i="1"/>
  <c r="N22" i="1"/>
  <c r="M36" i="1"/>
  <c r="M33" i="1"/>
  <c r="M30" i="1"/>
  <c r="M25" i="1"/>
  <c r="M22" i="1"/>
  <c r="L36" i="1"/>
  <c r="L33" i="1"/>
  <c r="L30" i="1"/>
  <c r="L25" i="1"/>
  <c r="L22" i="1"/>
  <c r="K36" i="1"/>
  <c r="K33" i="1"/>
  <c r="K30" i="1"/>
  <c r="K25" i="1"/>
  <c r="K22" i="1"/>
  <c r="R20" i="1"/>
  <c r="P20" i="1"/>
  <c r="N20" i="1"/>
  <c r="M20" i="1"/>
  <c r="L20" i="1"/>
  <c r="Q19" i="1"/>
  <c r="P19" i="1"/>
  <c r="O19" i="1"/>
  <c r="N19" i="1"/>
  <c r="M19" i="1"/>
  <c r="L19" i="1"/>
  <c r="H19" i="1" l="1"/>
  <c r="G19" i="1"/>
  <c r="H37" i="1" l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G40" i="1" l="1"/>
  <c r="G28" i="1"/>
  <c r="H40" i="1"/>
  <c r="H28" i="1"/>
  <c r="G39" i="1"/>
  <c r="H39" i="1"/>
  <c r="I20" i="1"/>
  <c r="I23" i="1"/>
  <c r="I22" i="1"/>
  <c r="H24" i="1"/>
  <c r="I33" i="1"/>
  <c r="I25" i="1"/>
  <c r="I31" i="1"/>
  <c r="I37" i="1"/>
  <c r="I30" i="1"/>
  <c r="I36" i="1"/>
  <c r="I26" i="1"/>
  <c r="I34" i="1"/>
  <c r="I35" i="1" l="1"/>
  <c r="I38" i="1"/>
  <c r="I24" i="1"/>
  <c r="I27" i="1"/>
  <c r="I32" i="1"/>
  <c r="I39" i="1" l="1"/>
  <c r="I19" i="1" l="1"/>
  <c r="J19" i="1" s="1"/>
  <c r="J21" i="1" s="1"/>
  <c r="J40" i="1" l="1"/>
  <c r="J28" i="1"/>
  <c r="I21" i="1"/>
  <c r="I40" i="1" s="1"/>
  <c r="I28" i="1" l="1"/>
</calcChain>
</file>

<file path=xl/sharedStrings.xml><?xml version="1.0" encoding="utf-8"?>
<sst xmlns="http://schemas.openxmlformats.org/spreadsheetml/2006/main" count="76" uniqueCount="61">
  <si>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</si>
  <si>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</si>
  <si>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</si>
  <si>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</si>
  <si>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</si>
  <si>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</si>
  <si>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</si>
  <si>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</si>
  <si>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</si>
  <si>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</si>
  <si>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</si>
  <si>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</si>
  <si>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</si>
  <si>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</si>
  <si>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</si>
  <si>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</si>
  <si>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</si>
  <si>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</si>
  <si>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</si>
  <si>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</si>
  <si>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</si>
  <si>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</si>
  <si>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</si>
  <si>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</si>
  <si>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</si>
  <si>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</si>
  <si>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</si>
  <si>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</si>
  <si>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</si>
  <si>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</si>
  <si>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</si>
  <si>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</si>
  <si>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</si>
  <si>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</si>
  <si>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</si>
  <si>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</si>
  <si>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</si>
  <si>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t>Je prijímateľ garančne poistený?</t>
  </si>
  <si>
    <t>Kód projektu v ITMS2014+:</t>
  </si>
  <si>
    <t>Meno a priezvisko zamestnanca - pracovná pozícia</t>
  </si>
  <si>
    <r>
      <t>K až R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</si>
  <si>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>Hodinová sadzba pri zohľadnení stanovehého finančného limitu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[EUR]</t>
    </r>
  </si>
  <si>
    <r>
      <t>Počet hodín odpracovaných na projekte v danom mesiaci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</si>
  <si>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Nemocenské poistenie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</si>
  <si>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>Starobné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</si>
  <si>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Invalidné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</si>
  <si>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</si>
  <si>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>Úrazové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</si>
  <si>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Rezervný fond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</si>
  <si>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Garančný fond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</si>
  <si>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t>CELKOM ZA VŠETKY AKTIVITY</t>
  </si>
  <si>
    <r>
      <t xml:space="preserve">2 </t>
    </r>
    <r>
      <rPr>
        <sz val="10"/>
        <rFont val="Times New Roman"/>
        <family val="1"/>
        <charset val="238"/>
      </rPr>
      <t>Finančný limit pre odmenu (§ 223 až § 228a Zákonníka práce) stanovený v príslušnej Výzve.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</si>
  <si>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(Príloha č. 04c) zamestnanca pracujúceho na dohodu, a to za príslušnú aktivitu projektu (nie spolu za celý projekt).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</si>
  <si>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vymeriavaci základ).  Pri zdravotnom a úrazovom poistení sa maximálny vymeriavací základ neuplatňuje. V prípade zamestnanca pracujúceho na dohodu o práci vykonávanej mimo pracovného pomeru,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</si>
  <si>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</si>
  <si>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t>Príloha č. 04b – Výpočet oprávnených mzdových výdavkov dohodárov</t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</si>
  <si>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</si>
  <si>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NFP/Rozhodnutiao schválení ŽoNFP.</t>
    </r>
  </si>
  <si>
    <r>
      <t>Hlavná aktivita projektu</t>
    </r>
    <r>
      <rPr>
        <b/>
        <vertAlign val="superscript"/>
        <sz val="9"/>
        <rFont val="Times New Roman"/>
        <family val="1"/>
        <charset val="238"/>
      </rPr>
      <t>8</t>
    </r>
  </si>
  <si>
    <r>
      <t xml:space="preserve">5 </t>
    </r>
    <r>
      <rPr>
        <sz val="10"/>
        <rFont val="Times New Roman"/>
        <family val="1"/>
        <charset val="238"/>
      </rPr>
      <t xml:space="preserve">Poistné na nemocenské poistenie a poistenie v nezamestnanosti –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>, Prijímateľ uvádza hodnotu 0,00 EUR.</t>
    </r>
  </si>
  <si>
    <r>
      <t xml:space="preserve">6 </t>
    </r>
    <r>
      <rPr>
        <sz val="10"/>
        <rFont val="Times New Roman"/>
        <family val="1"/>
        <charset val="238"/>
      </rPr>
      <t xml:space="preserve">Poistné na starobné poistenie, invalidné poistenie, úrazové poistenie a do rezervného fondu solidarity –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 xml:space="preserve">, si Prijímateľ upraví vzorec tak, že vymeriavacím základom je priemerný mesačný príjem dohodára.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</si>
</sst>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Arial"/>
      <family val="2"/>
      <charset val="238"/>
    </font>
    <font>
      <vertAlign val="superscript"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0" fontId="12" fillId="7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3" fillId="5" borderId="15" xfId="0" applyNumberFormat="1" applyFont="1" applyFill="1" applyBorder="1" applyAlignment="1">
      <alignment horizontal="center" vertical="center"/>
    </xf>
    <xf numFmtId="2" fontId="13" fillId="5" borderId="12" xfId="0" applyNumberFormat="1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13" fillId="9" borderId="4" xfId="0" applyFont="1" applyFill="1" applyBorder="1" applyAlignment="1">
      <alignment horizontal="left" vertical="center"/>
    </xf>
    <xf numFmtId="49" fontId="12" fillId="9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3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/>
    <xf numFmtId="4" fontId="12" fillId="9" borderId="5" xfId="0" applyNumberFormat="1" applyFont="1" applyFill="1" applyBorder="1"/>
    <xf numFmtId="0" fontId="13" fillId="4" borderId="3" xfId="0" applyFont="1" applyFill="1" applyBorder="1" applyAlignment="1">
      <alignment horizontal="left" vertical="center"/>
    </xf>
    <xf numFmtId="0" fontId="13" fillId="5" borderId="14" xfId="0" applyFont="1" applyFill="1" applyBorder="1" applyAlignment="1">
      <alignment horizontal="left" vertical="center"/>
    </xf>
    <xf numFmtId="49" fontId="12" fillId="5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/>
    <xf numFmtId="4" fontId="12" fillId="5" borderId="16" xfId="0" applyNumberFormat="1" applyFont="1" applyFill="1" applyBorder="1"/>
    <xf numFmtId="4" fontId="12" fillId="5" borderId="17" xfId="0" applyNumberFormat="1" applyFont="1" applyFill="1" applyBorder="1"/>
    <xf numFmtId="0" fontId="13" fillId="5" borderId="18" xfId="0" applyFont="1" applyFill="1" applyBorder="1" applyAlignment="1">
      <alignment horizontal="left" vertical="center"/>
    </xf>
    <xf numFmtId="49" fontId="12" fillId="5" borderId="1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4" fontId="12" fillId="5" borderId="12" xfId="0" applyNumberFormat="1" applyFont="1" applyFill="1" applyBorder="1"/>
    <xf numFmtId="4" fontId="12" fillId="5" borderId="19" xfId="0" applyNumberFormat="1" applyFont="1" applyFill="1" applyBorder="1"/>
    <xf numFmtId="0" fontId="13" fillId="5" borderId="8" xfId="0" applyFont="1" applyFill="1" applyBorder="1" applyAlignment="1"/>
    <xf numFmtId="0" fontId="13" fillId="5" borderId="11" xfId="0" applyFont="1" applyFill="1" applyBorder="1" applyAlignment="1"/>
    <xf numFmtId="0" fontId="13" fillId="5" borderId="9" xfId="0" applyFont="1" applyFill="1" applyBorder="1" applyAlignment="1"/>
    <xf numFmtId="0" fontId="16" fillId="0" borderId="1" xfId="1" applyFont="1" applyFill="1" applyBorder="1" applyAlignment="1">
      <alignment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12" fillId="8" borderId="1" xfId="0" applyNumberFormat="1" applyFont="1" applyFill="1" applyBorder="1"/>
    <xf numFmtId="4" fontId="12" fillId="8" borderId="5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left" vertical="center"/>
    </xf>
    <xf numFmtId="0" fontId="13" fillId="5" borderId="27" xfId="0" applyFont="1" applyFill="1" applyBorder="1" applyAlignment="1">
      <alignment horizontal="left" vertical="center"/>
    </xf>
    <xf numFmtId="0" fontId="13" fillId="5" borderId="28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20" xfId="0" applyFont="1" applyFill="1" applyBorder="1" applyAlignment="1">
      <alignment horizontal="left" vertical="center"/>
    </xf>
    <xf numFmtId="0" fontId="13" fillId="4" borderId="21" xfId="0" applyFont="1" applyFill="1" applyBorder="1" applyAlignment="1">
      <alignment horizontal="left" vertical="center"/>
    </xf>
    <xf numFmtId="4" fontId="12" fillId="7" borderId="2" xfId="0" applyNumberFormat="1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186268</xdr:colOff>
      <xdr:row>3</xdr:row>
      <xdr:rowOff>52916</xdr:rowOff>
    </xdr:from>
    <xdr:to>
      <xdr:col>17</xdr:col>
      <xdr:colOff>529168</xdr:colOff>
      <xdr:row>4</xdr:row>
      <xdr:rowOff>63499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1935" y="243416"/>
          <a:ext cx="5126566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50"/>
  <sheetViews>
    <sheetView tabSelected="1" topLeftCell="A31" zoomScale="90" zoomScaleNormal="90" zoomScaleSheetLayoutView="90" zoomScalePageLayoutView="55" workbookViewId="0">
      <selection activeCell="A48" sqref="A48:R48"/>
    </sheetView>
  </sheetViews>
  <sheetFormatPr defaultColWidth="9.140625"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2" spans="1:35" ht="20.25" customHeight="1" x14ac:dyDescent="0.25">
      <c r="A2" s="94" t="s">
        <v>55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35" ht="17.25" customHeight="1" x14ac:dyDescent="0.25"/>
    <row r="4" spans="1:35" ht="51.75" customHeight="1" x14ac:dyDescent="0.25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6" spans="1:35" s="4" customFormat="1" ht="18.75" x14ac:dyDescent="0.25">
      <c r="A6" s="80" t="s">
        <v>33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2"/>
      <c r="T6" s="2"/>
      <c r="U6" s="2"/>
      <c r="V6" s="2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4" customFormat="1" ht="15.75" x14ac:dyDescent="0.25">
      <c r="A7" s="81" t="s">
        <v>34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5"/>
      <c r="T7" s="5"/>
      <c r="U7" s="5"/>
      <c r="V7" s="5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s="4" customFormat="1" ht="15.75" x14ac:dyDescent="0.25">
      <c r="A8" s="91" t="s">
        <v>35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5"/>
      <c r="T8" s="5"/>
      <c r="U8" s="5"/>
      <c r="V8" s="5"/>
    </row>
    <row r="9" spans="1:35" ht="1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7"/>
      <c r="U9" s="7"/>
      <c r="V9" s="7"/>
    </row>
    <row r="10" spans="1:35" ht="18.75" x14ac:dyDescent="0.25">
      <c r="A10" s="8" t="s">
        <v>56</v>
      </c>
      <c r="B10" s="92"/>
      <c r="C10" s="92"/>
      <c r="D10" s="92"/>
      <c r="E10" s="92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8.75" x14ac:dyDescent="0.25">
      <c r="A11" s="8" t="s">
        <v>11</v>
      </c>
      <c r="B11" s="93"/>
      <c r="C11" s="93"/>
      <c r="D11" s="93"/>
      <c r="E11" s="93"/>
      <c r="F11" s="93"/>
      <c r="G11" s="93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0"/>
      <c r="T11" s="10"/>
      <c r="U11" s="10"/>
      <c r="V11" s="10"/>
    </row>
    <row r="12" spans="1:35" ht="18.75" x14ac:dyDescent="0.25">
      <c r="A12" s="8" t="s">
        <v>38</v>
      </c>
      <c r="B12" s="92"/>
      <c r="C12" s="9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0"/>
      <c r="T12" s="10"/>
      <c r="U12" s="10"/>
      <c r="V12" s="10"/>
    </row>
    <row r="13" spans="1:35" ht="15.75" thickBot="1" x14ac:dyDescent="0.3">
      <c r="A13" s="8" t="s">
        <v>37</v>
      </c>
      <c r="B13" s="49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35" ht="26.45" customHeight="1" x14ac:dyDescent="0.25">
      <c r="A14" s="63" t="s">
        <v>0</v>
      </c>
      <c r="B14" s="56" t="s">
        <v>1</v>
      </c>
      <c r="C14" s="56" t="s">
        <v>2</v>
      </c>
      <c r="D14" s="69" t="s">
        <v>3</v>
      </c>
      <c r="E14" s="67" t="s">
        <v>4</v>
      </c>
      <c r="F14" s="67" t="s">
        <v>5</v>
      </c>
      <c r="G14" s="65" t="s">
        <v>15</v>
      </c>
      <c r="H14" s="65" t="s">
        <v>16</v>
      </c>
      <c r="I14" s="65" t="s">
        <v>17</v>
      </c>
      <c r="J14" s="65" t="s">
        <v>29</v>
      </c>
      <c r="K14" s="82" t="s">
        <v>40</v>
      </c>
      <c r="L14" s="83"/>
      <c r="M14" s="83"/>
      <c r="N14" s="83"/>
      <c r="O14" s="83"/>
      <c r="P14" s="83"/>
      <c r="Q14" s="83"/>
      <c r="R14" s="84"/>
    </row>
    <row r="15" spans="1:35" x14ac:dyDescent="0.25">
      <c r="A15" s="64"/>
      <c r="B15" s="57"/>
      <c r="C15" s="57"/>
      <c r="D15" s="70"/>
      <c r="E15" s="68"/>
      <c r="F15" s="68"/>
      <c r="G15" s="66"/>
      <c r="H15" s="66"/>
      <c r="I15" s="66"/>
      <c r="J15" s="66"/>
      <c r="K15" s="12" t="s">
        <v>21</v>
      </c>
      <c r="L15" s="12" t="s">
        <v>22</v>
      </c>
      <c r="M15" s="12" t="s">
        <v>23</v>
      </c>
      <c r="N15" s="12" t="s">
        <v>24</v>
      </c>
      <c r="O15" s="12" t="s">
        <v>25</v>
      </c>
      <c r="P15" s="12" t="s">
        <v>26</v>
      </c>
      <c r="Q15" s="12" t="s">
        <v>27</v>
      </c>
      <c r="R15" s="13" t="s">
        <v>28</v>
      </c>
    </row>
    <row r="16" spans="1:35" ht="51" customHeight="1" x14ac:dyDescent="0.25">
      <c r="A16" s="87" t="s">
        <v>39</v>
      </c>
      <c r="B16" s="89" t="s">
        <v>19</v>
      </c>
      <c r="C16" s="89" t="s">
        <v>41</v>
      </c>
      <c r="D16" s="78" t="s">
        <v>42</v>
      </c>
      <c r="E16" s="89" t="s">
        <v>12</v>
      </c>
      <c r="F16" s="90" t="s">
        <v>13</v>
      </c>
      <c r="G16" s="90" t="s">
        <v>6</v>
      </c>
      <c r="H16" s="78" t="s">
        <v>14</v>
      </c>
      <c r="I16" s="78" t="s">
        <v>7</v>
      </c>
      <c r="J16" s="85" t="s">
        <v>8</v>
      </c>
      <c r="K16" s="51" t="s">
        <v>30</v>
      </c>
      <c r="L16" s="50" t="s">
        <v>43</v>
      </c>
      <c r="M16" s="50" t="s">
        <v>44</v>
      </c>
      <c r="N16" s="50" t="s">
        <v>45</v>
      </c>
      <c r="O16" s="50" t="s">
        <v>46</v>
      </c>
      <c r="P16" s="14" t="s">
        <v>47</v>
      </c>
      <c r="Q16" s="14" t="s">
        <v>48</v>
      </c>
      <c r="R16" s="15" t="s">
        <v>49</v>
      </c>
    </row>
    <row r="17" spans="1:18" ht="31.15" customHeight="1" thickBot="1" x14ac:dyDescent="0.3">
      <c r="A17" s="88"/>
      <c r="B17" s="79"/>
      <c r="C17" s="79"/>
      <c r="D17" s="79"/>
      <c r="E17" s="79"/>
      <c r="F17" s="89"/>
      <c r="G17" s="89"/>
      <c r="H17" s="79"/>
      <c r="I17" s="79"/>
      <c r="J17" s="86"/>
      <c r="K17" s="16">
        <v>0.1</v>
      </c>
      <c r="L17" s="16">
        <v>1.4E-2</v>
      </c>
      <c r="M17" s="16">
        <v>0.14000000000000001</v>
      </c>
      <c r="N17" s="16">
        <v>0.03</v>
      </c>
      <c r="O17" s="16">
        <v>0.01</v>
      </c>
      <c r="P17" s="16">
        <v>8.0000000000000002E-3</v>
      </c>
      <c r="Q17" s="16">
        <v>4.7500000000000001E-2</v>
      </c>
      <c r="R17" s="17">
        <v>2.5000000000000001E-3</v>
      </c>
    </row>
    <row r="18" spans="1:18" x14ac:dyDescent="0.25">
      <c r="A18" s="34" t="s">
        <v>58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7"/>
    </row>
    <row r="19" spans="1:18" x14ac:dyDescent="0.25">
      <c r="A19" s="18" t="s">
        <v>9</v>
      </c>
      <c r="B19" s="19"/>
      <c r="C19" s="20"/>
      <c r="D19" s="21"/>
      <c r="E19" s="21"/>
      <c r="F19" s="21"/>
      <c r="G19" s="22">
        <f>ROUND(E19+F19,2)</f>
        <v>0</v>
      </c>
      <c r="H19" s="22">
        <f>ROUND(C19*D19,2)</f>
        <v>0</v>
      </c>
      <c r="I19" s="22">
        <f>SUM(K19:R19)</f>
        <v>0</v>
      </c>
      <c r="J19" s="23">
        <f>H19+I19</f>
        <v>0</v>
      </c>
      <c r="K19" s="52">
        <f>ROUNDDOWN($K$17*H19,2)</f>
        <v>0</v>
      </c>
      <c r="L19" s="52">
        <f>ROUNDDOWN($L$17*H19,2)</f>
        <v>0</v>
      </c>
      <c r="M19" s="52">
        <f>ROUNDDOWN($M$17*H19,2)</f>
        <v>0</v>
      </c>
      <c r="N19" s="52">
        <f>ROUNDDOWN($N$17*H19,2)</f>
        <v>0</v>
      </c>
      <c r="O19" s="52">
        <f>ROUNDDOWN($O$17*H19,2)</f>
        <v>0</v>
      </c>
      <c r="P19" s="52">
        <f>ROUNDDOWN($P$17*H19,2)</f>
        <v>0</v>
      </c>
      <c r="Q19" s="52">
        <f>ROUNDDOWN($Q$17*H19,2)</f>
        <v>0</v>
      </c>
      <c r="R19" s="53">
        <f>IF(OR($B$13="nie",$B$13=""),0,ROUNDDOWN($R$17*H19,2))</f>
        <v>0</v>
      </c>
    </row>
    <row r="20" spans="1:18" x14ac:dyDescent="0.25">
      <c r="A20" s="18" t="s">
        <v>10</v>
      </c>
      <c r="B20" s="19"/>
      <c r="C20" s="20"/>
      <c r="D20" s="21"/>
      <c r="E20" s="21"/>
      <c r="F20" s="21"/>
      <c r="G20" s="22">
        <f>ROUND(E20+F20,2)</f>
        <v>0</v>
      </c>
      <c r="H20" s="22">
        <f>ROUND(C20*D20,2)</f>
        <v>0</v>
      </c>
      <c r="I20" s="22">
        <f>SUM(K20:R20)</f>
        <v>0</v>
      </c>
      <c r="J20" s="23">
        <f>H20+I20</f>
        <v>0</v>
      </c>
      <c r="K20" s="52">
        <f>ROUNDDOWN($K$17*H20,2)</f>
        <v>0</v>
      </c>
      <c r="L20" s="52">
        <f>ROUNDDOWN($L$17*H20,2)</f>
        <v>0</v>
      </c>
      <c r="M20" s="52">
        <f>ROUNDDOWN($M$17*H20,2)</f>
        <v>0</v>
      </c>
      <c r="N20" s="52">
        <f>ROUNDDOWN($N$17*H20,2)</f>
        <v>0</v>
      </c>
      <c r="O20" s="52">
        <f>ROUNDDOWN($O$17*H20,2)</f>
        <v>0</v>
      </c>
      <c r="P20" s="52">
        <f>ROUNDDOWN($P$17*H20,2)</f>
        <v>0</v>
      </c>
      <c r="Q20" s="52">
        <f>ROUNDDOWN($Q$17*H20,2)</f>
        <v>0</v>
      </c>
      <c r="R20" s="53">
        <f>IF(OR($B$13="nie",$B$13=""),0,ROUNDDOWN($R$17*H20,2))</f>
        <v>0</v>
      </c>
    </row>
    <row r="21" spans="1:18" x14ac:dyDescent="0.25">
      <c r="A21" s="28" t="s">
        <v>20</v>
      </c>
      <c r="B21" s="29"/>
      <c r="C21" s="30"/>
      <c r="D21" s="30"/>
      <c r="E21" s="30"/>
      <c r="F21" s="30"/>
      <c r="G21" s="31">
        <f>SUM(G19:G20)</f>
        <v>0</v>
      </c>
      <c r="H21" s="31">
        <f>SUM(H19:H20)</f>
        <v>0</v>
      </c>
      <c r="I21" s="31">
        <f>SUM(I19:I20)</f>
        <v>0</v>
      </c>
      <c r="J21" s="31">
        <f>SUM(J19:J20)</f>
        <v>0</v>
      </c>
      <c r="K21" s="32"/>
      <c r="L21" s="32"/>
      <c r="M21" s="32"/>
      <c r="N21" s="32"/>
      <c r="O21" s="32"/>
      <c r="P21" s="32"/>
      <c r="Q21" s="32"/>
      <c r="R21" s="33"/>
    </row>
    <row r="22" spans="1:18" x14ac:dyDescent="0.25">
      <c r="A22" s="18" t="s">
        <v>9</v>
      </c>
      <c r="B22" s="19"/>
      <c r="C22" s="20"/>
      <c r="D22" s="21"/>
      <c r="E22" s="21"/>
      <c r="F22" s="21"/>
      <c r="G22" s="22">
        <f t="shared" ref="G22" si="0">ROUND(E22+F22,2)</f>
        <v>0</v>
      </c>
      <c r="H22" s="22">
        <f t="shared" ref="H22" si="1">ROUND(C22*D22,2)</f>
        <v>0</v>
      </c>
      <c r="I22" s="22">
        <f>SUM(K22:R22)</f>
        <v>0</v>
      </c>
      <c r="J22" s="23">
        <f>H22+I22</f>
        <v>0</v>
      </c>
      <c r="K22" s="52">
        <f>ROUNDDOWN($K$17*H22,2)</f>
        <v>0</v>
      </c>
      <c r="L22" s="52">
        <f>ROUNDDOWN($L$17*H22,2)</f>
        <v>0</v>
      </c>
      <c r="M22" s="52">
        <f>ROUNDDOWN($M$17*H22,2)</f>
        <v>0</v>
      </c>
      <c r="N22" s="52">
        <f>ROUNDDOWN($N$17*H22,2)</f>
        <v>0</v>
      </c>
      <c r="O22" s="52">
        <f>ROUNDDOWN($O$17*H22,2)</f>
        <v>0</v>
      </c>
      <c r="P22" s="52">
        <f>ROUNDDOWN($P$17*H22,2)</f>
        <v>0</v>
      </c>
      <c r="Q22" s="52">
        <f>ROUNDDOWN($Q$17*H22,2)</f>
        <v>0</v>
      </c>
      <c r="R22" s="53">
        <f>IF(OR($B$13="nie",$B$13=""),0,ROUNDDOWN($R$17*H22,2))</f>
        <v>0</v>
      </c>
    </row>
    <row r="23" spans="1:18" x14ac:dyDescent="0.25">
      <c r="A23" s="18" t="s">
        <v>10</v>
      </c>
      <c r="B23" s="19"/>
      <c r="C23" s="20"/>
      <c r="D23" s="21"/>
      <c r="E23" s="21"/>
      <c r="F23" s="21"/>
      <c r="G23" s="22">
        <f>ROUND(E23+F23,2)</f>
        <v>0</v>
      </c>
      <c r="H23" s="22">
        <f>ROUND(C23*D23,2)</f>
        <v>0</v>
      </c>
      <c r="I23" s="22">
        <f>SUM(K23:R23)</f>
        <v>0</v>
      </c>
      <c r="J23" s="23">
        <f>H23+I23</f>
        <v>0</v>
      </c>
      <c r="K23" s="52">
        <f>ROUNDDOWN($K$17*H23,2)</f>
        <v>0</v>
      </c>
      <c r="L23" s="52">
        <f>ROUNDDOWN($L$17*H23,2)</f>
        <v>0</v>
      </c>
      <c r="M23" s="52">
        <f>ROUNDDOWN($M$17*H23,2)</f>
        <v>0</v>
      </c>
      <c r="N23" s="52">
        <f>ROUNDDOWN($N$17*H23,2)</f>
        <v>0</v>
      </c>
      <c r="O23" s="52">
        <f>ROUNDDOWN($O$17*H23,2)</f>
        <v>0</v>
      </c>
      <c r="P23" s="52">
        <f>ROUNDDOWN($P$17*H23,2)</f>
        <v>0</v>
      </c>
      <c r="Q23" s="52">
        <f>ROUNDDOWN($Q$17*H23,2)</f>
        <v>0</v>
      </c>
      <c r="R23" s="53">
        <f>IF(OR($B$13="nie",$B$13=""),0,ROUNDDOWN($R$17*H23,2))</f>
        <v>0</v>
      </c>
    </row>
    <row r="24" spans="1:18" x14ac:dyDescent="0.25">
      <c r="A24" s="28" t="s">
        <v>20</v>
      </c>
      <c r="B24" s="29"/>
      <c r="C24" s="30"/>
      <c r="D24" s="30"/>
      <c r="E24" s="30"/>
      <c r="F24" s="30"/>
      <c r="G24" s="31">
        <f t="shared" ref="G24:H24" si="2">SUM(G22:G23)</f>
        <v>0</v>
      </c>
      <c r="H24" s="31">
        <f t="shared" si="2"/>
        <v>0</v>
      </c>
      <c r="I24" s="31">
        <f>SUM(I22:I23)</f>
        <v>0</v>
      </c>
      <c r="J24" s="31">
        <f>SUM(J22:J23)</f>
        <v>0</v>
      </c>
      <c r="K24" s="32"/>
      <c r="L24" s="32"/>
      <c r="M24" s="32"/>
      <c r="N24" s="32"/>
      <c r="O24" s="32"/>
      <c r="P24" s="32"/>
      <c r="Q24" s="32"/>
      <c r="R24" s="33"/>
    </row>
    <row r="25" spans="1:18" x14ac:dyDescent="0.25">
      <c r="A25" s="18" t="s">
        <v>9</v>
      </c>
      <c r="B25" s="19"/>
      <c r="C25" s="20"/>
      <c r="D25" s="21"/>
      <c r="E25" s="21"/>
      <c r="F25" s="21"/>
      <c r="G25" s="22">
        <f t="shared" ref="G25" si="3">ROUND(E25+F25,2)</f>
        <v>0</v>
      </c>
      <c r="H25" s="22">
        <f t="shared" ref="H25" si="4">ROUND(C25*D25,2)</f>
        <v>0</v>
      </c>
      <c r="I25" s="22">
        <f>SUM(K25:R25)</f>
        <v>0</v>
      </c>
      <c r="J25" s="23">
        <f>H25+I25</f>
        <v>0</v>
      </c>
      <c r="K25" s="52">
        <f>ROUNDDOWN($K$17*H25,2)</f>
        <v>0</v>
      </c>
      <c r="L25" s="52">
        <f>ROUNDDOWN($L$17*H25,2)</f>
        <v>0</v>
      </c>
      <c r="M25" s="52">
        <f>ROUNDDOWN($M$17*H25,2)</f>
        <v>0</v>
      </c>
      <c r="N25" s="52">
        <f>ROUNDDOWN($N$17*H25,2)</f>
        <v>0</v>
      </c>
      <c r="O25" s="52">
        <f>ROUNDDOWN($O$17*H25,2)</f>
        <v>0</v>
      </c>
      <c r="P25" s="52">
        <f>ROUNDDOWN($P$17*H25,2)</f>
        <v>0</v>
      </c>
      <c r="Q25" s="52">
        <f>ROUNDDOWN($Q$17*H25,2)</f>
        <v>0</v>
      </c>
      <c r="R25" s="53">
        <f>IF(OR($B$13="nie",$B$13=""),0,ROUNDDOWN($R$17*H25,2))</f>
        <v>0</v>
      </c>
    </row>
    <row r="26" spans="1:18" x14ac:dyDescent="0.25">
      <c r="A26" s="18" t="s">
        <v>10</v>
      </c>
      <c r="B26" s="19"/>
      <c r="C26" s="20"/>
      <c r="D26" s="21"/>
      <c r="E26" s="21"/>
      <c r="F26" s="21"/>
      <c r="G26" s="22">
        <f>ROUND(E26+F26,2)</f>
        <v>0</v>
      </c>
      <c r="H26" s="22">
        <f>ROUND(C26*D26,2)</f>
        <v>0</v>
      </c>
      <c r="I26" s="22">
        <f>SUM(K26:R26)</f>
        <v>0</v>
      </c>
      <c r="J26" s="23">
        <f>H26+I26</f>
        <v>0</v>
      </c>
      <c r="K26" s="52">
        <f>ROUNDDOWN($K$17*H26,2)</f>
        <v>0</v>
      </c>
      <c r="L26" s="52">
        <f>ROUNDDOWN($L$17*H26,2)</f>
        <v>0</v>
      </c>
      <c r="M26" s="52">
        <f>ROUNDDOWN($M$17*H26,2)</f>
        <v>0</v>
      </c>
      <c r="N26" s="52">
        <f>ROUNDDOWN($N$17*H26,2)</f>
        <v>0</v>
      </c>
      <c r="O26" s="52">
        <f>ROUNDDOWN($O$17*H26,2)</f>
        <v>0</v>
      </c>
      <c r="P26" s="52">
        <f>ROUNDDOWN($P$17*H26,2)</f>
        <v>0</v>
      </c>
      <c r="Q26" s="52">
        <f>ROUNDDOWN($Q$17*H26,2)</f>
        <v>0</v>
      </c>
      <c r="R26" s="53">
        <f>IF(OR($B$13="nie",$B$13=""),0,ROUNDDOWN($R$17*H26,2))</f>
        <v>0</v>
      </c>
    </row>
    <row r="27" spans="1:18" x14ac:dyDescent="0.25">
      <c r="A27" s="28" t="s">
        <v>20</v>
      </c>
      <c r="B27" s="29"/>
      <c r="C27" s="30"/>
      <c r="D27" s="30"/>
      <c r="E27" s="30"/>
      <c r="F27" s="30"/>
      <c r="G27" s="31">
        <f t="shared" ref="G27:H27" si="5">SUM(G25:G26)</f>
        <v>0</v>
      </c>
      <c r="H27" s="31">
        <f t="shared" si="5"/>
        <v>0</v>
      </c>
      <c r="I27" s="31">
        <f>SUM(I25:I26)</f>
        <v>0</v>
      </c>
      <c r="J27" s="31">
        <f>SUM(J25:J26)</f>
        <v>0</v>
      </c>
      <c r="K27" s="32"/>
      <c r="L27" s="32"/>
      <c r="M27" s="32"/>
      <c r="N27" s="32"/>
      <c r="O27" s="32"/>
      <c r="P27" s="32"/>
      <c r="Q27" s="32"/>
      <c r="R27" s="33"/>
    </row>
    <row r="28" spans="1:18" ht="15.75" thickBot="1" x14ac:dyDescent="0.3">
      <c r="A28" s="35" t="s">
        <v>18</v>
      </c>
      <c r="B28" s="36"/>
      <c r="C28" s="37"/>
      <c r="D28" s="37"/>
      <c r="E28" s="37"/>
      <c r="F28" s="37"/>
      <c r="G28" s="24">
        <f>G21+G24+G27</f>
        <v>0</v>
      </c>
      <c r="H28" s="24">
        <f>H21+H24+H27</f>
        <v>0</v>
      </c>
      <c r="I28" s="24">
        <f>I21+I24+I27</f>
        <v>0</v>
      </c>
      <c r="J28" s="24">
        <f>J21+J24+J27</f>
        <v>0</v>
      </c>
      <c r="K28" s="38"/>
      <c r="L28" s="38"/>
      <c r="M28" s="38"/>
      <c r="N28" s="38"/>
      <c r="O28" s="38"/>
      <c r="P28" s="38"/>
      <c r="Q28" s="39"/>
      <c r="R28" s="40"/>
    </row>
    <row r="29" spans="1:18" x14ac:dyDescent="0.25">
      <c r="A29" s="34" t="s">
        <v>31</v>
      </c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7"/>
    </row>
    <row r="30" spans="1:18" x14ac:dyDescent="0.25">
      <c r="A30" s="18" t="s">
        <v>9</v>
      </c>
      <c r="B30" s="19"/>
      <c r="C30" s="20"/>
      <c r="D30" s="21"/>
      <c r="E30" s="21"/>
      <c r="F30" s="21"/>
      <c r="G30" s="22">
        <f t="shared" ref="G30" si="6">ROUND(E30+F30,2)</f>
        <v>0</v>
      </c>
      <c r="H30" s="22">
        <f t="shared" ref="H30" si="7">ROUND(C30*D30,2)</f>
        <v>0</v>
      </c>
      <c r="I30" s="22">
        <f>SUM(K30:R30)</f>
        <v>0</v>
      </c>
      <c r="J30" s="23">
        <f>H30+I30</f>
        <v>0</v>
      </c>
      <c r="K30" s="52">
        <f>ROUNDDOWN($K$17*H30,2)</f>
        <v>0</v>
      </c>
      <c r="L30" s="52">
        <f>ROUNDDOWN($L$17*H30,2)</f>
        <v>0</v>
      </c>
      <c r="M30" s="52">
        <f>ROUNDDOWN($M$17*H30,2)</f>
        <v>0</v>
      </c>
      <c r="N30" s="52">
        <f>ROUNDDOWN($N$17*H30,2)</f>
        <v>0</v>
      </c>
      <c r="O30" s="52">
        <f>ROUNDDOWN($O$17*H30,2)</f>
        <v>0</v>
      </c>
      <c r="P30" s="52">
        <f>ROUNDDOWN($P$17*H30,2)</f>
        <v>0</v>
      </c>
      <c r="Q30" s="52">
        <f>ROUNDDOWN($Q$17*H30,2)</f>
        <v>0</v>
      </c>
      <c r="R30" s="53">
        <f>IF(OR($B$13="nie",$B$13=""),0,ROUNDDOWN($R$17*H30,2))</f>
        <v>0</v>
      </c>
    </row>
    <row r="31" spans="1:18" x14ac:dyDescent="0.25">
      <c r="A31" s="18" t="s">
        <v>10</v>
      </c>
      <c r="B31" s="19"/>
      <c r="C31" s="20"/>
      <c r="D31" s="21"/>
      <c r="E31" s="21"/>
      <c r="F31" s="21"/>
      <c r="G31" s="22">
        <f>ROUND(E31+F31,2)</f>
        <v>0</v>
      </c>
      <c r="H31" s="22">
        <f>ROUND(C31*D31,2)</f>
        <v>0</v>
      </c>
      <c r="I31" s="22">
        <f>SUM(K31:R31)</f>
        <v>0</v>
      </c>
      <c r="J31" s="23">
        <f>H31+I31</f>
        <v>0</v>
      </c>
      <c r="K31" s="52">
        <f>ROUNDDOWN($K$17*H31,2)</f>
        <v>0</v>
      </c>
      <c r="L31" s="52">
        <f>ROUNDDOWN($L$17*H31,2)</f>
        <v>0</v>
      </c>
      <c r="M31" s="52">
        <f>ROUNDDOWN($M$17*H31,2)</f>
        <v>0</v>
      </c>
      <c r="N31" s="52">
        <f>ROUNDDOWN($N$17*H31,2)</f>
        <v>0</v>
      </c>
      <c r="O31" s="52">
        <f>ROUNDDOWN($O$17*H31,2)</f>
        <v>0</v>
      </c>
      <c r="P31" s="52">
        <f>ROUNDDOWN($P$17*H31,2)</f>
        <v>0</v>
      </c>
      <c r="Q31" s="52">
        <f>ROUNDDOWN($Q$17*H31,2)</f>
        <v>0</v>
      </c>
      <c r="R31" s="53">
        <f>IF(OR($B$13="nie",$B$13=""),0,ROUNDDOWN($R$17*H31,2))</f>
        <v>0</v>
      </c>
    </row>
    <row r="32" spans="1:18" x14ac:dyDescent="0.25">
      <c r="A32" s="28" t="s">
        <v>20</v>
      </c>
      <c r="B32" s="29"/>
      <c r="C32" s="30"/>
      <c r="D32" s="30"/>
      <c r="E32" s="30"/>
      <c r="F32" s="30"/>
      <c r="G32" s="31">
        <f>SUM(G30:G31)</f>
        <v>0</v>
      </c>
      <c r="H32" s="31">
        <f>SUM(H30:H31)</f>
        <v>0</v>
      </c>
      <c r="I32" s="31">
        <f>SUM(I30:I31)</f>
        <v>0</v>
      </c>
      <c r="J32" s="31">
        <f>SUM(J30:J31)</f>
        <v>0</v>
      </c>
      <c r="K32" s="32"/>
      <c r="L32" s="32"/>
      <c r="M32" s="32"/>
      <c r="N32" s="32"/>
      <c r="O32" s="32"/>
      <c r="P32" s="32"/>
      <c r="Q32" s="32"/>
      <c r="R32" s="33"/>
    </row>
    <row r="33" spans="1:18" x14ac:dyDescent="0.25">
      <c r="A33" s="18" t="s">
        <v>9</v>
      </c>
      <c r="B33" s="19"/>
      <c r="C33" s="20"/>
      <c r="D33" s="21"/>
      <c r="E33" s="21"/>
      <c r="F33" s="21"/>
      <c r="G33" s="22">
        <f t="shared" ref="G33" si="8">ROUND(E33+F33,2)</f>
        <v>0</v>
      </c>
      <c r="H33" s="22">
        <f t="shared" ref="H33" si="9">ROUND(C33*D33,2)</f>
        <v>0</v>
      </c>
      <c r="I33" s="22">
        <f>SUM(K33:R33)</f>
        <v>0</v>
      </c>
      <c r="J33" s="23">
        <f>H33+I33</f>
        <v>0</v>
      </c>
      <c r="K33" s="52">
        <f>ROUNDDOWN($K$17*H33,2)</f>
        <v>0</v>
      </c>
      <c r="L33" s="52">
        <f>ROUNDDOWN($L$17*H33,2)</f>
        <v>0</v>
      </c>
      <c r="M33" s="52">
        <f>ROUNDDOWN($M$17*H33,2)</f>
        <v>0</v>
      </c>
      <c r="N33" s="52">
        <f>ROUNDDOWN($N$17*H33,2)</f>
        <v>0</v>
      </c>
      <c r="O33" s="52">
        <f>ROUNDDOWN($O$17*H33,2)</f>
        <v>0</v>
      </c>
      <c r="P33" s="52">
        <f>ROUNDDOWN($P$17*H33,2)</f>
        <v>0</v>
      </c>
      <c r="Q33" s="52">
        <f>ROUNDDOWN($Q$17*H33,2)</f>
        <v>0</v>
      </c>
      <c r="R33" s="53">
        <f>IF(OR($B$13="nie",$B$13=""),0,ROUNDDOWN($R$17*H33,2))</f>
        <v>0</v>
      </c>
    </row>
    <row r="34" spans="1:18" x14ac:dyDescent="0.25">
      <c r="A34" s="18" t="s">
        <v>10</v>
      </c>
      <c r="B34" s="19"/>
      <c r="C34" s="20"/>
      <c r="D34" s="21"/>
      <c r="E34" s="21"/>
      <c r="F34" s="21"/>
      <c r="G34" s="22">
        <f>ROUND(E34+F34,2)</f>
        <v>0</v>
      </c>
      <c r="H34" s="22">
        <f>ROUND(C34*D34,2)</f>
        <v>0</v>
      </c>
      <c r="I34" s="22">
        <f>SUM(K34:R34)</f>
        <v>0</v>
      </c>
      <c r="J34" s="23">
        <f>H34+I34</f>
        <v>0</v>
      </c>
      <c r="K34" s="52">
        <f>ROUNDDOWN($K$17*H34,2)</f>
        <v>0</v>
      </c>
      <c r="L34" s="52">
        <f>ROUNDDOWN($L$17*H34,2)</f>
        <v>0</v>
      </c>
      <c r="M34" s="52">
        <f>ROUNDDOWN($M$17*H34,2)</f>
        <v>0</v>
      </c>
      <c r="N34" s="52">
        <f>ROUNDDOWN($N$17*H34,2)</f>
        <v>0</v>
      </c>
      <c r="O34" s="52">
        <f>ROUNDDOWN($O$17*H34,2)</f>
        <v>0</v>
      </c>
      <c r="P34" s="52">
        <f>ROUNDDOWN($P$17*H34,2)</f>
        <v>0</v>
      </c>
      <c r="Q34" s="52">
        <f>ROUNDDOWN($Q$17*H34,2)</f>
        <v>0</v>
      </c>
      <c r="R34" s="53">
        <f>IF(OR($B$13="nie",$B$13=""),0,ROUNDDOWN($R$17*H34,2))</f>
        <v>0</v>
      </c>
    </row>
    <row r="35" spans="1:18" x14ac:dyDescent="0.25">
      <c r="A35" s="28" t="s">
        <v>20</v>
      </c>
      <c r="B35" s="29"/>
      <c r="C35" s="30"/>
      <c r="D35" s="30"/>
      <c r="E35" s="30"/>
      <c r="F35" s="30"/>
      <c r="G35" s="31">
        <f>SUM(G33:G34)</f>
        <v>0</v>
      </c>
      <c r="H35" s="31">
        <f>SUM(H33:H34)</f>
        <v>0</v>
      </c>
      <c r="I35" s="31">
        <f>SUM(I33:I34)</f>
        <v>0</v>
      </c>
      <c r="J35" s="31">
        <f>SUM(J33:J34)</f>
        <v>0</v>
      </c>
      <c r="K35" s="32"/>
      <c r="L35" s="32"/>
      <c r="M35" s="32"/>
      <c r="N35" s="32"/>
      <c r="O35" s="32"/>
      <c r="P35" s="32"/>
      <c r="Q35" s="32"/>
      <c r="R35" s="33"/>
    </row>
    <row r="36" spans="1:18" x14ac:dyDescent="0.25">
      <c r="A36" s="18" t="s">
        <v>9</v>
      </c>
      <c r="B36" s="19"/>
      <c r="C36" s="20"/>
      <c r="D36" s="21"/>
      <c r="E36" s="21"/>
      <c r="F36" s="21"/>
      <c r="G36" s="22">
        <f t="shared" ref="G36" si="10">ROUND(E36+F36,2)</f>
        <v>0</v>
      </c>
      <c r="H36" s="22">
        <f t="shared" ref="H36" si="11">ROUND(C36*D36,2)</f>
        <v>0</v>
      </c>
      <c r="I36" s="22">
        <f>SUM(K36:R36)</f>
        <v>0</v>
      </c>
      <c r="J36" s="23">
        <f>H36+I36</f>
        <v>0</v>
      </c>
      <c r="K36" s="52">
        <f>ROUNDDOWN($K$17*H36,2)</f>
        <v>0</v>
      </c>
      <c r="L36" s="52">
        <f>ROUNDDOWN($L$17*H36,2)</f>
        <v>0</v>
      </c>
      <c r="M36" s="52">
        <f>ROUNDDOWN($M$17*H36,2)</f>
        <v>0</v>
      </c>
      <c r="N36" s="52">
        <f>ROUNDDOWN($N$17*H36,2)</f>
        <v>0</v>
      </c>
      <c r="O36" s="52">
        <f>ROUNDDOWN($O$17*H36,2)</f>
        <v>0</v>
      </c>
      <c r="P36" s="52">
        <f>ROUNDDOWN($P$17*H36,2)</f>
        <v>0</v>
      </c>
      <c r="Q36" s="52">
        <f>ROUNDDOWN($Q$17*H36,2)</f>
        <v>0</v>
      </c>
      <c r="R36" s="53">
        <f>IF(OR($B$13="nie",$B$13=""),0,ROUNDDOWN($R$17*H36,2))</f>
        <v>0</v>
      </c>
    </row>
    <row r="37" spans="1:18" x14ac:dyDescent="0.25">
      <c r="A37" s="18" t="s">
        <v>10</v>
      </c>
      <c r="B37" s="19"/>
      <c r="C37" s="20"/>
      <c r="D37" s="21"/>
      <c r="E37" s="21"/>
      <c r="F37" s="21"/>
      <c r="G37" s="22">
        <f>ROUND(E37+F37,2)</f>
        <v>0</v>
      </c>
      <c r="H37" s="22">
        <f>ROUND(C37*D37,2)</f>
        <v>0</v>
      </c>
      <c r="I37" s="22">
        <f>SUM(K37:R37)</f>
        <v>0</v>
      </c>
      <c r="J37" s="23">
        <f>H37+I37</f>
        <v>0</v>
      </c>
      <c r="K37" s="52">
        <f>ROUNDDOWN($K$17*H37,2)</f>
        <v>0</v>
      </c>
      <c r="L37" s="52">
        <f>ROUNDDOWN($L$17*H37,2)</f>
        <v>0</v>
      </c>
      <c r="M37" s="52">
        <f>ROUNDDOWN($M$17*H37,2)</f>
        <v>0</v>
      </c>
      <c r="N37" s="52">
        <f>ROUNDDOWN($N$17*H37,2)</f>
        <v>0</v>
      </c>
      <c r="O37" s="52">
        <f>ROUNDDOWN($O$17*H37,2)</f>
        <v>0</v>
      </c>
      <c r="P37" s="52">
        <f>ROUNDDOWN($P$17*H37,2)</f>
        <v>0</v>
      </c>
      <c r="Q37" s="52">
        <f>ROUNDDOWN($Q$17*H37,2)</f>
        <v>0</v>
      </c>
      <c r="R37" s="53">
        <f>IF(OR($B$13="nie",$B$13=""),0,ROUNDDOWN($R$17*H37,2))</f>
        <v>0</v>
      </c>
    </row>
    <row r="38" spans="1:18" x14ac:dyDescent="0.25">
      <c r="A38" s="28" t="s">
        <v>20</v>
      </c>
      <c r="B38" s="29"/>
      <c r="C38" s="30"/>
      <c r="D38" s="30"/>
      <c r="E38" s="30"/>
      <c r="F38" s="30"/>
      <c r="G38" s="31">
        <f>SUM(G36:G37)</f>
        <v>0</v>
      </c>
      <c r="H38" s="31">
        <f>SUM(H36:H37)</f>
        <v>0</v>
      </c>
      <c r="I38" s="31">
        <f>SUM(I36:I37)</f>
        <v>0</v>
      </c>
      <c r="J38" s="31">
        <f>SUM(J36:J37)</f>
        <v>0</v>
      </c>
      <c r="K38" s="32"/>
      <c r="L38" s="32"/>
      <c r="M38" s="32"/>
      <c r="N38" s="32"/>
      <c r="O38" s="32"/>
      <c r="P38" s="32"/>
      <c r="Q38" s="32"/>
      <c r="R38" s="33"/>
    </row>
    <row r="39" spans="1:18" ht="15.75" thickBot="1" x14ac:dyDescent="0.3">
      <c r="A39" s="41" t="s">
        <v>32</v>
      </c>
      <c r="B39" s="42"/>
      <c r="C39" s="43"/>
      <c r="D39" s="43"/>
      <c r="E39" s="43"/>
      <c r="F39" s="43"/>
      <c r="G39" s="25">
        <f>G32+G35+G38</f>
        <v>0</v>
      </c>
      <c r="H39" s="25">
        <f>H32+H35+H38</f>
        <v>0</v>
      </c>
      <c r="I39" s="25">
        <f>I32+I35+I38</f>
        <v>0</v>
      </c>
      <c r="J39" s="25">
        <f>J32+J35+J38</f>
        <v>0</v>
      </c>
      <c r="K39" s="44"/>
      <c r="L39" s="44"/>
      <c r="M39" s="44"/>
      <c r="N39" s="44"/>
      <c r="O39" s="44"/>
      <c r="P39" s="44"/>
      <c r="Q39" s="44"/>
      <c r="R39" s="45"/>
    </row>
    <row r="40" spans="1:18" ht="15.75" thickBot="1" x14ac:dyDescent="0.3">
      <c r="A40" s="58" t="s">
        <v>50</v>
      </c>
      <c r="B40" s="59"/>
      <c r="C40" s="59"/>
      <c r="D40" s="59"/>
      <c r="E40" s="59"/>
      <c r="F40" s="60"/>
      <c r="G40" s="26">
        <f>G21+G24+G27+G32+G35+G38</f>
        <v>0</v>
      </c>
      <c r="H40" s="26">
        <f>H21+H24+H27+H32+H35+H38</f>
        <v>0</v>
      </c>
      <c r="I40" s="26">
        <f>I21+I24+I27+I32+I35+I38</f>
        <v>0</v>
      </c>
      <c r="J40" s="26">
        <f>J21+J24+J27+J32+J35+J38</f>
        <v>0</v>
      </c>
      <c r="K40" s="46"/>
      <c r="L40" s="46"/>
      <c r="M40" s="46"/>
      <c r="N40" s="46"/>
      <c r="O40" s="46"/>
      <c r="P40" s="46"/>
      <c r="Q40" s="47"/>
      <c r="R40" s="48"/>
    </row>
    <row r="41" spans="1:18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1:18" ht="15.75" x14ac:dyDescent="0.25">
      <c r="A42" s="61" t="s">
        <v>36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</row>
    <row r="43" spans="1:18" ht="15.75" x14ac:dyDescent="0.25">
      <c r="A43" s="71" t="s">
        <v>51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</row>
    <row r="44" spans="1:18" ht="15.75" x14ac:dyDescent="0.25">
      <c r="A44" s="61" t="s">
        <v>52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</row>
    <row r="45" spans="1:18" ht="30.6" customHeight="1" x14ac:dyDescent="0.25">
      <c r="A45" s="62" t="s">
        <v>53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</row>
    <row r="46" spans="1:18" ht="15.75" x14ac:dyDescent="0.25">
      <c r="A46" s="72" t="s">
        <v>59</v>
      </c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</row>
    <row r="47" spans="1:18" ht="15.75" x14ac:dyDescent="0.25">
      <c r="A47" s="72" t="s">
        <v>60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</row>
    <row r="48" spans="1:18" ht="16.149999999999999" customHeight="1" x14ac:dyDescent="0.25">
      <c r="A48" s="62" t="s">
        <v>54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</row>
    <row r="49" spans="1:18" ht="15.75" x14ac:dyDescent="0.25">
      <c r="A49" s="73" t="s">
        <v>57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</row>
    <row r="50" spans="1:18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</sheetData>
  <mergeCells count="40">
    <mergeCell ref="A2:R2"/>
    <mergeCell ref="A49:R49"/>
    <mergeCell ref="A44:R44"/>
    <mergeCell ref="B18:R18"/>
    <mergeCell ref="A45:R45"/>
    <mergeCell ref="I16:I17"/>
    <mergeCell ref="B29:R29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48:R48"/>
    <mergeCell ref="A14:A15"/>
    <mergeCell ref="J14:J15"/>
    <mergeCell ref="I14:I15"/>
    <mergeCell ref="H14:H15"/>
    <mergeCell ref="G14:G15"/>
    <mergeCell ref="F14:F15"/>
    <mergeCell ref="E14:E15"/>
    <mergeCell ref="D14:D15"/>
    <mergeCell ref="A43:R43"/>
    <mergeCell ref="A46:R46"/>
    <mergeCell ref="A47:R47"/>
    <mergeCell ref="K14:R14"/>
    <mergeCell ref="A4:R4"/>
    <mergeCell ref="C14:C15"/>
    <mergeCell ref="B14:B15"/>
    <mergeCell ref="A40:F40"/>
    <mergeCell ref="A42:R42"/>
    <mergeCell ref="A6:R6"/>
    <mergeCell ref="A7:R7"/>
    <mergeCell ref="A8:R8"/>
    <mergeCell ref="B12:C12"/>
    <mergeCell ref="B10:E10"/>
    <mergeCell ref="B11:G11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2B24FB-16BC-4D47-A571-A6B675EF7F9A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Dobrovičová Svetlana</dc:creator>
  <cp:lastModifiedBy>MV SR</cp:lastModifiedBy>
  <cp:lastPrinted>2018-12-06T08:14:14Z</cp:lastPrinted>
  <dcterms:created xsi:type="dcterms:W3CDTF">2015-08-24T12:32:10Z</dcterms:created>
  <dcterms:modified xsi:type="dcterms:W3CDTF">2021-03-16T14:43:41Z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