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10\Prílohy PpP verzia 2.10\"/>
    </mc:Choice>
  </mc:AlternateContent>
  <bookViews>
    <workbookView xWindow="0" yWindow="0" windowWidth="23040" windowHeight="8616"/>
  </bookViews>
  <sheets>
    <sheet name="mesiac rok - 610" sheetId="1" r:id="rId1"/>
    <sheet name="mesiac rok - 637" sheetId="11" r:id="rId2"/>
    <sheet name="Použité skratky" sheetId="10" r:id="rId3"/>
  </sheets>
  <definedNames>
    <definedName name="_xlnm._FilterDatabase" localSheetId="0" hidden="1">'mesiac rok - 610'!$A$14:$BJ$117</definedName>
    <definedName name="_xlnm._FilterDatabase" localSheetId="1" hidden="1">'mesiac rok - 637'!$A$14:$AD$37</definedName>
    <definedName name="_xlnm.Print_Titles" localSheetId="0">'mesiac rok - 610'!$15:$16</definedName>
    <definedName name="_xlnm.Print_Titles" localSheetId="1">'mesiac rok - 637'!$15:$16</definedName>
    <definedName name="_xlnm.Print_Area" localSheetId="0">'mesiac rok - 610'!$A$1:$BJ$165</definedName>
    <definedName name="_xlnm.Print_Area" localSheetId="1">'mesiac rok - 637'!$A$1:$AD$71</definedName>
  </definedNames>
  <calcPr calcId="162913" fullPrecision="0"/>
</workbook>
</file>

<file path=xl/calcChain.xml><?xml version="1.0" encoding="utf-8"?>
<calcChain xmlns="http://schemas.openxmlformats.org/spreadsheetml/2006/main">
  <c r="AD18" i="11" l="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36" i="11"/>
  <c r="AD17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17" i="11"/>
  <c r="I159" i="1"/>
  <c r="H159" i="1"/>
  <c r="F159" i="1"/>
  <c r="BI18" i="1" l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7" i="1"/>
  <c r="AJ117" i="1"/>
  <c r="F164" i="1" s="1"/>
  <c r="BI117" i="1" l="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BI118" i="1" l="1"/>
  <c r="BI119" i="1" s="1"/>
  <c r="H164" i="1"/>
  <c r="I164" i="1" s="1"/>
  <c r="AU17" i="1"/>
  <c r="AT17" i="1"/>
  <c r="BH18" i="1" l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7" i="1"/>
  <c r="AR117" i="1" l="1"/>
  <c r="S117" i="1"/>
  <c r="F148" i="1" s="1"/>
  <c r="H146" i="1" l="1"/>
  <c r="AR118" i="1"/>
  <c r="AR119" i="1" s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 l="1"/>
  <c r="H148" i="1" s="1"/>
  <c r="AG117" i="1"/>
  <c r="F162" i="1" s="1"/>
  <c r="I162" i="1" s="1"/>
  <c r="AT118" i="1" l="1"/>
  <c r="AT119" i="1" s="1"/>
  <c r="AI117" i="1"/>
  <c r="F163" i="1" s="1"/>
  <c r="BG18" i="1" l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7" i="1"/>
  <c r="BH117" i="1" l="1"/>
  <c r="BG117" i="1"/>
  <c r="T27" i="11"/>
  <c r="AA27" i="11" s="1"/>
  <c r="H163" i="1" l="1"/>
  <c r="I163" i="1" s="1"/>
  <c r="BH118" i="1"/>
  <c r="BH119" i="1" s="1"/>
  <c r="BG118" i="1"/>
  <c r="BG119" i="1" s="1"/>
  <c r="O17" i="1"/>
  <c r="J17" i="1" s="1"/>
  <c r="I18" i="11"/>
  <c r="J18" i="11"/>
  <c r="J17" i="11"/>
  <c r="J19" i="11"/>
  <c r="I17" i="11"/>
  <c r="G37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I19" i="11"/>
  <c r="I20" i="11"/>
  <c r="I21" i="11"/>
  <c r="V21" i="11" s="1"/>
  <c r="I22" i="11"/>
  <c r="I23" i="11"/>
  <c r="I24" i="11"/>
  <c r="I25" i="11"/>
  <c r="V25" i="11" s="1"/>
  <c r="I26" i="11"/>
  <c r="V26" i="11" s="1"/>
  <c r="I27" i="11"/>
  <c r="V27" i="11" s="1"/>
  <c r="W27" i="11" s="1"/>
  <c r="I28" i="11"/>
  <c r="V28" i="11" s="1"/>
  <c r="I29" i="11"/>
  <c r="V29" i="11" s="1"/>
  <c r="I30" i="11"/>
  <c r="I31" i="11"/>
  <c r="I32" i="11"/>
  <c r="I33" i="11"/>
  <c r="V33" i="11" s="1"/>
  <c r="I34" i="11"/>
  <c r="V34" i="11" s="1"/>
  <c r="I35" i="11"/>
  <c r="V35" i="11" s="1"/>
  <c r="I36" i="11"/>
  <c r="K20" i="11"/>
  <c r="K21" i="11"/>
  <c r="K22" i="11"/>
  <c r="H22" i="11" s="1"/>
  <c r="F22" i="11" s="1"/>
  <c r="K23" i="11"/>
  <c r="K24" i="11"/>
  <c r="K25" i="11"/>
  <c r="K26" i="11"/>
  <c r="H26" i="11" s="1"/>
  <c r="F26" i="11" s="1"/>
  <c r="K27" i="11"/>
  <c r="K28" i="11"/>
  <c r="K29" i="11"/>
  <c r="K30" i="11"/>
  <c r="H30" i="11" s="1"/>
  <c r="F30" i="11" s="1"/>
  <c r="K31" i="11"/>
  <c r="K32" i="11"/>
  <c r="K33" i="11"/>
  <c r="K34" i="11"/>
  <c r="H34" i="11" s="1"/>
  <c r="F34" i="11" s="1"/>
  <c r="K35" i="11"/>
  <c r="K36" i="11"/>
  <c r="N17" i="11"/>
  <c r="V20" i="11"/>
  <c r="V22" i="11"/>
  <c r="V23" i="11"/>
  <c r="V24" i="11"/>
  <c r="V30" i="11"/>
  <c r="V31" i="11"/>
  <c r="V32" i="11"/>
  <c r="V36" i="11"/>
  <c r="T21" i="11"/>
  <c r="AA21" i="11" s="1"/>
  <c r="T18" i="11"/>
  <c r="AA18" i="11" s="1"/>
  <c r="T19" i="11"/>
  <c r="AA19" i="11" s="1"/>
  <c r="T20" i="11"/>
  <c r="AA20" i="11" s="1"/>
  <c r="T22" i="11"/>
  <c r="AA22" i="11" s="1"/>
  <c r="T23" i="11"/>
  <c r="AA23" i="11" s="1"/>
  <c r="T24" i="11"/>
  <c r="AA24" i="11" s="1"/>
  <c r="T25" i="11"/>
  <c r="AA25" i="11" s="1"/>
  <c r="T26" i="11"/>
  <c r="AA26" i="11" s="1"/>
  <c r="T28" i="11"/>
  <c r="AA28" i="11" s="1"/>
  <c r="T29" i="11"/>
  <c r="AA29" i="11" s="1"/>
  <c r="T30" i="11"/>
  <c r="AA30" i="11" s="1"/>
  <c r="T31" i="11"/>
  <c r="AA31" i="11" s="1"/>
  <c r="T32" i="11"/>
  <c r="AA32" i="11" s="1"/>
  <c r="T33" i="11"/>
  <c r="AA33" i="11" s="1"/>
  <c r="T34" i="11"/>
  <c r="AA34" i="11" s="1"/>
  <c r="T35" i="11"/>
  <c r="AA35" i="11" s="1"/>
  <c r="T36" i="11"/>
  <c r="AA36" i="11" s="1"/>
  <c r="AA17" i="1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Q17" i="1"/>
  <c r="AP17" i="1"/>
  <c r="AO17" i="1"/>
  <c r="AN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7" i="1"/>
  <c r="AB17" i="1" l="1"/>
  <c r="BC17" i="1" s="1"/>
  <c r="AC17" i="1"/>
  <c r="BD17" i="1" s="1"/>
  <c r="Z17" i="1"/>
  <c r="BA17" i="1" s="1"/>
  <c r="Y17" i="1"/>
  <c r="AZ17" i="1" s="1"/>
  <c r="AD17" i="1"/>
  <c r="BE17" i="1" s="1"/>
  <c r="AE17" i="1"/>
  <c r="BF17" i="1" s="1"/>
  <c r="W17" i="1"/>
  <c r="W36" i="11"/>
  <c r="W21" i="11"/>
  <c r="W31" i="11"/>
  <c r="W35" i="11"/>
  <c r="W26" i="11"/>
  <c r="W23" i="11"/>
  <c r="W22" i="11"/>
  <c r="H32" i="11"/>
  <c r="F32" i="11" s="1"/>
  <c r="H24" i="11"/>
  <c r="F24" i="11" s="1"/>
  <c r="W29" i="11"/>
  <c r="W30" i="11"/>
  <c r="J37" i="11"/>
  <c r="H36" i="11"/>
  <c r="F36" i="11" s="1"/>
  <c r="H28" i="11"/>
  <c r="F28" i="11" s="1"/>
  <c r="H20" i="11"/>
  <c r="F20" i="11" s="1"/>
  <c r="W33" i="11"/>
  <c r="W25" i="11"/>
  <c r="AM113" i="1"/>
  <c r="AM109" i="1"/>
  <c r="AM105" i="1"/>
  <c r="AM101" i="1"/>
  <c r="AM97" i="1"/>
  <c r="AM93" i="1"/>
  <c r="AM89" i="1"/>
  <c r="AM85" i="1"/>
  <c r="AM81" i="1"/>
  <c r="AM77" i="1"/>
  <c r="AM73" i="1"/>
  <c r="AM69" i="1"/>
  <c r="BB69" i="1" s="1"/>
  <c r="AM65" i="1"/>
  <c r="AM61" i="1"/>
  <c r="BB61" i="1" s="1"/>
  <c r="AM57" i="1"/>
  <c r="AM53" i="1"/>
  <c r="AM49" i="1"/>
  <c r="AM45" i="1"/>
  <c r="AM41" i="1"/>
  <c r="AM37" i="1"/>
  <c r="AM33" i="1"/>
  <c r="AM29" i="1"/>
  <c r="AM25" i="1"/>
  <c r="AM21" i="1"/>
  <c r="V19" i="11"/>
  <c r="W19" i="11" s="1"/>
  <c r="H35" i="11"/>
  <c r="F35" i="11" s="1"/>
  <c r="H31" i="11"/>
  <c r="F31" i="11" s="1"/>
  <c r="H27" i="11"/>
  <c r="F27" i="11" s="1"/>
  <c r="H23" i="11"/>
  <c r="F23" i="11" s="1"/>
  <c r="W28" i="11"/>
  <c r="W34" i="11"/>
  <c r="V18" i="11"/>
  <c r="W18" i="11" s="1"/>
  <c r="AA37" i="11"/>
  <c r="W20" i="11"/>
  <c r="W32" i="11"/>
  <c r="W24" i="11"/>
  <c r="AM112" i="1"/>
  <c r="AM104" i="1"/>
  <c r="AM92" i="1"/>
  <c r="AM84" i="1"/>
  <c r="AM76" i="1"/>
  <c r="AM68" i="1"/>
  <c r="AM64" i="1"/>
  <c r="AM56" i="1"/>
  <c r="AM48" i="1"/>
  <c r="AM36" i="1"/>
  <c r="AM28" i="1"/>
  <c r="AM20" i="1"/>
  <c r="AM114" i="1"/>
  <c r="AM110" i="1"/>
  <c r="AM106" i="1"/>
  <c r="AM102" i="1"/>
  <c r="AM98" i="1"/>
  <c r="AM94" i="1"/>
  <c r="AM90" i="1"/>
  <c r="AM86" i="1"/>
  <c r="AM82" i="1"/>
  <c r="AM78" i="1"/>
  <c r="AM74" i="1"/>
  <c r="AM70" i="1"/>
  <c r="AM66" i="1"/>
  <c r="AM62" i="1"/>
  <c r="AM58" i="1"/>
  <c r="AM54" i="1"/>
  <c r="AM50" i="1"/>
  <c r="AM46" i="1"/>
  <c r="AM42" i="1"/>
  <c r="AM38" i="1"/>
  <c r="AM34" i="1"/>
  <c r="AM30" i="1"/>
  <c r="AM26" i="1"/>
  <c r="AM22" i="1"/>
  <c r="AM18" i="1"/>
  <c r="AM116" i="1"/>
  <c r="AM108" i="1"/>
  <c r="AM100" i="1"/>
  <c r="AM96" i="1"/>
  <c r="AM88" i="1"/>
  <c r="AM80" i="1"/>
  <c r="AM72" i="1"/>
  <c r="AM60" i="1"/>
  <c r="AM52" i="1"/>
  <c r="AM44" i="1"/>
  <c r="AM40" i="1"/>
  <c r="AM32" i="1"/>
  <c r="AM24" i="1"/>
  <c r="AM115" i="1"/>
  <c r="AM111" i="1"/>
  <c r="AM107" i="1"/>
  <c r="AM103" i="1"/>
  <c r="AM99" i="1"/>
  <c r="AM95" i="1"/>
  <c r="AM91" i="1"/>
  <c r="AM87" i="1"/>
  <c r="AM83" i="1"/>
  <c r="AM79" i="1"/>
  <c r="AM75" i="1"/>
  <c r="AM71" i="1"/>
  <c r="AM67" i="1"/>
  <c r="AM63" i="1"/>
  <c r="AM59" i="1"/>
  <c r="AM55" i="1"/>
  <c r="AM51" i="1"/>
  <c r="AM47" i="1"/>
  <c r="AM43" i="1"/>
  <c r="AM39" i="1"/>
  <c r="AM35" i="1"/>
  <c r="AM31" i="1"/>
  <c r="AM27" i="1"/>
  <c r="AM23" i="1"/>
  <c r="AM19" i="1"/>
  <c r="AM17" i="1"/>
  <c r="V17" i="1"/>
  <c r="AA17" i="1"/>
  <c r="P37" i="11"/>
  <c r="K18" i="11"/>
  <c r="H18" i="11" s="1"/>
  <c r="F18" i="11" s="1"/>
  <c r="O37" i="11"/>
  <c r="K19" i="11"/>
  <c r="H19" i="11" s="1"/>
  <c r="F19" i="11" s="1"/>
  <c r="N37" i="11"/>
  <c r="I37" i="11"/>
  <c r="L37" i="11"/>
  <c r="AD37" i="11"/>
  <c r="AB37" i="11"/>
  <c r="Q37" i="11"/>
  <c r="M37" i="11"/>
  <c r="Y37" i="11"/>
  <c r="K17" i="11"/>
  <c r="H33" i="11"/>
  <c r="F33" i="11" s="1"/>
  <c r="H29" i="11"/>
  <c r="F29" i="11" s="1"/>
  <c r="H25" i="11"/>
  <c r="F25" i="11" s="1"/>
  <c r="H21" i="11"/>
  <c r="F21" i="11" s="1"/>
  <c r="V17" i="11"/>
  <c r="X34" i="11"/>
  <c r="U34" i="11" s="1"/>
  <c r="X26" i="11"/>
  <c r="U26" i="11" s="1"/>
  <c r="X30" i="11"/>
  <c r="X22" i="11"/>
  <c r="X35" i="11"/>
  <c r="X19" i="11"/>
  <c r="U19" i="11" s="1"/>
  <c r="X31" i="11"/>
  <c r="X27" i="11"/>
  <c r="U27" i="11" s="1"/>
  <c r="X23" i="11"/>
  <c r="X36" i="11"/>
  <c r="X32" i="11"/>
  <c r="X28" i="11"/>
  <c r="X24" i="11"/>
  <c r="X20" i="11"/>
  <c r="X33" i="11"/>
  <c r="U33" i="11" s="1"/>
  <c r="X29" i="11"/>
  <c r="X25" i="11"/>
  <c r="X21" i="11"/>
  <c r="U21" i="11" s="1"/>
  <c r="AC37" i="11"/>
  <c r="X18" i="11"/>
  <c r="U18" i="11" s="1"/>
  <c r="T37" i="11"/>
  <c r="BB49" i="1" l="1"/>
  <c r="BB53" i="1"/>
  <c r="BB85" i="1"/>
  <c r="BB77" i="1"/>
  <c r="BB113" i="1"/>
  <c r="BB25" i="1"/>
  <c r="BB57" i="1"/>
  <c r="BB89" i="1"/>
  <c r="BB45" i="1"/>
  <c r="BB81" i="1"/>
  <c r="BB29" i="1"/>
  <c r="BB93" i="1"/>
  <c r="BB109" i="1"/>
  <c r="BB33" i="1"/>
  <c r="BB97" i="1"/>
  <c r="BB65" i="1"/>
  <c r="BB37" i="1"/>
  <c r="BB101" i="1"/>
  <c r="BB41" i="1"/>
  <c r="BB73" i="1"/>
  <c r="BB105" i="1"/>
  <c r="BB21" i="1"/>
  <c r="U31" i="11"/>
  <c r="U24" i="11"/>
  <c r="U35" i="11"/>
  <c r="U23" i="11"/>
  <c r="U28" i="11"/>
  <c r="U22" i="11"/>
  <c r="U20" i="11"/>
  <c r="T38" i="11"/>
  <c r="T39" i="11" s="1"/>
  <c r="U36" i="11"/>
  <c r="U25" i="11"/>
  <c r="U30" i="11"/>
  <c r="AA38" i="11"/>
  <c r="AA39" i="11" s="1"/>
  <c r="Y38" i="11"/>
  <c r="Y39" i="11" s="1"/>
  <c r="AB38" i="11"/>
  <c r="AB39" i="11" s="1"/>
  <c r="AC38" i="11"/>
  <c r="AC39" i="11" s="1"/>
  <c r="AD38" i="11"/>
  <c r="AD39" i="11" s="1"/>
  <c r="U29" i="11"/>
  <c r="V37" i="11"/>
  <c r="U32" i="11"/>
  <c r="BB31" i="1"/>
  <c r="BB63" i="1"/>
  <c r="BB95" i="1"/>
  <c r="BB40" i="1"/>
  <c r="BB100" i="1"/>
  <c r="BB22" i="1"/>
  <c r="BB54" i="1"/>
  <c r="BB86" i="1"/>
  <c r="BB20" i="1"/>
  <c r="BB84" i="1"/>
  <c r="BB19" i="1"/>
  <c r="BB35" i="1"/>
  <c r="BB51" i="1"/>
  <c r="BB67" i="1"/>
  <c r="BB83" i="1"/>
  <c r="BB99" i="1"/>
  <c r="BB115" i="1"/>
  <c r="BB44" i="1"/>
  <c r="BB80" i="1"/>
  <c r="BB108" i="1"/>
  <c r="BB26" i="1"/>
  <c r="BB42" i="1"/>
  <c r="BB58" i="1"/>
  <c r="BB74" i="1"/>
  <c r="BB90" i="1"/>
  <c r="BB106" i="1"/>
  <c r="BB28" i="1"/>
  <c r="BB64" i="1"/>
  <c r="BB92" i="1"/>
  <c r="BB23" i="1"/>
  <c r="BB39" i="1"/>
  <c r="BB55" i="1"/>
  <c r="BB71" i="1"/>
  <c r="BB87" i="1"/>
  <c r="BB103" i="1"/>
  <c r="BB24" i="1"/>
  <c r="BB52" i="1"/>
  <c r="BB88" i="1"/>
  <c r="BB116" i="1"/>
  <c r="BB30" i="1"/>
  <c r="BB46" i="1"/>
  <c r="BB62" i="1"/>
  <c r="BB78" i="1"/>
  <c r="BB94" i="1"/>
  <c r="BB110" i="1"/>
  <c r="BB36" i="1"/>
  <c r="BB68" i="1"/>
  <c r="BB104" i="1"/>
  <c r="BB47" i="1"/>
  <c r="BB79" i="1"/>
  <c r="BB111" i="1"/>
  <c r="BB72" i="1"/>
  <c r="BB38" i="1"/>
  <c r="BB70" i="1"/>
  <c r="BB102" i="1"/>
  <c r="BB56" i="1"/>
  <c r="BB27" i="1"/>
  <c r="BB43" i="1"/>
  <c r="BB59" i="1"/>
  <c r="BB75" i="1"/>
  <c r="BB91" i="1"/>
  <c r="BB107" i="1"/>
  <c r="BB32" i="1"/>
  <c r="BB60" i="1"/>
  <c r="BB96" i="1"/>
  <c r="BB18" i="1"/>
  <c r="BB34" i="1"/>
  <c r="BB50" i="1"/>
  <c r="BB66" i="1"/>
  <c r="BB82" i="1"/>
  <c r="BB98" i="1"/>
  <c r="BB114" i="1"/>
  <c r="BB48" i="1"/>
  <c r="BB76" i="1"/>
  <c r="BB112" i="1"/>
  <c r="AW17" i="1"/>
  <c r="AX17" i="1"/>
  <c r="BB17" i="1"/>
  <c r="K37" i="11"/>
  <c r="H17" i="11"/>
  <c r="W17" i="11"/>
  <c r="W37" i="11" s="1"/>
  <c r="X17" i="11"/>
  <c r="X37" i="11" s="1"/>
  <c r="Z37" i="11"/>
  <c r="W38" i="11" l="1"/>
  <c r="W39" i="11" s="1"/>
  <c r="V38" i="11"/>
  <c r="V39" i="11" s="1"/>
  <c r="Z38" i="11"/>
  <c r="Z39" i="11" s="1"/>
  <c r="X38" i="11"/>
  <c r="X39" i="11" s="1"/>
  <c r="AY17" i="1"/>
  <c r="AV17" i="1" s="1"/>
  <c r="AL17" i="1" s="1"/>
  <c r="X17" i="1"/>
  <c r="U17" i="1" s="1"/>
  <c r="H37" i="11"/>
  <c r="F17" i="11"/>
  <c r="F37" i="11" s="1"/>
  <c r="E66" i="11"/>
  <c r="C71" i="11" l="1"/>
  <c r="C61" i="11"/>
  <c r="C63" i="11"/>
  <c r="C66" i="11"/>
  <c r="C65" i="11" l="1"/>
  <c r="C70" i="11"/>
  <c r="C69" i="11"/>
  <c r="C67" i="11"/>
  <c r="C64" i="11"/>
  <c r="S34" i="11" l="1"/>
  <c r="S30" i="11"/>
  <c r="S26" i="11"/>
  <c r="S33" i="11"/>
  <c r="S25" i="11"/>
  <c r="S36" i="11"/>
  <c r="S32" i="11"/>
  <c r="S28" i="11"/>
  <c r="S24" i="11"/>
  <c r="S35" i="11"/>
  <c r="S31" i="11"/>
  <c r="S27" i="11"/>
  <c r="S29" i="11"/>
  <c r="E68" i="11"/>
  <c r="F66" i="11"/>
  <c r="C62" i="11"/>
  <c r="C60" i="11"/>
  <c r="S22" i="11"/>
  <c r="S20" i="11"/>
  <c r="S23" i="11"/>
  <c r="S19" i="11"/>
  <c r="S21" i="11"/>
  <c r="C68" i="11"/>
  <c r="E70" i="11" l="1"/>
  <c r="F70" i="11" s="1"/>
  <c r="F68" i="11"/>
  <c r="E67" i="11"/>
  <c r="F67" i="11" s="1"/>
  <c r="E71" i="11"/>
  <c r="F71" i="11" s="1"/>
  <c r="E64" i="11"/>
  <c r="F64" i="11" s="1"/>
  <c r="E61" i="11"/>
  <c r="F61" i="11" s="1"/>
  <c r="S18" i="11"/>
  <c r="E69" i="11"/>
  <c r="F69" i="11" s="1"/>
  <c r="E65" i="11" l="1"/>
  <c r="F65" i="11" s="1"/>
  <c r="AH117" i="1"/>
  <c r="F165" i="1" s="1"/>
  <c r="AF117" i="1"/>
  <c r="F161" i="1" s="1"/>
  <c r="T117" i="1"/>
  <c r="F149" i="1" s="1"/>
  <c r="R117" i="1"/>
  <c r="Q117" i="1"/>
  <c r="P117" i="1"/>
  <c r="N117" i="1"/>
  <c r="M117" i="1"/>
  <c r="L117" i="1"/>
  <c r="K117" i="1"/>
  <c r="F140" i="1" s="1"/>
  <c r="H161" i="1" l="1"/>
  <c r="I161" i="1" s="1"/>
  <c r="AU117" i="1"/>
  <c r="H149" i="1" s="1"/>
  <c r="I149" i="1" s="1"/>
  <c r="AS117" i="1"/>
  <c r="BJ117" i="1"/>
  <c r="AO117" i="1"/>
  <c r="AN117" i="1"/>
  <c r="AP117" i="1"/>
  <c r="AQ117" i="1"/>
  <c r="AN118" i="1" l="1"/>
  <c r="AN119" i="1" s="1"/>
  <c r="BJ118" i="1"/>
  <c r="BJ119" i="1" s="1"/>
  <c r="AU118" i="1"/>
  <c r="AU119" i="1" s="1"/>
  <c r="H147" i="1"/>
  <c r="AS118" i="1"/>
  <c r="AS119" i="1" s="1"/>
  <c r="AQ118" i="1"/>
  <c r="AQ119" i="1" s="1"/>
  <c r="AP118" i="1"/>
  <c r="AP119" i="1" s="1"/>
  <c r="AO118" i="1"/>
  <c r="AO119" i="1" s="1"/>
  <c r="AM117" i="1"/>
  <c r="AM118" i="1" l="1"/>
  <c r="AM119" i="1" s="1"/>
  <c r="BB117" i="1"/>
  <c r="O77" i="1"/>
  <c r="J77" i="1" s="1"/>
  <c r="AC77" i="1" l="1"/>
  <c r="BD77" i="1" s="1"/>
  <c r="AD77" i="1"/>
  <c r="BE77" i="1" s="1"/>
  <c r="AB77" i="1"/>
  <c r="BC77" i="1" s="1"/>
  <c r="AE77" i="1"/>
  <c r="BF77" i="1" s="1"/>
  <c r="Y77" i="1"/>
  <c r="AZ77" i="1" s="1"/>
  <c r="Z77" i="1"/>
  <c r="BA77" i="1" s="1"/>
  <c r="W77" i="1"/>
  <c r="AX77" i="1" s="1"/>
  <c r="V77" i="1"/>
  <c r="AW77" i="1" s="1"/>
  <c r="AA77" i="1"/>
  <c r="BB118" i="1"/>
  <c r="BB119" i="1" s="1"/>
  <c r="O27" i="1"/>
  <c r="J27" i="1" s="1"/>
  <c r="AE27" i="1" l="1"/>
  <c r="BF27" i="1" s="1"/>
  <c r="Z27" i="1"/>
  <c r="BA27" i="1" s="1"/>
  <c r="AB27" i="1"/>
  <c r="BC27" i="1" s="1"/>
  <c r="AD27" i="1"/>
  <c r="BE27" i="1" s="1"/>
  <c r="AC27" i="1"/>
  <c r="BD27" i="1" s="1"/>
  <c r="Y27" i="1"/>
  <c r="AZ27" i="1" s="1"/>
  <c r="W27" i="1"/>
  <c r="AX27" i="1" s="1"/>
  <c r="V27" i="1"/>
  <c r="AW27" i="1" s="1"/>
  <c r="AA27" i="1"/>
  <c r="X77" i="1"/>
  <c r="AY77" i="1"/>
  <c r="AV77" i="1" s="1"/>
  <c r="AL77" i="1" s="1"/>
  <c r="U77" i="1" l="1"/>
  <c r="I77" i="1" s="1"/>
  <c r="X27" i="1"/>
  <c r="AY27" i="1"/>
  <c r="AV27" i="1" s="1"/>
  <c r="AL27" i="1" s="1"/>
  <c r="U27" i="1" l="1"/>
  <c r="I27" i="1" s="1"/>
  <c r="O113" i="1"/>
  <c r="J113" i="1" s="1"/>
  <c r="O115" i="1"/>
  <c r="J115" i="1" s="1"/>
  <c r="O83" i="1"/>
  <c r="J83" i="1" s="1"/>
  <c r="O110" i="1"/>
  <c r="J110" i="1" s="1"/>
  <c r="O98" i="1"/>
  <c r="J98" i="1" s="1"/>
  <c r="AE115" i="1" l="1"/>
  <c r="BF115" i="1" s="1"/>
  <c r="AD115" i="1"/>
  <c r="BE115" i="1" s="1"/>
  <c r="AB115" i="1"/>
  <c r="BC115" i="1" s="1"/>
  <c r="AC115" i="1"/>
  <c r="BD115" i="1" s="1"/>
  <c r="Z115" i="1"/>
  <c r="BA115" i="1" s="1"/>
  <c r="Y115" i="1"/>
  <c r="AZ115" i="1" s="1"/>
  <c r="AE83" i="1"/>
  <c r="BF83" i="1" s="1"/>
  <c r="AD83" i="1"/>
  <c r="BE83" i="1" s="1"/>
  <c r="AB83" i="1"/>
  <c r="BC83" i="1" s="1"/>
  <c r="AC83" i="1"/>
  <c r="BD83" i="1" s="1"/>
  <c r="Y83" i="1"/>
  <c r="AZ83" i="1" s="1"/>
  <c r="Z83" i="1"/>
  <c r="BA83" i="1" s="1"/>
  <c r="AB98" i="1"/>
  <c r="BC98" i="1" s="1"/>
  <c r="AC98" i="1"/>
  <c r="BD98" i="1" s="1"/>
  <c r="AE98" i="1"/>
  <c r="BF98" i="1" s="1"/>
  <c r="Y98" i="1"/>
  <c r="AZ98" i="1" s="1"/>
  <c r="AD98" i="1"/>
  <c r="BE98" i="1" s="1"/>
  <c r="Z98" i="1"/>
  <c r="BA98" i="1" s="1"/>
  <c r="AC113" i="1"/>
  <c r="BD113" i="1" s="1"/>
  <c r="AD113" i="1"/>
  <c r="BE113" i="1" s="1"/>
  <c r="Y113" i="1"/>
  <c r="AZ113" i="1" s="1"/>
  <c r="AE113" i="1"/>
  <c r="BF113" i="1" s="1"/>
  <c r="Z113" i="1"/>
  <c r="BA113" i="1" s="1"/>
  <c r="AB113" i="1"/>
  <c r="BC113" i="1" s="1"/>
  <c r="AB110" i="1"/>
  <c r="BC110" i="1" s="1"/>
  <c r="AC110" i="1"/>
  <c r="BD110" i="1" s="1"/>
  <c r="AE110" i="1"/>
  <c r="BF110" i="1" s="1"/>
  <c r="Y110" i="1"/>
  <c r="AZ110" i="1" s="1"/>
  <c r="AD110" i="1"/>
  <c r="BE110" i="1" s="1"/>
  <c r="Z110" i="1"/>
  <c r="BA110" i="1" s="1"/>
  <c r="V110" i="1"/>
  <c r="AW110" i="1" s="1"/>
  <c r="AA110" i="1"/>
  <c r="W110" i="1"/>
  <c r="AX110" i="1" s="1"/>
  <c r="W115" i="1"/>
  <c r="AX115" i="1" s="1"/>
  <c r="AA115" i="1"/>
  <c r="V115" i="1"/>
  <c r="AW115" i="1" s="1"/>
  <c r="V98" i="1"/>
  <c r="AW98" i="1" s="1"/>
  <c r="AA98" i="1"/>
  <c r="W98" i="1"/>
  <c r="AX98" i="1" s="1"/>
  <c r="W113" i="1"/>
  <c r="AX113" i="1" s="1"/>
  <c r="V113" i="1"/>
  <c r="AW113" i="1" s="1"/>
  <c r="AA113" i="1"/>
  <c r="V83" i="1"/>
  <c r="AW83" i="1" s="1"/>
  <c r="W83" i="1"/>
  <c r="AX83" i="1" s="1"/>
  <c r="AA83" i="1"/>
  <c r="X110" i="1" l="1"/>
  <c r="X113" i="1"/>
  <c r="X98" i="1"/>
  <c r="X83" i="1"/>
  <c r="AY110" i="1"/>
  <c r="AV110" i="1" s="1"/>
  <c r="AL110" i="1" s="1"/>
  <c r="AY98" i="1"/>
  <c r="AV98" i="1" s="1"/>
  <c r="AL98" i="1" s="1"/>
  <c r="AY83" i="1"/>
  <c r="AV83" i="1" s="1"/>
  <c r="AL83" i="1" s="1"/>
  <c r="AY113" i="1"/>
  <c r="AV113" i="1" s="1"/>
  <c r="AL113" i="1" s="1"/>
  <c r="U83" i="1" l="1"/>
  <c r="I83" i="1" s="1"/>
  <c r="U98" i="1"/>
  <c r="I98" i="1" s="1"/>
  <c r="U113" i="1"/>
  <c r="I113" i="1" s="1"/>
  <c r="U110" i="1"/>
  <c r="I110" i="1" s="1"/>
  <c r="X115" i="1"/>
  <c r="AY115" i="1"/>
  <c r="AV115" i="1" s="1"/>
  <c r="AL115" i="1" s="1"/>
  <c r="O111" i="1"/>
  <c r="J111" i="1" s="1"/>
  <c r="O96" i="1"/>
  <c r="J96" i="1" s="1"/>
  <c r="O90" i="1"/>
  <c r="J90" i="1" s="1"/>
  <c r="O88" i="1"/>
  <c r="J88" i="1" s="1"/>
  <c r="O75" i="1"/>
  <c r="J75" i="1" s="1"/>
  <c r="O58" i="1"/>
  <c r="J58" i="1" s="1"/>
  <c r="O37" i="1"/>
  <c r="J37" i="1" s="1"/>
  <c r="O28" i="1"/>
  <c r="J28" i="1" s="1"/>
  <c r="O19" i="1"/>
  <c r="J19" i="1" s="1"/>
  <c r="O61" i="1"/>
  <c r="J61" i="1" s="1"/>
  <c r="O79" i="1"/>
  <c r="J79" i="1" s="1"/>
  <c r="O56" i="1"/>
  <c r="J56" i="1" s="1"/>
  <c r="O54" i="1"/>
  <c r="J54" i="1" s="1"/>
  <c r="O46" i="1"/>
  <c r="J46" i="1" s="1"/>
  <c r="O97" i="1"/>
  <c r="J97" i="1" s="1"/>
  <c r="O69" i="1"/>
  <c r="J69" i="1" s="1"/>
  <c r="O99" i="1"/>
  <c r="J99" i="1" s="1"/>
  <c r="O92" i="1"/>
  <c r="J92" i="1" s="1"/>
  <c r="O52" i="1"/>
  <c r="J52" i="1" s="1"/>
  <c r="O42" i="1"/>
  <c r="J42" i="1" s="1"/>
  <c r="O39" i="1"/>
  <c r="J39" i="1" s="1"/>
  <c r="O107" i="1"/>
  <c r="J107" i="1" s="1"/>
  <c r="O89" i="1"/>
  <c r="J89" i="1" s="1"/>
  <c r="O73" i="1"/>
  <c r="J73" i="1" s="1"/>
  <c r="O71" i="1"/>
  <c r="J71" i="1" s="1"/>
  <c r="O80" i="1"/>
  <c r="J80" i="1" s="1"/>
  <c r="O24" i="1"/>
  <c r="J24" i="1" s="1"/>
  <c r="O106" i="1"/>
  <c r="J106" i="1" s="1"/>
  <c r="O108" i="1"/>
  <c r="J108" i="1" s="1"/>
  <c r="O109" i="1"/>
  <c r="J109" i="1" s="1"/>
  <c r="O112" i="1"/>
  <c r="J112" i="1" s="1"/>
  <c r="O114" i="1"/>
  <c r="J114" i="1" s="1"/>
  <c r="O116" i="1"/>
  <c r="J116" i="1" s="1"/>
  <c r="O35" i="1"/>
  <c r="J35" i="1" s="1"/>
  <c r="O36" i="1"/>
  <c r="J36" i="1" s="1"/>
  <c r="O38" i="1"/>
  <c r="J38" i="1" s="1"/>
  <c r="O40" i="1"/>
  <c r="J40" i="1" s="1"/>
  <c r="O41" i="1"/>
  <c r="J41" i="1" s="1"/>
  <c r="O43" i="1"/>
  <c r="J43" i="1" s="1"/>
  <c r="O44" i="1"/>
  <c r="J44" i="1" s="1"/>
  <c r="O45" i="1"/>
  <c r="J45" i="1" s="1"/>
  <c r="O47" i="1"/>
  <c r="J47" i="1" s="1"/>
  <c r="O48" i="1"/>
  <c r="J48" i="1" s="1"/>
  <c r="O49" i="1"/>
  <c r="J49" i="1" s="1"/>
  <c r="O50" i="1"/>
  <c r="J50" i="1" s="1"/>
  <c r="O18" i="1"/>
  <c r="J18" i="1" s="1"/>
  <c r="O86" i="1"/>
  <c r="J86" i="1" s="1"/>
  <c r="O67" i="1"/>
  <c r="J67" i="1" s="1"/>
  <c r="O59" i="1"/>
  <c r="J59" i="1" s="1"/>
  <c r="O21" i="1"/>
  <c r="J21" i="1" s="1"/>
  <c r="O76" i="1"/>
  <c r="J76" i="1" s="1"/>
  <c r="O78" i="1"/>
  <c r="J78" i="1" s="1"/>
  <c r="O81" i="1"/>
  <c r="J81" i="1" s="1"/>
  <c r="O82" i="1"/>
  <c r="J82" i="1" s="1"/>
  <c r="O84" i="1"/>
  <c r="J84" i="1" s="1"/>
  <c r="O85" i="1"/>
  <c r="J85" i="1" s="1"/>
  <c r="O87" i="1"/>
  <c r="J87" i="1" s="1"/>
  <c r="O91" i="1"/>
  <c r="J91" i="1" s="1"/>
  <c r="O93" i="1"/>
  <c r="J93" i="1" s="1"/>
  <c r="O94" i="1"/>
  <c r="J94" i="1" s="1"/>
  <c r="O95" i="1"/>
  <c r="J95" i="1" s="1"/>
  <c r="O100" i="1"/>
  <c r="J100" i="1" s="1"/>
  <c r="O101" i="1"/>
  <c r="J101" i="1" s="1"/>
  <c r="O102" i="1"/>
  <c r="J102" i="1" s="1"/>
  <c r="O103" i="1"/>
  <c r="J103" i="1" s="1"/>
  <c r="O104" i="1"/>
  <c r="J104" i="1" s="1"/>
  <c r="O105" i="1"/>
  <c r="J105" i="1" s="1"/>
  <c r="O51" i="1"/>
  <c r="J51" i="1" s="1"/>
  <c r="O53" i="1"/>
  <c r="J53" i="1" s="1"/>
  <c r="O55" i="1"/>
  <c r="J55" i="1" s="1"/>
  <c r="O57" i="1"/>
  <c r="J57" i="1" s="1"/>
  <c r="O60" i="1"/>
  <c r="J60" i="1" s="1"/>
  <c r="O62" i="1"/>
  <c r="J62" i="1" s="1"/>
  <c r="O63" i="1"/>
  <c r="J63" i="1" s="1"/>
  <c r="O64" i="1"/>
  <c r="J64" i="1" s="1"/>
  <c r="O65" i="1"/>
  <c r="J65" i="1" s="1"/>
  <c r="O66" i="1"/>
  <c r="J66" i="1" s="1"/>
  <c r="O68" i="1"/>
  <c r="J68" i="1" s="1"/>
  <c r="O70" i="1"/>
  <c r="J70" i="1" s="1"/>
  <c r="O72" i="1"/>
  <c r="J72" i="1" s="1"/>
  <c r="O74" i="1"/>
  <c r="J74" i="1" s="1"/>
  <c r="O29" i="1"/>
  <c r="J29" i="1" s="1"/>
  <c r="O30" i="1"/>
  <c r="J30" i="1" s="1"/>
  <c r="O31" i="1"/>
  <c r="J31" i="1" s="1"/>
  <c r="O32" i="1"/>
  <c r="J32" i="1" s="1"/>
  <c r="O33" i="1"/>
  <c r="J33" i="1" s="1"/>
  <c r="O34" i="1"/>
  <c r="J34" i="1" s="1"/>
  <c r="O22" i="1"/>
  <c r="J22" i="1" s="1"/>
  <c r="O23" i="1"/>
  <c r="J23" i="1" s="1"/>
  <c r="O25" i="1"/>
  <c r="J25" i="1" s="1"/>
  <c r="O26" i="1"/>
  <c r="J26" i="1" s="1"/>
  <c r="O20" i="1"/>
  <c r="J20" i="1" s="1"/>
  <c r="F143" i="1"/>
  <c r="F147" i="1"/>
  <c r="F145" i="1"/>
  <c r="F146" i="1"/>
  <c r="F142" i="1"/>
  <c r="F141" i="1"/>
  <c r="AC25" i="1" l="1"/>
  <c r="BD25" i="1" s="1"/>
  <c r="AD25" i="1"/>
  <c r="BE25" i="1" s="1"/>
  <c r="Y25" i="1"/>
  <c r="AZ25" i="1" s="1"/>
  <c r="AB25" i="1"/>
  <c r="BC25" i="1" s="1"/>
  <c r="AE25" i="1"/>
  <c r="BF25" i="1" s="1"/>
  <c r="Z25" i="1"/>
  <c r="BA25" i="1" s="1"/>
  <c r="AD68" i="1"/>
  <c r="BE68" i="1" s="1"/>
  <c r="AE68" i="1"/>
  <c r="BF68" i="1" s="1"/>
  <c r="AC68" i="1"/>
  <c r="BD68" i="1" s="1"/>
  <c r="Z68" i="1"/>
  <c r="BA68" i="1" s="1"/>
  <c r="Y68" i="1"/>
  <c r="AZ68" i="1" s="1"/>
  <c r="AB68" i="1"/>
  <c r="BC68" i="1" s="1"/>
  <c r="AD104" i="1"/>
  <c r="BE104" i="1" s="1"/>
  <c r="AE104" i="1"/>
  <c r="BF104" i="1" s="1"/>
  <c r="AC104" i="1"/>
  <c r="BD104" i="1" s="1"/>
  <c r="AB104" i="1"/>
  <c r="BC104" i="1" s="1"/>
  <c r="Z104" i="1"/>
  <c r="BA104" i="1" s="1"/>
  <c r="Y104" i="1"/>
  <c r="AZ104" i="1" s="1"/>
  <c r="AB82" i="1"/>
  <c r="BC82" i="1" s="1"/>
  <c r="AC82" i="1"/>
  <c r="BD82" i="1" s="1"/>
  <c r="AE82" i="1"/>
  <c r="BF82" i="1" s="1"/>
  <c r="AD82" i="1"/>
  <c r="BE82" i="1" s="1"/>
  <c r="Y82" i="1"/>
  <c r="AZ82" i="1" s="1"/>
  <c r="Z82" i="1"/>
  <c r="BA82" i="1" s="1"/>
  <c r="AE47" i="1"/>
  <c r="BF47" i="1" s="1"/>
  <c r="AC47" i="1"/>
  <c r="BD47" i="1" s="1"/>
  <c r="AB47" i="1"/>
  <c r="BC47" i="1" s="1"/>
  <c r="AD47" i="1"/>
  <c r="BE47" i="1" s="1"/>
  <c r="Y47" i="1"/>
  <c r="AZ47" i="1" s="1"/>
  <c r="Z47" i="1"/>
  <c r="BA47" i="1" s="1"/>
  <c r="AC109" i="1"/>
  <c r="BD109" i="1" s="1"/>
  <c r="AD109" i="1"/>
  <c r="BE109" i="1" s="1"/>
  <c r="AB109" i="1"/>
  <c r="BC109" i="1" s="1"/>
  <c r="AE109" i="1"/>
  <c r="BF109" i="1" s="1"/>
  <c r="Y109" i="1"/>
  <c r="AZ109" i="1" s="1"/>
  <c r="Z109" i="1"/>
  <c r="BA109" i="1" s="1"/>
  <c r="AD92" i="1"/>
  <c r="BE92" i="1" s="1"/>
  <c r="AE92" i="1"/>
  <c r="BF92" i="1" s="1"/>
  <c r="Z92" i="1"/>
  <c r="BA92" i="1" s="1"/>
  <c r="AC92" i="1"/>
  <c r="BD92" i="1" s="1"/>
  <c r="AB92" i="1"/>
  <c r="BC92" i="1" s="1"/>
  <c r="Y92" i="1"/>
  <c r="AZ92" i="1" s="1"/>
  <c r="AC61" i="1"/>
  <c r="BD61" i="1" s="1"/>
  <c r="AD61" i="1"/>
  <c r="BE61" i="1" s="1"/>
  <c r="AB61" i="1"/>
  <c r="BC61" i="1" s="1"/>
  <c r="AE61" i="1"/>
  <c r="BF61" i="1" s="1"/>
  <c r="Y61" i="1"/>
  <c r="AZ61" i="1" s="1"/>
  <c r="Z61" i="1"/>
  <c r="BA61" i="1" s="1"/>
  <c r="AE23" i="1"/>
  <c r="BF23" i="1" s="1"/>
  <c r="Z23" i="1"/>
  <c r="BA23" i="1" s="1"/>
  <c r="AB23" i="1"/>
  <c r="BC23" i="1" s="1"/>
  <c r="AD23" i="1"/>
  <c r="BE23" i="1" s="1"/>
  <c r="Y23" i="1"/>
  <c r="AZ23" i="1" s="1"/>
  <c r="AC23" i="1"/>
  <c r="BD23" i="1" s="1"/>
  <c r="AD32" i="1"/>
  <c r="BE32" i="1" s="1"/>
  <c r="AE32" i="1"/>
  <c r="BF32" i="1" s="1"/>
  <c r="AC32" i="1"/>
  <c r="BD32" i="1" s="1"/>
  <c r="Z32" i="1"/>
  <c r="BA32" i="1" s="1"/>
  <c r="AB32" i="1"/>
  <c r="BC32" i="1" s="1"/>
  <c r="Y32" i="1"/>
  <c r="AZ32" i="1" s="1"/>
  <c r="AB74" i="1"/>
  <c r="BC74" i="1" s="1"/>
  <c r="AC74" i="1"/>
  <c r="BD74" i="1" s="1"/>
  <c r="AE74" i="1"/>
  <c r="BF74" i="1" s="1"/>
  <c r="AD74" i="1"/>
  <c r="BE74" i="1" s="1"/>
  <c r="Y74" i="1"/>
  <c r="AZ74" i="1" s="1"/>
  <c r="Z74" i="1"/>
  <c r="BA74" i="1" s="1"/>
  <c r="AB66" i="1"/>
  <c r="BC66" i="1" s="1"/>
  <c r="AC66" i="1"/>
  <c r="BD66" i="1" s="1"/>
  <c r="AE66" i="1"/>
  <c r="BF66" i="1" s="1"/>
  <c r="Y66" i="1"/>
  <c r="AZ66" i="1" s="1"/>
  <c r="AD66" i="1"/>
  <c r="BE66" i="1" s="1"/>
  <c r="Z66" i="1"/>
  <c r="BA66" i="1" s="1"/>
  <c r="AB62" i="1"/>
  <c r="BC62" i="1" s="1"/>
  <c r="AC62" i="1"/>
  <c r="BD62" i="1" s="1"/>
  <c r="AE62" i="1"/>
  <c r="BF62" i="1" s="1"/>
  <c r="AD62" i="1"/>
  <c r="BE62" i="1" s="1"/>
  <c r="Y62" i="1"/>
  <c r="AZ62" i="1" s="1"/>
  <c r="Z62" i="1"/>
  <c r="BA62" i="1" s="1"/>
  <c r="AC53" i="1"/>
  <c r="BD53" i="1" s="1"/>
  <c r="AD53" i="1"/>
  <c r="BE53" i="1" s="1"/>
  <c r="Y53" i="1"/>
  <c r="AZ53" i="1" s="1"/>
  <c r="AB53" i="1"/>
  <c r="BC53" i="1" s="1"/>
  <c r="Z53" i="1"/>
  <c r="BA53" i="1" s="1"/>
  <c r="AE53" i="1"/>
  <c r="BF53" i="1" s="1"/>
  <c r="AE103" i="1"/>
  <c r="BF103" i="1" s="1"/>
  <c r="AD103" i="1"/>
  <c r="BE103" i="1" s="1"/>
  <c r="AC103" i="1"/>
  <c r="BD103" i="1" s="1"/>
  <c r="AB103" i="1"/>
  <c r="BC103" i="1" s="1"/>
  <c r="Z103" i="1"/>
  <c r="BA103" i="1" s="1"/>
  <c r="Y103" i="1"/>
  <c r="AZ103" i="1" s="1"/>
  <c r="AE95" i="1"/>
  <c r="BF95" i="1" s="1"/>
  <c r="AB95" i="1"/>
  <c r="BC95" i="1" s="1"/>
  <c r="AD95" i="1"/>
  <c r="BE95" i="1" s="1"/>
  <c r="AC95" i="1"/>
  <c r="BD95" i="1" s="1"/>
  <c r="Y95" i="1"/>
  <c r="AZ95" i="1" s="1"/>
  <c r="Z95" i="1"/>
  <c r="BA95" i="1" s="1"/>
  <c r="AE87" i="1"/>
  <c r="BF87" i="1" s="1"/>
  <c r="AB87" i="1"/>
  <c r="BC87" i="1" s="1"/>
  <c r="Z87" i="1"/>
  <c r="BA87" i="1" s="1"/>
  <c r="AD87" i="1"/>
  <c r="BE87" i="1" s="1"/>
  <c r="Y87" i="1"/>
  <c r="AZ87" i="1" s="1"/>
  <c r="AC87" i="1"/>
  <c r="BD87" i="1" s="1"/>
  <c r="AC81" i="1"/>
  <c r="BD81" i="1" s="1"/>
  <c r="AD81" i="1"/>
  <c r="BE81" i="1" s="1"/>
  <c r="Y81" i="1"/>
  <c r="AZ81" i="1" s="1"/>
  <c r="AE81" i="1"/>
  <c r="BF81" i="1" s="1"/>
  <c r="AB81" i="1"/>
  <c r="BC81" i="1" s="1"/>
  <c r="Z81" i="1"/>
  <c r="BA81" i="1" s="1"/>
  <c r="AE59" i="1"/>
  <c r="BF59" i="1" s="1"/>
  <c r="AD59" i="1"/>
  <c r="BE59" i="1" s="1"/>
  <c r="AC59" i="1"/>
  <c r="BD59" i="1" s="1"/>
  <c r="AB59" i="1"/>
  <c r="BC59" i="1" s="1"/>
  <c r="Z59" i="1"/>
  <c r="BA59" i="1" s="1"/>
  <c r="Y59" i="1"/>
  <c r="AZ59" i="1" s="1"/>
  <c r="AB50" i="1"/>
  <c r="BC50" i="1" s="1"/>
  <c r="AC50" i="1"/>
  <c r="BD50" i="1" s="1"/>
  <c r="AE50" i="1"/>
  <c r="BF50" i="1" s="1"/>
  <c r="AD50" i="1"/>
  <c r="BE50" i="1" s="1"/>
  <c r="Y50" i="1"/>
  <c r="AZ50" i="1" s="1"/>
  <c r="Z50" i="1"/>
  <c r="BA50" i="1" s="1"/>
  <c r="AC45" i="1"/>
  <c r="BD45" i="1" s="1"/>
  <c r="AD45" i="1"/>
  <c r="BE45" i="1" s="1"/>
  <c r="AB45" i="1"/>
  <c r="BC45" i="1" s="1"/>
  <c r="AE45" i="1"/>
  <c r="BF45" i="1" s="1"/>
  <c r="Y45" i="1"/>
  <c r="AZ45" i="1" s="1"/>
  <c r="Z45" i="1"/>
  <c r="BA45" i="1" s="1"/>
  <c r="AD40" i="1"/>
  <c r="BE40" i="1" s="1"/>
  <c r="AE40" i="1"/>
  <c r="BF40" i="1" s="1"/>
  <c r="AC40" i="1"/>
  <c r="BD40" i="1" s="1"/>
  <c r="Z40" i="1"/>
  <c r="BA40" i="1" s="1"/>
  <c r="Y40" i="1"/>
  <c r="AZ40" i="1" s="1"/>
  <c r="AB40" i="1"/>
  <c r="BC40" i="1" s="1"/>
  <c r="AD116" i="1"/>
  <c r="BE116" i="1" s="1"/>
  <c r="AE116" i="1"/>
  <c r="BF116" i="1" s="1"/>
  <c r="AB116" i="1"/>
  <c r="BC116" i="1" s="1"/>
  <c r="Z116" i="1"/>
  <c r="BA116" i="1" s="1"/>
  <c r="Y116" i="1"/>
  <c r="AZ116" i="1" s="1"/>
  <c r="AC116" i="1"/>
  <c r="BD116" i="1" s="1"/>
  <c r="AD108" i="1"/>
  <c r="BE108" i="1" s="1"/>
  <c r="AE108" i="1"/>
  <c r="BF108" i="1" s="1"/>
  <c r="AB108" i="1"/>
  <c r="BC108" i="1" s="1"/>
  <c r="Z108" i="1"/>
  <c r="BA108" i="1" s="1"/>
  <c r="AC108" i="1"/>
  <c r="BD108" i="1" s="1"/>
  <c r="Y108" i="1"/>
  <c r="AZ108" i="1" s="1"/>
  <c r="AE71" i="1"/>
  <c r="BF71" i="1" s="1"/>
  <c r="AD71" i="1"/>
  <c r="BE71" i="1" s="1"/>
  <c r="AC71" i="1"/>
  <c r="BD71" i="1" s="1"/>
  <c r="Z71" i="1"/>
  <c r="BA71" i="1" s="1"/>
  <c r="Y71" i="1"/>
  <c r="AZ71" i="1" s="1"/>
  <c r="AB71" i="1"/>
  <c r="BC71" i="1" s="1"/>
  <c r="AE39" i="1"/>
  <c r="BF39" i="1" s="1"/>
  <c r="Z39" i="1"/>
  <c r="BA39" i="1" s="1"/>
  <c r="AB39" i="1"/>
  <c r="BC39" i="1" s="1"/>
  <c r="AD39" i="1"/>
  <c r="BE39" i="1" s="1"/>
  <c r="AC39" i="1"/>
  <c r="BD39" i="1" s="1"/>
  <c r="Y39" i="1"/>
  <c r="AZ39" i="1" s="1"/>
  <c r="AE99" i="1"/>
  <c r="BF99" i="1" s="1"/>
  <c r="AD99" i="1"/>
  <c r="BE99" i="1" s="1"/>
  <c r="AB99" i="1"/>
  <c r="BC99" i="1" s="1"/>
  <c r="AC99" i="1"/>
  <c r="BD99" i="1" s="1"/>
  <c r="Z99" i="1"/>
  <c r="BA99" i="1" s="1"/>
  <c r="Y99" i="1"/>
  <c r="AZ99" i="1" s="1"/>
  <c r="AB54" i="1"/>
  <c r="BC54" i="1" s="1"/>
  <c r="AC54" i="1"/>
  <c r="BD54" i="1" s="1"/>
  <c r="AE54" i="1"/>
  <c r="BF54" i="1" s="1"/>
  <c r="AD54" i="1"/>
  <c r="BE54" i="1" s="1"/>
  <c r="Y54" i="1"/>
  <c r="AZ54" i="1" s="1"/>
  <c r="Z54" i="1"/>
  <c r="BA54" i="1" s="1"/>
  <c r="AE19" i="1"/>
  <c r="BF19" i="1" s="1"/>
  <c r="Z19" i="1"/>
  <c r="BA19" i="1" s="1"/>
  <c r="AB19" i="1"/>
  <c r="BC19" i="1" s="1"/>
  <c r="AD19" i="1"/>
  <c r="BE19" i="1" s="1"/>
  <c r="AC19" i="1"/>
  <c r="BD19" i="1" s="1"/>
  <c r="Y19" i="1"/>
  <c r="AZ19" i="1" s="1"/>
  <c r="AE75" i="1"/>
  <c r="BF75" i="1" s="1"/>
  <c r="AD75" i="1"/>
  <c r="BE75" i="1" s="1"/>
  <c r="AB75" i="1"/>
  <c r="BC75" i="1" s="1"/>
  <c r="AC75" i="1"/>
  <c r="BD75" i="1" s="1"/>
  <c r="Y75" i="1"/>
  <c r="AZ75" i="1" s="1"/>
  <c r="Z75" i="1"/>
  <c r="BA75" i="1" s="1"/>
  <c r="AE111" i="1"/>
  <c r="BF111" i="1" s="1"/>
  <c r="AC111" i="1"/>
  <c r="BD111" i="1" s="1"/>
  <c r="Z111" i="1"/>
  <c r="BA111" i="1" s="1"/>
  <c r="AB111" i="1"/>
  <c r="BC111" i="1" s="1"/>
  <c r="AD111" i="1"/>
  <c r="BE111" i="1" s="1"/>
  <c r="Y111" i="1"/>
  <c r="AZ111" i="1" s="1"/>
  <c r="AC29" i="1"/>
  <c r="BD29" i="1" s="1"/>
  <c r="AD29" i="1"/>
  <c r="BE29" i="1" s="1"/>
  <c r="AB29" i="1"/>
  <c r="BC29" i="1" s="1"/>
  <c r="AE29" i="1"/>
  <c r="BF29" i="1" s="1"/>
  <c r="Y29" i="1"/>
  <c r="AZ29" i="1" s="1"/>
  <c r="Z29" i="1"/>
  <c r="BA29" i="1" s="1"/>
  <c r="AE55" i="1"/>
  <c r="BF55" i="1" s="1"/>
  <c r="AC55" i="1"/>
  <c r="BD55" i="1" s="1"/>
  <c r="AD55" i="1"/>
  <c r="BE55" i="1" s="1"/>
  <c r="AB55" i="1"/>
  <c r="BC55" i="1" s="1"/>
  <c r="Y55" i="1"/>
  <c r="AZ55" i="1" s="1"/>
  <c r="Z55" i="1"/>
  <c r="BA55" i="1" s="1"/>
  <c r="AE91" i="1"/>
  <c r="BF91" i="1" s="1"/>
  <c r="AD91" i="1"/>
  <c r="BE91" i="1" s="1"/>
  <c r="AC91" i="1"/>
  <c r="BD91" i="1" s="1"/>
  <c r="AB91" i="1"/>
  <c r="BC91" i="1" s="1"/>
  <c r="Y91" i="1"/>
  <c r="AZ91" i="1" s="1"/>
  <c r="Z91" i="1"/>
  <c r="BA91" i="1" s="1"/>
  <c r="AB18" i="1"/>
  <c r="BC18" i="1" s="1"/>
  <c r="AC18" i="1"/>
  <c r="BD18" i="1" s="1"/>
  <c r="AE18" i="1"/>
  <c r="BF18" i="1" s="1"/>
  <c r="Z18" i="1"/>
  <c r="BA18" i="1" s="1"/>
  <c r="Y18" i="1"/>
  <c r="AZ18" i="1" s="1"/>
  <c r="AD18" i="1"/>
  <c r="AC41" i="1"/>
  <c r="BD41" i="1" s="1"/>
  <c r="AD41" i="1"/>
  <c r="BE41" i="1" s="1"/>
  <c r="Y41" i="1"/>
  <c r="AZ41" i="1" s="1"/>
  <c r="AB41" i="1"/>
  <c r="BC41" i="1" s="1"/>
  <c r="Z41" i="1"/>
  <c r="BA41" i="1" s="1"/>
  <c r="AE41" i="1"/>
  <c r="BF41" i="1" s="1"/>
  <c r="AD80" i="1"/>
  <c r="BE80" i="1" s="1"/>
  <c r="AE80" i="1"/>
  <c r="BF80" i="1" s="1"/>
  <c r="AC80" i="1"/>
  <c r="BD80" i="1" s="1"/>
  <c r="AB80" i="1"/>
  <c r="BC80" i="1" s="1"/>
  <c r="Z80" i="1"/>
  <c r="BA80" i="1" s="1"/>
  <c r="Y80" i="1"/>
  <c r="AZ80" i="1" s="1"/>
  <c r="AB46" i="1"/>
  <c r="BC46" i="1" s="1"/>
  <c r="AC46" i="1"/>
  <c r="BD46" i="1" s="1"/>
  <c r="AE46" i="1"/>
  <c r="BF46" i="1" s="1"/>
  <c r="Y46" i="1"/>
  <c r="AZ46" i="1" s="1"/>
  <c r="AD46" i="1"/>
  <c r="BE46" i="1" s="1"/>
  <c r="Z46" i="1"/>
  <c r="BA46" i="1" s="1"/>
  <c r="AB58" i="1"/>
  <c r="BC58" i="1" s="1"/>
  <c r="AC58" i="1"/>
  <c r="BD58" i="1" s="1"/>
  <c r="AE58" i="1"/>
  <c r="BF58" i="1" s="1"/>
  <c r="Y58" i="1"/>
  <c r="AZ58" i="1" s="1"/>
  <c r="Z58" i="1"/>
  <c r="BA58" i="1" s="1"/>
  <c r="AD58" i="1"/>
  <c r="BE58" i="1" s="1"/>
  <c r="AD20" i="1"/>
  <c r="BE20" i="1" s="1"/>
  <c r="AE20" i="1"/>
  <c r="BF20" i="1" s="1"/>
  <c r="AB20" i="1"/>
  <c r="BC20" i="1" s="1"/>
  <c r="AC20" i="1"/>
  <c r="BD20" i="1" s="1"/>
  <c r="Z20" i="1"/>
  <c r="BA20" i="1" s="1"/>
  <c r="Y20" i="1"/>
  <c r="AZ20" i="1" s="1"/>
  <c r="AB22" i="1"/>
  <c r="BC22" i="1" s="1"/>
  <c r="AC22" i="1"/>
  <c r="BD22" i="1" s="1"/>
  <c r="AE22" i="1"/>
  <c r="BF22" i="1" s="1"/>
  <c r="Z22" i="1"/>
  <c r="BA22" i="1" s="1"/>
  <c r="Y22" i="1"/>
  <c r="AZ22" i="1" s="1"/>
  <c r="AD22" i="1"/>
  <c r="BE22" i="1" s="1"/>
  <c r="AE31" i="1"/>
  <c r="BF31" i="1" s="1"/>
  <c r="Z31" i="1"/>
  <c r="BA31" i="1" s="1"/>
  <c r="AB31" i="1"/>
  <c r="BC31" i="1" s="1"/>
  <c r="AD31" i="1"/>
  <c r="BE31" i="1" s="1"/>
  <c r="AC31" i="1"/>
  <c r="BD31" i="1" s="1"/>
  <c r="Y31" i="1"/>
  <c r="AZ31" i="1" s="1"/>
  <c r="AD72" i="1"/>
  <c r="BE72" i="1" s="1"/>
  <c r="AE72" i="1"/>
  <c r="BF72" i="1" s="1"/>
  <c r="AC72" i="1"/>
  <c r="BD72" i="1" s="1"/>
  <c r="AB72" i="1"/>
  <c r="BC72" i="1" s="1"/>
  <c r="Z72" i="1"/>
  <c r="BA72" i="1" s="1"/>
  <c r="Y72" i="1"/>
  <c r="AZ72" i="1" s="1"/>
  <c r="AC65" i="1"/>
  <c r="BD65" i="1" s="1"/>
  <c r="AD65" i="1"/>
  <c r="BE65" i="1" s="1"/>
  <c r="AB65" i="1"/>
  <c r="BC65" i="1" s="1"/>
  <c r="Y65" i="1"/>
  <c r="AZ65" i="1" s="1"/>
  <c r="AE65" i="1"/>
  <c r="BF65" i="1" s="1"/>
  <c r="Z65" i="1"/>
  <c r="BA65" i="1" s="1"/>
  <c r="AD60" i="1"/>
  <c r="BE60" i="1" s="1"/>
  <c r="AE60" i="1"/>
  <c r="BF60" i="1" s="1"/>
  <c r="Z60" i="1"/>
  <c r="BA60" i="1" s="1"/>
  <c r="AC60" i="1"/>
  <c r="BD60" i="1" s="1"/>
  <c r="AB60" i="1"/>
  <c r="BC60" i="1" s="1"/>
  <c r="Y60" i="1"/>
  <c r="AZ60" i="1" s="1"/>
  <c r="AE51" i="1"/>
  <c r="BF51" i="1" s="1"/>
  <c r="AD51" i="1"/>
  <c r="BE51" i="1" s="1"/>
  <c r="AB51" i="1"/>
  <c r="BC51" i="1" s="1"/>
  <c r="AC51" i="1"/>
  <c r="BD51" i="1" s="1"/>
  <c r="Z51" i="1"/>
  <c r="BA51" i="1" s="1"/>
  <c r="Y51" i="1"/>
  <c r="AZ51" i="1" s="1"/>
  <c r="AB102" i="1"/>
  <c r="BC102" i="1" s="1"/>
  <c r="AC102" i="1"/>
  <c r="BD102" i="1" s="1"/>
  <c r="AE102" i="1"/>
  <c r="BF102" i="1" s="1"/>
  <c r="Y102" i="1"/>
  <c r="AZ102" i="1" s="1"/>
  <c r="Z102" i="1"/>
  <c r="BA102" i="1" s="1"/>
  <c r="AD102" i="1"/>
  <c r="BE102" i="1" s="1"/>
  <c r="AB94" i="1"/>
  <c r="BC94" i="1" s="1"/>
  <c r="AC94" i="1"/>
  <c r="BD94" i="1" s="1"/>
  <c r="AE94" i="1"/>
  <c r="BF94" i="1" s="1"/>
  <c r="AD94" i="1"/>
  <c r="BE94" i="1" s="1"/>
  <c r="Y94" i="1"/>
  <c r="AZ94" i="1" s="1"/>
  <c r="Z94" i="1"/>
  <c r="BA94" i="1" s="1"/>
  <c r="AC85" i="1"/>
  <c r="BD85" i="1" s="1"/>
  <c r="AD85" i="1"/>
  <c r="BE85" i="1" s="1"/>
  <c r="Y85" i="1"/>
  <c r="AZ85" i="1" s="1"/>
  <c r="Z85" i="1"/>
  <c r="BA85" i="1" s="1"/>
  <c r="AE85" i="1"/>
  <c r="BF85" i="1" s="1"/>
  <c r="AB85" i="1"/>
  <c r="BC85" i="1" s="1"/>
  <c r="AB78" i="1"/>
  <c r="BC78" i="1" s="1"/>
  <c r="AC78" i="1"/>
  <c r="BD78" i="1" s="1"/>
  <c r="AE78" i="1"/>
  <c r="BF78" i="1" s="1"/>
  <c r="Y78" i="1"/>
  <c r="AZ78" i="1" s="1"/>
  <c r="AD78" i="1"/>
  <c r="BE78" i="1" s="1"/>
  <c r="Z78" i="1"/>
  <c r="BA78" i="1" s="1"/>
  <c r="AE67" i="1"/>
  <c r="BF67" i="1" s="1"/>
  <c r="AD67" i="1"/>
  <c r="BE67" i="1" s="1"/>
  <c r="AB67" i="1"/>
  <c r="BC67" i="1" s="1"/>
  <c r="Z67" i="1"/>
  <c r="BA67" i="1" s="1"/>
  <c r="Y67" i="1"/>
  <c r="AZ67" i="1" s="1"/>
  <c r="AC67" i="1"/>
  <c r="BD67" i="1" s="1"/>
  <c r="AC49" i="1"/>
  <c r="BD49" i="1" s="1"/>
  <c r="AD49" i="1"/>
  <c r="BE49" i="1" s="1"/>
  <c r="Y49" i="1"/>
  <c r="AZ49" i="1" s="1"/>
  <c r="AE49" i="1"/>
  <c r="BF49" i="1" s="1"/>
  <c r="Z49" i="1"/>
  <c r="BA49" i="1" s="1"/>
  <c r="AB49" i="1"/>
  <c r="BC49" i="1" s="1"/>
  <c r="AD44" i="1"/>
  <c r="BE44" i="1" s="1"/>
  <c r="AE44" i="1"/>
  <c r="BF44" i="1" s="1"/>
  <c r="AB44" i="1"/>
  <c r="BC44" i="1" s="1"/>
  <c r="Z44" i="1"/>
  <c r="BA44" i="1" s="1"/>
  <c r="AC44" i="1"/>
  <c r="BD44" i="1" s="1"/>
  <c r="Y44" i="1"/>
  <c r="AZ44" i="1" s="1"/>
  <c r="AB38" i="1"/>
  <c r="BC38" i="1" s="1"/>
  <c r="AC38" i="1"/>
  <c r="BD38" i="1" s="1"/>
  <c r="AE38" i="1"/>
  <c r="BF38" i="1" s="1"/>
  <c r="Z38" i="1"/>
  <c r="BA38" i="1" s="1"/>
  <c r="Y38" i="1"/>
  <c r="AZ38" i="1" s="1"/>
  <c r="AD38" i="1"/>
  <c r="BE38" i="1" s="1"/>
  <c r="AB114" i="1"/>
  <c r="BC114" i="1" s="1"/>
  <c r="AC114" i="1"/>
  <c r="BD114" i="1" s="1"/>
  <c r="AE114" i="1"/>
  <c r="BF114" i="1" s="1"/>
  <c r="AD114" i="1"/>
  <c r="BE114" i="1" s="1"/>
  <c r="Y114" i="1"/>
  <c r="AZ114" i="1" s="1"/>
  <c r="Z114" i="1"/>
  <c r="BA114" i="1" s="1"/>
  <c r="AB106" i="1"/>
  <c r="BC106" i="1" s="1"/>
  <c r="AC106" i="1"/>
  <c r="BD106" i="1" s="1"/>
  <c r="AE106" i="1"/>
  <c r="BF106" i="1" s="1"/>
  <c r="AD106" i="1"/>
  <c r="BE106" i="1" s="1"/>
  <c r="Y106" i="1"/>
  <c r="AZ106" i="1" s="1"/>
  <c r="Z106" i="1"/>
  <c r="BA106" i="1" s="1"/>
  <c r="AC73" i="1"/>
  <c r="BD73" i="1" s="1"/>
  <c r="AD73" i="1"/>
  <c r="BE73" i="1" s="1"/>
  <c r="AB73" i="1"/>
  <c r="BC73" i="1" s="1"/>
  <c r="Y73" i="1"/>
  <c r="AZ73" i="1" s="1"/>
  <c r="Z73" i="1"/>
  <c r="BA73" i="1" s="1"/>
  <c r="AE73" i="1"/>
  <c r="BF73" i="1" s="1"/>
  <c r="AB42" i="1"/>
  <c r="BC42" i="1" s="1"/>
  <c r="AC42" i="1"/>
  <c r="BD42" i="1" s="1"/>
  <c r="AE42" i="1"/>
  <c r="BF42" i="1" s="1"/>
  <c r="AD42" i="1"/>
  <c r="BE42" i="1" s="1"/>
  <c r="Y42" i="1"/>
  <c r="AZ42" i="1" s="1"/>
  <c r="Z42" i="1"/>
  <c r="BA42" i="1" s="1"/>
  <c r="AC69" i="1"/>
  <c r="BD69" i="1" s="1"/>
  <c r="AD69" i="1"/>
  <c r="BE69" i="1" s="1"/>
  <c r="Y69" i="1"/>
  <c r="AZ69" i="1" s="1"/>
  <c r="Z69" i="1"/>
  <c r="BA69" i="1" s="1"/>
  <c r="AE69" i="1"/>
  <c r="BF69" i="1" s="1"/>
  <c r="AB69" i="1"/>
  <c r="BC69" i="1" s="1"/>
  <c r="AD56" i="1"/>
  <c r="BE56" i="1" s="1"/>
  <c r="AE56" i="1"/>
  <c r="BF56" i="1" s="1"/>
  <c r="AC56" i="1"/>
  <c r="BD56" i="1" s="1"/>
  <c r="AB56" i="1"/>
  <c r="BC56" i="1" s="1"/>
  <c r="Z56" i="1"/>
  <c r="BA56" i="1" s="1"/>
  <c r="Y56" i="1"/>
  <c r="AZ56" i="1" s="1"/>
  <c r="AD28" i="1"/>
  <c r="BE28" i="1" s="1"/>
  <c r="AE28" i="1"/>
  <c r="BF28" i="1" s="1"/>
  <c r="Z28" i="1"/>
  <c r="BA28" i="1" s="1"/>
  <c r="AC28" i="1"/>
  <c r="BD28" i="1" s="1"/>
  <c r="Y28" i="1"/>
  <c r="AZ28" i="1" s="1"/>
  <c r="AB28" i="1"/>
  <c r="BC28" i="1" s="1"/>
  <c r="AD88" i="1"/>
  <c r="BE88" i="1" s="1"/>
  <c r="AE88" i="1"/>
  <c r="BF88" i="1" s="1"/>
  <c r="AC88" i="1"/>
  <c r="BD88" i="1" s="1"/>
  <c r="AB88" i="1"/>
  <c r="BC88" i="1" s="1"/>
  <c r="Z88" i="1"/>
  <c r="BA88" i="1" s="1"/>
  <c r="Y88" i="1"/>
  <c r="AZ88" i="1" s="1"/>
  <c r="AC33" i="1"/>
  <c r="BD33" i="1" s="1"/>
  <c r="AD33" i="1"/>
  <c r="BE33" i="1" s="1"/>
  <c r="AB33" i="1"/>
  <c r="BC33" i="1" s="1"/>
  <c r="Z33" i="1"/>
  <c r="BA33" i="1" s="1"/>
  <c r="Y33" i="1"/>
  <c r="AZ33" i="1" s="1"/>
  <c r="AE33" i="1"/>
  <c r="BF33" i="1" s="1"/>
  <c r="AE63" i="1"/>
  <c r="BF63" i="1" s="1"/>
  <c r="AD63" i="1"/>
  <c r="BE63" i="1" s="1"/>
  <c r="AC63" i="1"/>
  <c r="BD63" i="1" s="1"/>
  <c r="AB63" i="1"/>
  <c r="BC63" i="1" s="1"/>
  <c r="Y63" i="1"/>
  <c r="AZ63" i="1" s="1"/>
  <c r="Z63" i="1"/>
  <c r="BA63" i="1" s="1"/>
  <c r="AD100" i="1"/>
  <c r="BE100" i="1" s="1"/>
  <c r="AE100" i="1"/>
  <c r="BF100" i="1" s="1"/>
  <c r="AC100" i="1"/>
  <c r="BD100" i="1" s="1"/>
  <c r="Z100" i="1"/>
  <c r="BA100" i="1" s="1"/>
  <c r="Y100" i="1"/>
  <c r="AZ100" i="1" s="1"/>
  <c r="AB100" i="1"/>
  <c r="BC100" i="1" s="1"/>
  <c r="AC21" i="1"/>
  <c r="BD21" i="1" s="1"/>
  <c r="AD21" i="1"/>
  <c r="BE21" i="1" s="1"/>
  <c r="AB21" i="1"/>
  <c r="BC21" i="1" s="1"/>
  <c r="Y21" i="1"/>
  <c r="AZ21" i="1" s="1"/>
  <c r="Z21" i="1"/>
  <c r="BA21" i="1" s="1"/>
  <c r="AE21" i="1"/>
  <c r="BF21" i="1" s="1"/>
  <c r="AE35" i="1"/>
  <c r="BF35" i="1" s="1"/>
  <c r="Z35" i="1"/>
  <c r="BA35" i="1" s="1"/>
  <c r="AB35" i="1"/>
  <c r="BC35" i="1" s="1"/>
  <c r="AD35" i="1"/>
  <c r="BE35" i="1" s="1"/>
  <c r="AC35" i="1"/>
  <c r="BD35" i="1" s="1"/>
  <c r="Y35" i="1"/>
  <c r="AZ35" i="1" s="1"/>
  <c r="AE107" i="1"/>
  <c r="BF107" i="1" s="1"/>
  <c r="AD107" i="1"/>
  <c r="BE107" i="1" s="1"/>
  <c r="AB107" i="1"/>
  <c r="BC107" i="1" s="1"/>
  <c r="AC107" i="1"/>
  <c r="BD107" i="1" s="1"/>
  <c r="Y107" i="1"/>
  <c r="AZ107" i="1" s="1"/>
  <c r="Z107" i="1"/>
  <c r="BA107" i="1" s="1"/>
  <c r="AD96" i="1"/>
  <c r="BE96" i="1" s="1"/>
  <c r="AE96" i="1"/>
  <c r="BF96" i="1" s="1"/>
  <c r="AC96" i="1"/>
  <c r="BD96" i="1" s="1"/>
  <c r="Z96" i="1"/>
  <c r="BA96" i="1" s="1"/>
  <c r="AB96" i="1"/>
  <c r="BC96" i="1" s="1"/>
  <c r="Y96" i="1"/>
  <c r="AZ96" i="1" s="1"/>
  <c r="AB26" i="1"/>
  <c r="BC26" i="1" s="1"/>
  <c r="AC26" i="1"/>
  <c r="BD26" i="1" s="1"/>
  <c r="AE26" i="1"/>
  <c r="BF26" i="1" s="1"/>
  <c r="AD26" i="1"/>
  <c r="BE26" i="1" s="1"/>
  <c r="Y26" i="1"/>
  <c r="AZ26" i="1" s="1"/>
  <c r="Z26" i="1"/>
  <c r="BA26" i="1" s="1"/>
  <c r="AB34" i="1"/>
  <c r="BC34" i="1" s="1"/>
  <c r="AC34" i="1"/>
  <c r="BD34" i="1" s="1"/>
  <c r="AE34" i="1"/>
  <c r="BF34" i="1" s="1"/>
  <c r="Z34" i="1"/>
  <c r="BA34" i="1" s="1"/>
  <c r="Y34" i="1"/>
  <c r="AZ34" i="1" s="1"/>
  <c r="AD34" i="1"/>
  <c r="BE34" i="1" s="1"/>
  <c r="AB30" i="1"/>
  <c r="BC30" i="1" s="1"/>
  <c r="AC30" i="1"/>
  <c r="BD30" i="1" s="1"/>
  <c r="AE30" i="1"/>
  <c r="BF30" i="1" s="1"/>
  <c r="AD30" i="1"/>
  <c r="BE30" i="1" s="1"/>
  <c r="Y30" i="1"/>
  <c r="AZ30" i="1" s="1"/>
  <c r="Z30" i="1"/>
  <c r="BA30" i="1" s="1"/>
  <c r="AB70" i="1"/>
  <c r="BC70" i="1" s="1"/>
  <c r="AC70" i="1"/>
  <c r="BD70" i="1" s="1"/>
  <c r="AE70" i="1"/>
  <c r="BF70" i="1" s="1"/>
  <c r="Y70" i="1"/>
  <c r="AZ70" i="1" s="1"/>
  <c r="AD70" i="1"/>
  <c r="BE70" i="1" s="1"/>
  <c r="Z70" i="1"/>
  <c r="BA70" i="1" s="1"/>
  <c r="AD64" i="1"/>
  <c r="BE64" i="1" s="1"/>
  <c r="AE64" i="1"/>
  <c r="BF64" i="1" s="1"/>
  <c r="AC64" i="1"/>
  <c r="BD64" i="1" s="1"/>
  <c r="Z64" i="1"/>
  <c r="BA64" i="1" s="1"/>
  <c r="AB64" i="1"/>
  <c r="BC64" i="1" s="1"/>
  <c r="Y64" i="1"/>
  <c r="AZ64" i="1" s="1"/>
  <c r="AC57" i="1"/>
  <c r="BD57" i="1" s="1"/>
  <c r="AD57" i="1"/>
  <c r="BE57" i="1" s="1"/>
  <c r="Y57" i="1"/>
  <c r="AZ57" i="1" s="1"/>
  <c r="Z57" i="1"/>
  <c r="BA57" i="1" s="1"/>
  <c r="AE57" i="1"/>
  <c r="BF57" i="1" s="1"/>
  <c r="AB57" i="1"/>
  <c r="BC57" i="1" s="1"/>
  <c r="AC105" i="1"/>
  <c r="BD105" i="1" s="1"/>
  <c r="AD105" i="1"/>
  <c r="BE105" i="1" s="1"/>
  <c r="Y105" i="1"/>
  <c r="AZ105" i="1" s="1"/>
  <c r="Z105" i="1"/>
  <c r="BA105" i="1" s="1"/>
  <c r="AB105" i="1"/>
  <c r="BC105" i="1" s="1"/>
  <c r="AE105" i="1"/>
  <c r="BF105" i="1" s="1"/>
  <c r="AC101" i="1"/>
  <c r="BD101" i="1" s="1"/>
  <c r="AD101" i="1"/>
  <c r="BE101" i="1" s="1"/>
  <c r="AB101" i="1"/>
  <c r="BC101" i="1" s="1"/>
  <c r="Y101" i="1"/>
  <c r="AZ101" i="1" s="1"/>
  <c r="Z101" i="1"/>
  <c r="BA101" i="1" s="1"/>
  <c r="AE101" i="1"/>
  <c r="BF101" i="1" s="1"/>
  <c r="AC93" i="1"/>
  <c r="BD93" i="1" s="1"/>
  <c r="AD93" i="1"/>
  <c r="BE93" i="1" s="1"/>
  <c r="AB93" i="1"/>
  <c r="BC93" i="1" s="1"/>
  <c r="AE93" i="1"/>
  <c r="BF93" i="1" s="1"/>
  <c r="Y93" i="1"/>
  <c r="AZ93" i="1" s="1"/>
  <c r="Z93" i="1"/>
  <c r="BA93" i="1" s="1"/>
  <c r="AD84" i="1"/>
  <c r="BE84" i="1" s="1"/>
  <c r="AE84" i="1"/>
  <c r="BF84" i="1" s="1"/>
  <c r="Z84" i="1"/>
  <c r="BA84" i="1" s="1"/>
  <c r="AC84" i="1"/>
  <c r="BD84" i="1" s="1"/>
  <c r="AB84" i="1"/>
  <c r="BC84" i="1" s="1"/>
  <c r="Y84" i="1"/>
  <c r="AZ84" i="1" s="1"/>
  <c r="AD76" i="1"/>
  <c r="BE76" i="1" s="1"/>
  <c r="AE76" i="1"/>
  <c r="BF76" i="1" s="1"/>
  <c r="Z76" i="1"/>
  <c r="BA76" i="1" s="1"/>
  <c r="AC76" i="1"/>
  <c r="BD76" i="1" s="1"/>
  <c r="Y76" i="1"/>
  <c r="AZ76" i="1" s="1"/>
  <c r="AB76" i="1"/>
  <c r="BC76" i="1" s="1"/>
  <c r="AB86" i="1"/>
  <c r="BC86" i="1" s="1"/>
  <c r="AC86" i="1"/>
  <c r="BD86" i="1" s="1"/>
  <c r="AE86" i="1"/>
  <c r="BF86" i="1" s="1"/>
  <c r="AD86" i="1"/>
  <c r="BE86" i="1" s="1"/>
  <c r="Y86" i="1"/>
  <c r="AZ86" i="1" s="1"/>
  <c r="Z86" i="1"/>
  <c r="BA86" i="1" s="1"/>
  <c r="AD48" i="1"/>
  <c r="BE48" i="1" s="1"/>
  <c r="AE48" i="1"/>
  <c r="BF48" i="1" s="1"/>
  <c r="AC48" i="1"/>
  <c r="BD48" i="1" s="1"/>
  <c r="Z48" i="1"/>
  <c r="BA48" i="1" s="1"/>
  <c r="Y48" i="1"/>
  <c r="AZ48" i="1" s="1"/>
  <c r="AB48" i="1"/>
  <c r="BC48" i="1" s="1"/>
  <c r="AE43" i="1"/>
  <c r="BF43" i="1" s="1"/>
  <c r="Z43" i="1"/>
  <c r="BA43" i="1" s="1"/>
  <c r="AB43" i="1"/>
  <c r="BC43" i="1" s="1"/>
  <c r="AD43" i="1"/>
  <c r="BE43" i="1" s="1"/>
  <c r="AC43" i="1"/>
  <c r="BD43" i="1" s="1"/>
  <c r="Y43" i="1"/>
  <c r="AZ43" i="1" s="1"/>
  <c r="AD36" i="1"/>
  <c r="BE36" i="1" s="1"/>
  <c r="AE36" i="1"/>
  <c r="BF36" i="1" s="1"/>
  <c r="AC36" i="1"/>
  <c r="BD36" i="1" s="1"/>
  <c r="Y36" i="1"/>
  <c r="AZ36" i="1" s="1"/>
  <c r="AB36" i="1"/>
  <c r="BC36" i="1" s="1"/>
  <c r="Z36" i="1"/>
  <c r="BA36" i="1" s="1"/>
  <c r="AD112" i="1"/>
  <c r="BE112" i="1" s="1"/>
  <c r="AE112" i="1"/>
  <c r="BF112" i="1" s="1"/>
  <c r="AC112" i="1"/>
  <c r="BD112" i="1" s="1"/>
  <c r="Z112" i="1"/>
  <c r="BA112" i="1" s="1"/>
  <c r="Y112" i="1"/>
  <c r="AZ112" i="1" s="1"/>
  <c r="AB112" i="1"/>
  <c r="BC112" i="1" s="1"/>
  <c r="AD24" i="1"/>
  <c r="BE24" i="1" s="1"/>
  <c r="AE24" i="1"/>
  <c r="BF24" i="1" s="1"/>
  <c r="AC24" i="1"/>
  <c r="BD24" i="1" s="1"/>
  <c r="AB24" i="1"/>
  <c r="BC24" i="1" s="1"/>
  <c r="Y24" i="1"/>
  <c r="AZ24" i="1" s="1"/>
  <c r="Z24" i="1"/>
  <c r="BA24" i="1" s="1"/>
  <c r="AC89" i="1"/>
  <c r="BD89" i="1" s="1"/>
  <c r="AD89" i="1"/>
  <c r="BE89" i="1" s="1"/>
  <c r="Y89" i="1"/>
  <c r="AZ89" i="1" s="1"/>
  <c r="AB89" i="1"/>
  <c r="BC89" i="1" s="1"/>
  <c r="Z89" i="1"/>
  <c r="BA89" i="1" s="1"/>
  <c r="AE89" i="1"/>
  <c r="BF89" i="1" s="1"/>
  <c r="AD52" i="1"/>
  <c r="BE52" i="1" s="1"/>
  <c r="AE52" i="1"/>
  <c r="BF52" i="1" s="1"/>
  <c r="AB52" i="1"/>
  <c r="BC52" i="1" s="1"/>
  <c r="Z52" i="1"/>
  <c r="BA52" i="1" s="1"/>
  <c r="Y52" i="1"/>
  <c r="AZ52" i="1" s="1"/>
  <c r="AC52" i="1"/>
  <c r="BD52" i="1" s="1"/>
  <c r="AC97" i="1"/>
  <c r="BD97" i="1" s="1"/>
  <c r="AD97" i="1"/>
  <c r="BE97" i="1" s="1"/>
  <c r="Y97" i="1"/>
  <c r="AZ97" i="1" s="1"/>
  <c r="AE97" i="1"/>
  <c r="BF97" i="1" s="1"/>
  <c r="Z97" i="1"/>
  <c r="BA97" i="1" s="1"/>
  <c r="AB97" i="1"/>
  <c r="BC97" i="1" s="1"/>
  <c r="AE79" i="1"/>
  <c r="BF79" i="1" s="1"/>
  <c r="AC79" i="1"/>
  <c r="BD79" i="1" s="1"/>
  <c r="AB79" i="1"/>
  <c r="BC79" i="1" s="1"/>
  <c r="Z79" i="1"/>
  <c r="BA79" i="1" s="1"/>
  <c r="Y79" i="1"/>
  <c r="AZ79" i="1" s="1"/>
  <c r="AD79" i="1"/>
  <c r="BE79" i="1" s="1"/>
  <c r="AC37" i="1"/>
  <c r="BD37" i="1" s="1"/>
  <c r="AD37" i="1"/>
  <c r="BE37" i="1" s="1"/>
  <c r="AB37" i="1"/>
  <c r="BC37" i="1" s="1"/>
  <c r="Y37" i="1"/>
  <c r="AZ37" i="1" s="1"/>
  <c r="AE37" i="1"/>
  <c r="BF37" i="1" s="1"/>
  <c r="Z37" i="1"/>
  <c r="BA37" i="1" s="1"/>
  <c r="AB90" i="1"/>
  <c r="BC90" i="1" s="1"/>
  <c r="AC90" i="1"/>
  <c r="BD90" i="1" s="1"/>
  <c r="AE90" i="1"/>
  <c r="BF90" i="1" s="1"/>
  <c r="Y90" i="1"/>
  <c r="AZ90" i="1" s="1"/>
  <c r="AD90" i="1"/>
  <c r="BE90" i="1" s="1"/>
  <c r="Z90" i="1"/>
  <c r="BA90" i="1" s="1"/>
  <c r="V23" i="1"/>
  <c r="AW23" i="1" s="1"/>
  <c r="W23" i="1"/>
  <c r="AX23" i="1" s="1"/>
  <c r="AA23" i="1"/>
  <c r="V74" i="1"/>
  <c r="AW74" i="1" s="1"/>
  <c r="AA74" i="1"/>
  <c r="W74" i="1"/>
  <c r="AX74" i="1" s="1"/>
  <c r="V62" i="1"/>
  <c r="AW62" i="1" s="1"/>
  <c r="AA62" i="1"/>
  <c r="W62" i="1"/>
  <c r="AX62" i="1" s="1"/>
  <c r="V53" i="1"/>
  <c r="AW53" i="1" s="1"/>
  <c r="W53" i="1"/>
  <c r="AX53" i="1" s="1"/>
  <c r="AA53" i="1"/>
  <c r="V95" i="1"/>
  <c r="AW95" i="1" s="1"/>
  <c r="W95" i="1"/>
  <c r="AX95" i="1" s="1"/>
  <c r="AA95" i="1"/>
  <c r="W81" i="1"/>
  <c r="AX81" i="1" s="1"/>
  <c r="V81" i="1"/>
  <c r="AW81" i="1" s="1"/>
  <c r="AA81" i="1"/>
  <c r="V50" i="1"/>
  <c r="AW50" i="1" s="1"/>
  <c r="W50" i="1"/>
  <c r="AX50" i="1" s="1"/>
  <c r="AA50" i="1"/>
  <c r="V40" i="1"/>
  <c r="AW40" i="1" s="1"/>
  <c r="W40" i="1"/>
  <c r="AX40" i="1" s="1"/>
  <c r="AA40" i="1"/>
  <c r="V108" i="1"/>
  <c r="AW108" i="1" s="1"/>
  <c r="W108" i="1"/>
  <c r="AX108" i="1" s="1"/>
  <c r="AA108" i="1"/>
  <c r="V39" i="1"/>
  <c r="AW39" i="1" s="1"/>
  <c r="W39" i="1"/>
  <c r="AX39" i="1" s="1"/>
  <c r="AA39" i="1"/>
  <c r="V99" i="1"/>
  <c r="AW99" i="1" s="1"/>
  <c r="W99" i="1"/>
  <c r="AX99" i="1" s="1"/>
  <c r="AA99" i="1"/>
  <c r="V19" i="1"/>
  <c r="AW19" i="1" s="1"/>
  <c r="W19" i="1"/>
  <c r="AX19" i="1" s="1"/>
  <c r="AA19" i="1"/>
  <c r="W75" i="1"/>
  <c r="AX75" i="1" s="1"/>
  <c r="AA75" i="1"/>
  <c r="V75" i="1"/>
  <c r="AW75" i="1" s="1"/>
  <c r="V111" i="1"/>
  <c r="AW111" i="1" s="1"/>
  <c r="W111" i="1"/>
  <c r="AX111" i="1" s="1"/>
  <c r="AA111" i="1"/>
  <c r="V20" i="1"/>
  <c r="AW20" i="1" s="1"/>
  <c r="W20" i="1"/>
  <c r="AX20" i="1" s="1"/>
  <c r="AA20" i="1"/>
  <c r="AA22" i="1"/>
  <c r="W22" i="1"/>
  <c r="AX22" i="1" s="1"/>
  <c r="V22" i="1"/>
  <c r="AW22" i="1" s="1"/>
  <c r="V31" i="1"/>
  <c r="AW31" i="1" s="1"/>
  <c r="W31" i="1"/>
  <c r="AX31" i="1" s="1"/>
  <c r="AA31" i="1"/>
  <c r="V72" i="1"/>
  <c r="AW72" i="1" s="1"/>
  <c r="W72" i="1"/>
  <c r="AX72" i="1" s="1"/>
  <c r="AA72" i="1"/>
  <c r="W65" i="1"/>
  <c r="AX65" i="1" s="1"/>
  <c r="AA65" i="1"/>
  <c r="V65" i="1"/>
  <c r="AW65" i="1" s="1"/>
  <c r="V60" i="1"/>
  <c r="AW60" i="1" s="1"/>
  <c r="W60" i="1"/>
  <c r="AX60" i="1" s="1"/>
  <c r="AA60" i="1"/>
  <c r="V51" i="1"/>
  <c r="AW51" i="1" s="1"/>
  <c r="W51" i="1"/>
  <c r="AX51" i="1" s="1"/>
  <c r="AA51" i="1"/>
  <c r="V102" i="1"/>
  <c r="AW102" i="1" s="1"/>
  <c r="AA102" i="1"/>
  <c r="W102" i="1"/>
  <c r="AX102" i="1" s="1"/>
  <c r="V94" i="1"/>
  <c r="AW94" i="1" s="1"/>
  <c r="W94" i="1"/>
  <c r="AX94" i="1" s="1"/>
  <c r="AA94" i="1"/>
  <c r="V85" i="1"/>
  <c r="AW85" i="1" s="1"/>
  <c r="W85" i="1"/>
  <c r="AX85" i="1" s="1"/>
  <c r="AA85" i="1"/>
  <c r="V78" i="1"/>
  <c r="AW78" i="1" s="1"/>
  <c r="W78" i="1"/>
  <c r="AX78" i="1" s="1"/>
  <c r="AA78" i="1"/>
  <c r="V67" i="1"/>
  <c r="AW67" i="1" s="1"/>
  <c r="W67" i="1"/>
  <c r="AX67" i="1" s="1"/>
  <c r="AA67" i="1"/>
  <c r="W49" i="1"/>
  <c r="AX49" i="1" s="1"/>
  <c r="V49" i="1"/>
  <c r="AW49" i="1" s="1"/>
  <c r="AA49" i="1"/>
  <c r="V44" i="1"/>
  <c r="AW44" i="1" s="1"/>
  <c r="W44" i="1"/>
  <c r="AX44" i="1" s="1"/>
  <c r="AA44" i="1"/>
  <c r="V38" i="1"/>
  <c r="AW38" i="1" s="1"/>
  <c r="AA38" i="1"/>
  <c r="W38" i="1"/>
  <c r="AX38" i="1" s="1"/>
  <c r="V114" i="1"/>
  <c r="AW114" i="1" s="1"/>
  <c r="W114" i="1"/>
  <c r="AX114" i="1" s="1"/>
  <c r="AA114" i="1"/>
  <c r="V106" i="1"/>
  <c r="AW106" i="1" s="1"/>
  <c r="AA106" i="1"/>
  <c r="W106" i="1"/>
  <c r="AX106" i="1" s="1"/>
  <c r="V73" i="1"/>
  <c r="AW73" i="1" s="1"/>
  <c r="W73" i="1"/>
  <c r="AX73" i="1" s="1"/>
  <c r="AA73" i="1"/>
  <c r="V42" i="1"/>
  <c r="AW42" i="1" s="1"/>
  <c r="AA42" i="1"/>
  <c r="W42" i="1"/>
  <c r="AX42" i="1" s="1"/>
  <c r="V69" i="1"/>
  <c r="AW69" i="1" s="1"/>
  <c r="W69" i="1"/>
  <c r="AX69" i="1" s="1"/>
  <c r="AA69" i="1"/>
  <c r="V56" i="1"/>
  <c r="AW56" i="1" s="1"/>
  <c r="W56" i="1"/>
  <c r="AX56" i="1" s="1"/>
  <c r="AA56" i="1"/>
  <c r="V28" i="1"/>
  <c r="AW28" i="1" s="1"/>
  <c r="W28" i="1"/>
  <c r="AX28" i="1" s="1"/>
  <c r="AA28" i="1"/>
  <c r="V88" i="1"/>
  <c r="AW88" i="1" s="1"/>
  <c r="W88" i="1"/>
  <c r="AX88" i="1" s="1"/>
  <c r="AA88" i="1"/>
  <c r="V32" i="1"/>
  <c r="AW32" i="1" s="1"/>
  <c r="W32" i="1"/>
  <c r="AX32" i="1" s="1"/>
  <c r="AA32" i="1"/>
  <c r="V66" i="1"/>
  <c r="AW66" i="1" s="1"/>
  <c r="W66" i="1"/>
  <c r="AX66" i="1" s="1"/>
  <c r="AA66" i="1"/>
  <c r="V103" i="1"/>
  <c r="AW103" i="1" s="1"/>
  <c r="W103" i="1"/>
  <c r="AX103" i="1" s="1"/>
  <c r="AA103" i="1"/>
  <c r="V87" i="1"/>
  <c r="AW87" i="1" s="1"/>
  <c r="W87" i="1"/>
  <c r="AX87" i="1" s="1"/>
  <c r="AA87" i="1"/>
  <c r="W59" i="1"/>
  <c r="AX59" i="1" s="1"/>
  <c r="V59" i="1"/>
  <c r="AW59" i="1" s="1"/>
  <c r="AA59" i="1"/>
  <c r="W45" i="1"/>
  <c r="AX45" i="1" s="1"/>
  <c r="V45" i="1"/>
  <c r="AW45" i="1" s="1"/>
  <c r="AA45" i="1"/>
  <c r="V116" i="1"/>
  <c r="AW116" i="1" s="1"/>
  <c r="W116" i="1"/>
  <c r="AX116" i="1" s="1"/>
  <c r="AA116" i="1"/>
  <c r="V71" i="1"/>
  <c r="AW71" i="1" s="1"/>
  <c r="W71" i="1"/>
  <c r="AX71" i="1" s="1"/>
  <c r="AA71" i="1"/>
  <c r="AA54" i="1"/>
  <c r="V54" i="1"/>
  <c r="AW54" i="1" s="1"/>
  <c r="W54" i="1"/>
  <c r="AX54" i="1" s="1"/>
  <c r="V26" i="1"/>
  <c r="AW26" i="1" s="1"/>
  <c r="W26" i="1"/>
  <c r="AX26" i="1" s="1"/>
  <c r="AA26" i="1"/>
  <c r="V34" i="1"/>
  <c r="AW34" i="1" s="1"/>
  <c r="AA34" i="1"/>
  <c r="W34" i="1"/>
  <c r="AX34" i="1" s="1"/>
  <c r="V30" i="1"/>
  <c r="AW30" i="1" s="1"/>
  <c r="AA30" i="1"/>
  <c r="W30" i="1"/>
  <c r="AX30" i="1" s="1"/>
  <c r="V70" i="1"/>
  <c r="AW70" i="1" s="1"/>
  <c r="AA70" i="1"/>
  <c r="W70" i="1"/>
  <c r="AX70" i="1" s="1"/>
  <c r="V64" i="1"/>
  <c r="AW64" i="1" s="1"/>
  <c r="W64" i="1"/>
  <c r="AX64" i="1" s="1"/>
  <c r="AA64" i="1"/>
  <c r="V57" i="1"/>
  <c r="AW57" i="1" s="1"/>
  <c r="W57" i="1"/>
  <c r="AX57" i="1" s="1"/>
  <c r="AA57" i="1"/>
  <c r="V105" i="1"/>
  <c r="AW105" i="1" s="1"/>
  <c r="W105" i="1"/>
  <c r="AX105" i="1" s="1"/>
  <c r="AA105" i="1"/>
  <c r="V101" i="1"/>
  <c r="AW101" i="1" s="1"/>
  <c r="W101" i="1"/>
  <c r="AX101" i="1" s="1"/>
  <c r="AA101" i="1"/>
  <c r="W93" i="1"/>
  <c r="AX93" i="1" s="1"/>
  <c r="V93" i="1"/>
  <c r="AW93" i="1" s="1"/>
  <c r="AA93" i="1"/>
  <c r="V84" i="1"/>
  <c r="AW84" i="1" s="1"/>
  <c r="W84" i="1"/>
  <c r="AX84" i="1" s="1"/>
  <c r="AA84" i="1"/>
  <c r="V76" i="1"/>
  <c r="AW76" i="1" s="1"/>
  <c r="W76" i="1"/>
  <c r="AX76" i="1" s="1"/>
  <c r="AA76" i="1"/>
  <c r="AA86" i="1"/>
  <c r="V86" i="1"/>
  <c r="AW86" i="1" s="1"/>
  <c r="W86" i="1"/>
  <c r="AX86" i="1" s="1"/>
  <c r="V48" i="1"/>
  <c r="AW48" i="1" s="1"/>
  <c r="W48" i="1"/>
  <c r="AX48" i="1" s="1"/>
  <c r="AA48" i="1"/>
  <c r="W43" i="1"/>
  <c r="AX43" i="1" s="1"/>
  <c r="AA43" i="1"/>
  <c r="V43" i="1"/>
  <c r="AW43" i="1" s="1"/>
  <c r="V36" i="1"/>
  <c r="AW36" i="1" s="1"/>
  <c r="W36" i="1"/>
  <c r="AX36" i="1" s="1"/>
  <c r="AA36" i="1"/>
  <c r="V112" i="1"/>
  <c r="AW112" i="1" s="1"/>
  <c r="W112" i="1"/>
  <c r="AX112" i="1" s="1"/>
  <c r="AA112" i="1"/>
  <c r="V24" i="1"/>
  <c r="AW24" i="1" s="1"/>
  <c r="W24" i="1"/>
  <c r="AX24" i="1" s="1"/>
  <c r="AA24" i="1"/>
  <c r="V89" i="1"/>
  <c r="AW89" i="1" s="1"/>
  <c r="W89" i="1"/>
  <c r="AX89" i="1" s="1"/>
  <c r="AA89" i="1"/>
  <c r="V52" i="1"/>
  <c r="AW52" i="1" s="1"/>
  <c r="W52" i="1"/>
  <c r="AX52" i="1" s="1"/>
  <c r="AA52" i="1"/>
  <c r="W97" i="1"/>
  <c r="AX97" i="1" s="1"/>
  <c r="AA97" i="1"/>
  <c r="V97" i="1"/>
  <c r="AW97" i="1" s="1"/>
  <c r="V79" i="1"/>
  <c r="AW79" i="1" s="1"/>
  <c r="W79" i="1"/>
  <c r="AX79" i="1" s="1"/>
  <c r="AA79" i="1"/>
  <c r="V37" i="1"/>
  <c r="AW37" i="1" s="1"/>
  <c r="W37" i="1"/>
  <c r="AX37" i="1" s="1"/>
  <c r="AA37" i="1"/>
  <c r="V90" i="1"/>
  <c r="AW90" i="1" s="1"/>
  <c r="W90" i="1"/>
  <c r="AX90" i="1" s="1"/>
  <c r="AA90" i="1"/>
  <c r="V25" i="1"/>
  <c r="AW25" i="1" s="1"/>
  <c r="W25" i="1"/>
  <c r="AX25" i="1" s="1"/>
  <c r="AA25" i="1"/>
  <c r="W33" i="1"/>
  <c r="AX33" i="1" s="1"/>
  <c r="AA33" i="1"/>
  <c r="V33" i="1"/>
  <c r="AW33" i="1" s="1"/>
  <c r="W29" i="1"/>
  <c r="AX29" i="1" s="1"/>
  <c r="V29" i="1"/>
  <c r="AW29" i="1" s="1"/>
  <c r="AA29" i="1"/>
  <c r="V68" i="1"/>
  <c r="AW68" i="1" s="1"/>
  <c r="W68" i="1"/>
  <c r="AX68" i="1" s="1"/>
  <c r="AA68" i="1"/>
  <c r="V63" i="1"/>
  <c r="AW63" i="1" s="1"/>
  <c r="W63" i="1"/>
  <c r="AX63" i="1" s="1"/>
  <c r="AA63" i="1"/>
  <c r="V55" i="1"/>
  <c r="AW55" i="1" s="1"/>
  <c r="W55" i="1"/>
  <c r="AX55" i="1" s="1"/>
  <c r="AA55" i="1"/>
  <c r="V104" i="1"/>
  <c r="AW104" i="1" s="1"/>
  <c r="W104" i="1"/>
  <c r="AX104" i="1" s="1"/>
  <c r="AA104" i="1"/>
  <c r="V100" i="1"/>
  <c r="AW100" i="1" s="1"/>
  <c r="W100" i="1"/>
  <c r="AX100" i="1" s="1"/>
  <c r="AA100" i="1"/>
  <c r="W91" i="1"/>
  <c r="AX91" i="1" s="1"/>
  <c r="V91" i="1"/>
  <c r="AW91" i="1" s="1"/>
  <c r="AA91" i="1"/>
  <c r="V82" i="1"/>
  <c r="AW82" i="1" s="1"/>
  <c r="W82" i="1"/>
  <c r="AX82" i="1" s="1"/>
  <c r="AA82" i="1"/>
  <c r="V21" i="1"/>
  <c r="AW21" i="1" s="1"/>
  <c r="W21" i="1"/>
  <c r="AX21" i="1" s="1"/>
  <c r="AA21" i="1"/>
  <c r="V18" i="1"/>
  <c r="AW18" i="1" s="1"/>
  <c r="W18" i="1"/>
  <c r="AX18" i="1" s="1"/>
  <c r="AA18" i="1"/>
  <c r="V47" i="1"/>
  <c r="AW47" i="1" s="1"/>
  <c r="W47" i="1"/>
  <c r="AX47" i="1" s="1"/>
  <c r="AA47" i="1"/>
  <c r="V41" i="1"/>
  <c r="AW41" i="1" s="1"/>
  <c r="W41" i="1"/>
  <c r="AX41" i="1" s="1"/>
  <c r="AA41" i="1"/>
  <c r="V35" i="1"/>
  <c r="AW35" i="1" s="1"/>
  <c r="W35" i="1"/>
  <c r="AX35" i="1" s="1"/>
  <c r="AA35" i="1"/>
  <c r="W109" i="1"/>
  <c r="AX109" i="1" s="1"/>
  <c r="V109" i="1"/>
  <c r="AW109" i="1" s="1"/>
  <c r="AA109" i="1"/>
  <c r="V80" i="1"/>
  <c r="AW80" i="1" s="1"/>
  <c r="W80" i="1"/>
  <c r="AX80" i="1" s="1"/>
  <c r="AA80" i="1"/>
  <c r="W107" i="1"/>
  <c r="AX107" i="1" s="1"/>
  <c r="AA107" i="1"/>
  <c r="V107" i="1"/>
  <c r="AW107" i="1" s="1"/>
  <c r="V92" i="1"/>
  <c r="AW92" i="1" s="1"/>
  <c r="W92" i="1"/>
  <c r="AX92" i="1" s="1"/>
  <c r="AA92" i="1"/>
  <c r="V46" i="1"/>
  <c r="AW46" i="1" s="1"/>
  <c r="AA46" i="1"/>
  <c r="W46" i="1"/>
  <c r="AX46" i="1" s="1"/>
  <c r="W61" i="1"/>
  <c r="AX61" i="1" s="1"/>
  <c r="V61" i="1"/>
  <c r="AW61" i="1" s="1"/>
  <c r="AA61" i="1"/>
  <c r="V58" i="1"/>
  <c r="AW58" i="1" s="1"/>
  <c r="W58" i="1"/>
  <c r="AX58" i="1" s="1"/>
  <c r="AA58" i="1"/>
  <c r="V96" i="1"/>
  <c r="AW96" i="1" s="1"/>
  <c r="W96" i="1"/>
  <c r="AX96" i="1" s="1"/>
  <c r="AA96" i="1"/>
  <c r="U115" i="1"/>
  <c r="I115" i="1" s="1"/>
  <c r="J117" i="1"/>
  <c r="F139" i="1" s="1"/>
  <c r="O117" i="1"/>
  <c r="F144" i="1" s="1"/>
  <c r="BE18" i="1" l="1"/>
  <c r="BE117" i="1" s="1"/>
  <c r="BE118" i="1" s="1"/>
  <c r="BE119" i="1" s="1"/>
  <c r="AD117" i="1"/>
  <c r="X111" i="1"/>
  <c r="X95" i="1"/>
  <c r="U95" i="1" s="1"/>
  <c r="I95" i="1" s="1"/>
  <c r="X63" i="1"/>
  <c r="X79" i="1"/>
  <c r="X54" i="1"/>
  <c r="X58" i="1"/>
  <c r="X19" i="1"/>
  <c r="X45" i="1"/>
  <c r="X50" i="1"/>
  <c r="X59" i="1"/>
  <c r="X81" i="1"/>
  <c r="U81" i="1" s="1"/>
  <c r="I81" i="1" s="1"/>
  <c r="X53" i="1"/>
  <c r="X66" i="1"/>
  <c r="X74" i="1"/>
  <c r="X56" i="1"/>
  <c r="X106" i="1"/>
  <c r="X78" i="1"/>
  <c r="X102" i="1"/>
  <c r="X65" i="1"/>
  <c r="X22" i="1"/>
  <c r="X96" i="1"/>
  <c r="X61" i="1"/>
  <c r="X80" i="1"/>
  <c r="X109" i="1"/>
  <c r="X35" i="1"/>
  <c r="X41" i="1"/>
  <c r="X18" i="1"/>
  <c r="X21" i="1"/>
  <c r="X91" i="1"/>
  <c r="X104" i="1"/>
  <c r="X29" i="1"/>
  <c r="X33" i="1"/>
  <c r="X25" i="1"/>
  <c r="X73" i="1"/>
  <c r="X38" i="1"/>
  <c r="X90" i="1"/>
  <c r="X37" i="1"/>
  <c r="X97" i="1"/>
  <c r="X89" i="1"/>
  <c r="X24" i="1"/>
  <c r="X112" i="1"/>
  <c r="X86" i="1"/>
  <c r="X93" i="1"/>
  <c r="X105" i="1"/>
  <c r="X57" i="1"/>
  <c r="X64" i="1"/>
  <c r="X70" i="1"/>
  <c r="X30" i="1"/>
  <c r="X34" i="1"/>
  <c r="X26" i="1"/>
  <c r="X88" i="1"/>
  <c r="X42" i="1"/>
  <c r="X49" i="1"/>
  <c r="X51" i="1"/>
  <c r="X72" i="1"/>
  <c r="X75" i="1"/>
  <c r="X99" i="1"/>
  <c r="X39" i="1"/>
  <c r="X71" i="1"/>
  <c r="X108" i="1"/>
  <c r="X116" i="1"/>
  <c r="X40" i="1"/>
  <c r="X87" i="1"/>
  <c r="X103" i="1"/>
  <c r="X62" i="1"/>
  <c r="X32" i="1"/>
  <c r="X23" i="1"/>
  <c r="X44" i="1"/>
  <c r="X46" i="1"/>
  <c r="X92" i="1"/>
  <c r="X107" i="1"/>
  <c r="X47" i="1"/>
  <c r="X82" i="1"/>
  <c r="X100" i="1"/>
  <c r="X55" i="1"/>
  <c r="X68" i="1"/>
  <c r="X28" i="1"/>
  <c r="X67" i="1"/>
  <c r="X94" i="1"/>
  <c r="X60" i="1"/>
  <c r="X31" i="1"/>
  <c r="U31" i="1" s="1"/>
  <c r="X52" i="1"/>
  <c r="X36" i="1"/>
  <c r="X43" i="1"/>
  <c r="X48" i="1"/>
  <c r="X76" i="1"/>
  <c r="X84" i="1"/>
  <c r="X101" i="1"/>
  <c r="X69" i="1"/>
  <c r="X114" i="1"/>
  <c r="X85" i="1"/>
  <c r="X20" i="1"/>
  <c r="AY19" i="1"/>
  <c r="AV19" i="1" s="1"/>
  <c r="AL19" i="1" s="1"/>
  <c r="AY54" i="1"/>
  <c r="AV54" i="1" s="1"/>
  <c r="AL54" i="1" s="1"/>
  <c r="AY45" i="1"/>
  <c r="AV45" i="1" s="1"/>
  <c r="AL45" i="1" s="1"/>
  <c r="AY50" i="1"/>
  <c r="AV50" i="1" s="1"/>
  <c r="AL50" i="1" s="1"/>
  <c r="AY53" i="1"/>
  <c r="AV53" i="1" s="1"/>
  <c r="AL53" i="1" s="1"/>
  <c r="AY74" i="1"/>
  <c r="AV74" i="1" s="1"/>
  <c r="AL74" i="1" s="1"/>
  <c r="AY106" i="1"/>
  <c r="AV106" i="1" s="1"/>
  <c r="AL106" i="1" s="1"/>
  <c r="AY102" i="1"/>
  <c r="AV102" i="1" s="1"/>
  <c r="AL102" i="1" s="1"/>
  <c r="AY65" i="1"/>
  <c r="AV65" i="1" s="1"/>
  <c r="AL65" i="1" s="1"/>
  <c r="AY109" i="1"/>
  <c r="AV109" i="1" s="1"/>
  <c r="AL109" i="1" s="1"/>
  <c r="AY18" i="1"/>
  <c r="AV18" i="1" s="1"/>
  <c r="AL18" i="1" s="1"/>
  <c r="AY91" i="1"/>
  <c r="AV91" i="1" s="1"/>
  <c r="AL91" i="1" s="1"/>
  <c r="AY104" i="1"/>
  <c r="AV104" i="1" s="1"/>
  <c r="AL104" i="1" s="1"/>
  <c r="AY73" i="1"/>
  <c r="AV73" i="1" s="1"/>
  <c r="AL73" i="1" s="1"/>
  <c r="AY38" i="1"/>
  <c r="AV38" i="1" s="1"/>
  <c r="AL38" i="1" s="1"/>
  <c r="AY90" i="1"/>
  <c r="AV90" i="1" s="1"/>
  <c r="AL90" i="1" s="1"/>
  <c r="AY86" i="1"/>
  <c r="AV86" i="1" s="1"/>
  <c r="AL86" i="1" s="1"/>
  <c r="AY70" i="1"/>
  <c r="AV70" i="1" s="1"/>
  <c r="AL70" i="1" s="1"/>
  <c r="AY42" i="1"/>
  <c r="AV42" i="1" s="1"/>
  <c r="AL42" i="1" s="1"/>
  <c r="AY75" i="1"/>
  <c r="AV75" i="1" s="1"/>
  <c r="AL75" i="1" s="1"/>
  <c r="AY99" i="1"/>
  <c r="AV99" i="1" s="1"/>
  <c r="AL99" i="1" s="1"/>
  <c r="AY39" i="1"/>
  <c r="AV39" i="1" s="1"/>
  <c r="AL39" i="1" s="1"/>
  <c r="AY71" i="1"/>
  <c r="AV71" i="1" s="1"/>
  <c r="AL71" i="1" s="1"/>
  <c r="AY116" i="1"/>
  <c r="AV116" i="1" s="1"/>
  <c r="AL116" i="1" s="1"/>
  <c r="AY40" i="1"/>
  <c r="AV40" i="1" s="1"/>
  <c r="AL40" i="1" s="1"/>
  <c r="AY87" i="1"/>
  <c r="AV87" i="1" s="1"/>
  <c r="AL87" i="1" s="1"/>
  <c r="AY103" i="1"/>
  <c r="AV103" i="1" s="1"/>
  <c r="AL103" i="1" s="1"/>
  <c r="AY62" i="1"/>
  <c r="AV62" i="1" s="1"/>
  <c r="AL62" i="1" s="1"/>
  <c r="AY23" i="1"/>
  <c r="AV23" i="1" s="1"/>
  <c r="AL23" i="1" s="1"/>
  <c r="AY46" i="1"/>
  <c r="AV46" i="1" s="1"/>
  <c r="AL46" i="1" s="1"/>
  <c r="AY107" i="1"/>
  <c r="AV107" i="1" s="1"/>
  <c r="AL107" i="1" s="1"/>
  <c r="AY47" i="1"/>
  <c r="AV47" i="1" s="1"/>
  <c r="AL47" i="1" s="1"/>
  <c r="AY82" i="1"/>
  <c r="AV82" i="1" s="1"/>
  <c r="AL82" i="1" s="1"/>
  <c r="AY100" i="1"/>
  <c r="AV100" i="1" s="1"/>
  <c r="AL100" i="1" s="1"/>
  <c r="AY55" i="1"/>
  <c r="AV55" i="1" s="1"/>
  <c r="AL55" i="1" s="1"/>
  <c r="AY68" i="1"/>
  <c r="AV68" i="1" s="1"/>
  <c r="AL68" i="1" s="1"/>
  <c r="AY67" i="1"/>
  <c r="AV67" i="1" s="1"/>
  <c r="AL67" i="1" s="1"/>
  <c r="AY94" i="1"/>
  <c r="AV94" i="1" s="1"/>
  <c r="AL94" i="1" s="1"/>
  <c r="AY31" i="1"/>
  <c r="AV31" i="1" s="1"/>
  <c r="AL31" i="1" s="1"/>
  <c r="AY52" i="1"/>
  <c r="AV52" i="1" s="1"/>
  <c r="AL52" i="1" s="1"/>
  <c r="AY36" i="1"/>
  <c r="AV36" i="1" s="1"/>
  <c r="AL36" i="1" s="1"/>
  <c r="AY43" i="1"/>
  <c r="AV43" i="1" s="1"/>
  <c r="AL43" i="1" s="1"/>
  <c r="AY84" i="1"/>
  <c r="AV84" i="1" s="1"/>
  <c r="AL84" i="1" s="1"/>
  <c r="AY101" i="1"/>
  <c r="AV101" i="1" s="1"/>
  <c r="AL101" i="1" s="1"/>
  <c r="AY69" i="1"/>
  <c r="AV69" i="1" s="1"/>
  <c r="AL69" i="1" s="1"/>
  <c r="AY114" i="1"/>
  <c r="AV114" i="1" s="1"/>
  <c r="AL114" i="1" s="1"/>
  <c r="AY20" i="1"/>
  <c r="AV20" i="1" s="1"/>
  <c r="AL20" i="1" s="1"/>
  <c r="AY59" i="1"/>
  <c r="AV59" i="1" s="1"/>
  <c r="AL59" i="1" s="1"/>
  <c r="AY81" i="1"/>
  <c r="AV81" i="1" s="1"/>
  <c r="AL81" i="1" s="1"/>
  <c r="AY58" i="1"/>
  <c r="AV58" i="1" s="1"/>
  <c r="AL58" i="1" s="1"/>
  <c r="AY29" i="1"/>
  <c r="AV29" i="1" s="1"/>
  <c r="AL29" i="1" s="1"/>
  <c r="AY33" i="1"/>
  <c r="AV33" i="1" s="1"/>
  <c r="AL33" i="1" s="1"/>
  <c r="AY97" i="1"/>
  <c r="AV97" i="1" s="1"/>
  <c r="AL97" i="1" s="1"/>
  <c r="AY24" i="1"/>
  <c r="AV24" i="1" s="1"/>
  <c r="AL24" i="1" s="1"/>
  <c r="AY93" i="1"/>
  <c r="AV93" i="1" s="1"/>
  <c r="AL93" i="1" s="1"/>
  <c r="AY88" i="1"/>
  <c r="AV88" i="1" s="1"/>
  <c r="AL88" i="1" s="1"/>
  <c r="AY49" i="1"/>
  <c r="AV49" i="1" s="1"/>
  <c r="AL49" i="1" s="1"/>
  <c r="AY51" i="1"/>
  <c r="AV51" i="1" s="1"/>
  <c r="AL51" i="1" s="1"/>
  <c r="AY72" i="1"/>
  <c r="AV72" i="1" s="1"/>
  <c r="AL72" i="1" s="1"/>
  <c r="AY111" i="1"/>
  <c r="AV111" i="1" s="1"/>
  <c r="AL111" i="1" s="1"/>
  <c r="AY63" i="1"/>
  <c r="AV63" i="1" s="1"/>
  <c r="AL63" i="1" s="1"/>
  <c r="AY79" i="1"/>
  <c r="AV79" i="1" s="1"/>
  <c r="AL79" i="1" s="1"/>
  <c r="AY66" i="1"/>
  <c r="AV66" i="1" s="1"/>
  <c r="AL66" i="1" s="1"/>
  <c r="AY56" i="1"/>
  <c r="AV56" i="1" s="1"/>
  <c r="AL56" i="1" s="1"/>
  <c r="AY78" i="1"/>
  <c r="AV78" i="1" s="1"/>
  <c r="AL78" i="1" s="1"/>
  <c r="AY61" i="1"/>
  <c r="AV61" i="1" s="1"/>
  <c r="AL61" i="1" s="1"/>
  <c r="AY35" i="1"/>
  <c r="AV35" i="1" s="1"/>
  <c r="AL35" i="1" s="1"/>
  <c r="AY37" i="1"/>
  <c r="AV37" i="1" s="1"/>
  <c r="AL37" i="1" s="1"/>
  <c r="AY105" i="1"/>
  <c r="AV105" i="1" s="1"/>
  <c r="AL105" i="1" s="1"/>
  <c r="AY57" i="1"/>
  <c r="AV57" i="1" s="1"/>
  <c r="AL57" i="1" s="1"/>
  <c r="AY30" i="1"/>
  <c r="AV30" i="1" s="1"/>
  <c r="AL30" i="1" s="1"/>
  <c r="AY34" i="1"/>
  <c r="AV34" i="1" s="1"/>
  <c r="AL34" i="1" s="1"/>
  <c r="AY26" i="1"/>
  <c r="AV26" i="1" s="1"/>
  <c r="AL26" i="1" s="1"/>
  <c r="AY95" i="1"/>
  <c r="AV95" i="1" s="1"/>
  <c r="AL95" i="1" s="1"/>
  <c r="W117" i="1"/>
  <c r="F152" i="1" s="1"/>
  <c r="AA117" i="1"/>
  <c r="F156" i="1" s="1"/>
  <c r="BC117" i="1"/>
  <c r="AB117" i="1"/>
  <c r="F157" i="1" s="1"/>
  <c r="Y117" i="1"/>
  <c r="F154" i="1" s="1"/>
  <c r="AE117" i="1"/>
  <c r="F160" i="1" s="1"/>
  <c r="Z117" i="1"/>
  <c r="F155" i="1" s="1"/>
  <c r="BD117" i="1"/>
  <c r="AC117" i="1"/>
  <c r="F158" i="1" s="1"/>
  <c r="I145" i="1"/>
  <c r="I146" i="1"/>
  <c r="U52" i="1" l="1"/>
  <c r="I52" i="1" s="1"/>
  <c r="U23" i="1"/>
  <c r="I23" i="1" s="1"/>
  <c r="U116" i="1"/>
  <c r="I116" i="1" s="1"/>
  <c r="U51" i="1"/>
  <c r="I51" i="1" s="1"/>
  <c r="U64" i="1"/>
  <c r="I64" i="1" s="1"/>
  <c r="U73" i="1"/>
  <c r="I73" i="1" s="1"/>
  <c r="U21" i="1"/>
  <c r="I21" i="1" s="1"/>
  <c r="U61" i="1"/>
  <c r="I61" i="1" s="1"/>
  <c r="U56" i="1"/>
  <c r="I56" i="1" s="1"/>
  <c r="U53" i="1"/>
  <c r="I53" i="1" s="1"/>
  <c r="U79" i="1"/>
  <c r="I79" i="1" s="1"/>
  <c r="U85" i="1"/>
  <c r="I85" i="1" s="1"/>
  <c r="U76" i="1"/>
  <c r="I76" i="1" s="1"/>
  <c r="U43" i="1"/>
  <c r="I43" i="1" s="1"/>
  <c r="U67" i="1"/>
  <c r="I67" i="1" s="1"/>
  <c r="U68" i="1"/>
  <c r="I68" i="1" s="1"/>
  <c r="U47" i="1"/>
  <c r="I47" i="1" s="1"/>
  <c r="U46" i="1"/>
  <c r="I46" i="1" s="1"/>
  <c r="U32" i="1"/>
  <c r="I32" i="1" s="1"/>
  <c r="U87" i="1"/>
  <c r="I87" i="1" s="1"/>
  <c r="U108" i="1"/>
  <c r="I108" i="1" s="1"/>
  <c r="U99" i="1"/>
  <c r="I99" i="1" s="1"/>
  <c r="U49" i="1"/>
  <c r="I49" i="1" s="1"/>
  <c r="U34" i="1"/>
  <c r="I34" i="1" s="1"/>
  <c r="U93" i="1"/>
  <c r="I93" i="1" s="1"/>
  <c r="U24" i="1"/>
  <c r="I24" i="1" s="1"/>
  <c r="U37" i="1"/>
  <c r="I37" i="1" s="1"/>
  <c r="U104" i="1"/>
  <c r="I104" i="1" s="1"/>
  <c r="U18" i="1"/>
  <c r="I18" i="1" s="1"/>
  <c r="U109" i="1"/>
  <c r="I109" i="1" s="1"/>
  <c r="U96" i="1"/>
  <c r="I96" i="1" s="1"/>
  <c r="U102" i="1"/>
  <c r="I102" i="1" s="1"/>
  <c r="U74" i="1"/>
  <c r="I74" i="1" s="1"/>
  <c r="U19" i="1"/>
  <c r="I19" i="1" s="1"/>
  <c r="U63" i="1"/>
  <c r="I63" i="1" s="1"/>
  <c r="U69" i="1"/>
  <c r="I69" i="1" s="1"/>
  <c r="U84" i="1"/>
  <c r="I84" i="1" s="1"/>
  <c r="U94" i="1"/>
  <c r="I94" i="1" s="1"/>
  <c r="U103" i="1"/>
  <c r="I103" i="1" s="1"/>
  <c r="U39" i="1"/>
  <c r="I39" i="1" s="1"/>
  <c r="U26" i="1"/>
  <c r="I26" i="1" s="1"/>
  <c r="U105" i="1"/>
  <c r="I105" i="1" s="1"/>
  <c r="U29" i="1"/>
  <c r="I29" i="1" s="1"/>
  <c r="U35" i="1"/>
  <c r="I35" i="1" s="1"/>
  <c r="U65" i="1"/>
  <c r="I65" i="1" s="1"/>
  <c r="U45" i="1"/>
  <c r="I45" i="1" s="1"/>
  <c r="U114" i="1"/>
  <c r="I114" i="1" s="1"/>
  <c r="U36" i="1"/>
  <c r="I36" i="1" s="1"/>
  <c r="U60" i="1"/>
  <c r="I60" i="1" s="1"/>
  <c r="U55" i="1"/>
  <c r="I55" i="1" s="1"/>
  <c r="U107" i="1"/>
  <c r="I107" i="1" s="1"/>
  <c r="U44" i="1"/>
  <c r="I44" i="1" s="1"/>
  <c r="U75" i="1"/>
  <c r="I75" i="1" s="1"/>
  <c r="U42" i="1"/>
  <c r="I42" i="1" s="1"/>
  <c r="U30" i="1"/>
  <c r="I30" i="1" s="1"/>
  <c r="U86" i="1"/>
  <c r="I86" i="1" s="1"/>
  <c r="U89" i="1"/>
  <c r="I89" i="1" s="1"/>
  <c r="U90" i="1"/>
  <c r="I90" i="1" s="1"/>
  <c r="U25" i="1"/>
  <c r="I25" i="1" s="1"/>
  <c r="U91" i="1"/>
  <c r="I91" i="1" s="1"/>
  <c r="U80" i="1"/>
  <c r="I80" i="1" s="1"/>
  <c r="U78" i="1"/>
  <c r="I78" i="1" s="1"/>
  <c r="U66" i="1"/>
  <c r="I66" i="1" s="1"/>
  <c r="U59" i="1"/>
  <c r="I59" i="1" s="1"/>
  <c r="U58" i="1"/>
  <c r="I58" i="1" s="1"/>
  <c r="U82" i="1"/>
  <c r="I82" i="1" s="1"/>
  <c r="U20" i="1"/>
  <c r="I20" i="1" s="1"/>
  <c r="U101" i="1"/>
  <c r="I101" i="1" s="1"/>
  <c r="U48" i="1"/>
  <c r="I48" i="1" s="1"/>
  <c r="U28" i="1"/>
  <c r="I28" i="1" s="1"/>
  <c r="U100" i="1"/>
  <c r="I100" i="1" s="1"/>
  <c r="U92" i="1"/>
  <c r="I92" i="1" s="1"/>
  <c r="U62" i="1"/>
  <c r="I62" i="1" s="1"/>
  <c r="U40" i="1"/>
  <c r="I40" i="1" s="1"/>
  <c r="U71" i="1"/>
  <c r="I71" i="1" s="1"/>
  <c r="U72" i="1"/>
  <c r="I72" i="1" s="1"/>
  <c r="U88" i="1"/>
  <c r="I88" i="1" s="1"/>
  <c r="U70" i="1"/>
  <c r="I70" i="1" s="1"/>
  <c r="U57" i="1"/>
  <c r="I57" i="1" s="1"/>
  <c r="U112" i="1"/>
  <c r="I112" i="1" s="1"/>
  <c r="U97" i="1"/>
  <c r="I97" i="1" s="1"/>
  <c r="U38" i="1"/>
  <c r="I38" i="1" s="1"/>
  <c r="U33" i="1"/>
  <c r="I33" i="1" s="1"/>
  <c r="U41" i="1"/>
  <c r="I41" i="1" s="1"/>
  <c r="U22" i="1"/>
  <c r="I22" i="1" s="1"/>
  <c r="U106" i="1"/>
  <c r="I106" i="1" s="1"/>
  <c r="U50" i="1"/>
  <c r="I50" i="1" s="1"/>
  <c r="U54" i="1"/>
  <c r="I54" i="1" s="1"/>
  <c r="U111" i="1"/>
  <c r="I111" i="1" s="1"/>
  <c r="AY92" i="1"/>
  <c r="AY96" i="1"/>
  <c r="AY80" i="1"/>
  <c r="AY89" i="1"/>
  <c r="AY21" i="1"/>
  <c r="AY22" i="1"/>
  <c r="AY25" i="1"/>
  <c r="AY48" i="1"/>
  <c r="AY64" i="1"/>
  <c r="AY112" i="1"/>
  <c r="AV112" i="1" s="1"/>
  <c r="AL112" i="1" s="1"/>
  <c r="AY85" i="1"/>
  <c r="AY32" i="1"/>
  <c r="AY76" i="1"/>
  <c r="AY28" i="1"/>
  <c r="AY41" i="1"/>
  <c r="AY60" i="1"/>
  <c r="AY44" i="1"/>
  <c r="AY108" i="1"/>
  <c r="BC118" i="1"/>
  <c r="BC119" i="1" s="1"/>
  <c r="BD118" i="1"/>
  <c r="BD119" i="1" s="1"/>
  <c r="BF117" i="1"/>
  <c r="AZ117" i="1"/>
  <c r="BA117" i="1"/>
  <c r="X117" i="1"/>
  <c r="F153" i="1" s="1"/>
  <c r="H144" i="1"/>
  <c r="I144" i="1" s="1"/>
  <c r="H141" i="1"/>
  <c r="I141" i="1" s="1"/>
  <c r="H140" i="1"/>
  <c r="I140" i="1" s="1"/>
  <c r="H165" i="1"/>
  <c r="I165" i="1" s="1"/>
  <c r="H143" i="1"/>
  <c r="I143" i="1" s="1"/>
  <c r="I148" i="1"/>
  <c r="I147" i="1"/>
  <c r="H142" i="1"/>
  <c r="I142" i="1" s="1"/>
  <c r="H139" i="1"/>
  <c r="I139" i="1" s="1"/>
  <c r="AV60" i="1" l="1"/>
  <c r="AL60" i="1" s="1"/>
  <c r="AV80" i="1"/>
  <c r="AL80" i="1" s="1"/>
  <c r="AV108" i="1"/>
  <c r="AL108" i="1" s="1"/>
  <c r="AV28" i="1"/>
  <c r="AL28" i="1" s="1"/>
  <c r="AV32" i="1"/>
  <c r="AL32" i="1" s="1"/>
  <c r="AV25" i="1"/>
  <c r="AL25" i="1" s="1"/>
  <c r="AV22" i="1"/>
  <c r="AL22" i="1" s="1"/>
  <c r="AV96" i="1"/>
  <c r="AL96" i="1" s="1"/>
  <c r="AV48" i="1"/>
  <c r="AL48" i="1" s="1"/>
  <c r="AV89" i="1"/>
  <c r="AL89" i="1" s="1"/>
  <c r="AV44" i="1"/>
  <c r="AL44" i="1" s="1"/>
  <c r="AV41" i="1"/>
  <c r="AL41" i="1" s="1"/>
  <c r="AV76" i="1"/>
  <c r="AL76" i="1" s="1"/>
  <c r="AV85" i="1"/>
  <c r="AL85" i="1" s="1"/>
  <c r="AV64" i="1"/>
  <c r="AL64" i="1" s="1"/>
  <c r="AV21" i="1"/>
  <c r="AL21" i="1" s="1"/>
  <c r="AV92" i="1"/>
  <c r="AL92" i="1" s="1"/>
  <c r="AY117" i="1"/>
  <c r="AZ118" i="1"/>
  <c r="AZ119" i="1" s="1"/>
  <c r="BF118" i="1"/>
  <c r="BF119" i="1" s="1"/>
  <c r="BA118" i="1"/>
  <c r="BA119" i="1" s="1"/>
  <c r="H158" i="1"/>
  <c r="I158" i="1" s="1"/>
  <c r="H156" i="1"/>
  <c r="I156" i="1" s="1"/>
  <c r="I31" i="1"/>
  <c r="AY118" i="1" l="1"/>
  <c r="AY119" i="1" s="1"/>
  <c r="H154" i="1"/>
  <c r="I154" i="1" s="1"/>
  <c r="H155" i="1"/>
  <c r="I155" i="1" s="1"/>
  <c r="H157" i="1"/>
  <c r="I157" i="1" s="1"/>
  <c r="H160" i="1"/>
  <c r="I160" i="1" s="1"/>
  <c r="H153" i="1"/>
  <c r="I153" i="1" s="1"/>
  <c r="E63" i="11" l="1"/>
  <c r="F63" i="11" s="1"/>
  <c r="U17" i="11"/>
  <c r="S17" i="11" s="1"/>
  <c r="S37" i="11" s="1"/>
  <c r="E60" i="11" l="1"/>
  <c r="F60" i="11" s="1"/>
  <c r="S38" i="11"/>
  <c r="S39" i="11" s="1"/>
  <c r="U37" i="11"/>
  <c r="AX117" i="1"/>
  <c r="E62" i="11" l="1"/>
  <c r="F62" i="11" s="1"/>
  <c r="U38" i="11"/>
  <c r="U39" i="11" s="1"/>
  <c r="H152" i="1"/>
  <c r="I152" i="1" s="1"/>
  <c r="AX118" i="1"/>
  <c r="AX119" i="1" s="1"/>
  <c r="V117" i="1"/>
  <c r="F151" i="1" s="1"/>
  <c r="I17" i="1"/>
  <c r="I117" i="1" s="1"/>
  <c r="AW117" i="1" l="1"/>
  <c r="U117" i="1"/>
  <c r="F150" i="1" s="1"/>
  <c r="H151" i="1" l="1"/>
  <c r="I151" i="1" s="1"/>
  <c r="AW118" i="1"/>
  <c r="AW119" i="1" s="1"/>
  <c r="AV117" i="1"/>
  <c r="AL117" i="1"/>
  <c r="AL118" i="1" s="1"/>
  <c r="H150" i="1" l="1"/>
  <c r="I150" i="1" s="1"/>
  <c r="AV118" i="1"/>
  <c r="AV119" i="1" s="1"/>
  <c r="AL119" i="1"/>
</calcChain>
</file>

<file path=xl/sharedStrings.xml><?xml version="1.0" encoding="utf-8"?>
<sst xmlns="http://schemas.openxmlformats.org/spreadsheetml/2006/main" count="250" uniqueCount="96">
  <si>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</si>
  <si>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</si>
  <si>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</si>
  <si>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</si>
  <si>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</si>
  <si>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</si>
  <si>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</si>
  <si>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</si>
  <si>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</si>
  <si>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</si>
  <si>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</si>
  <si>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</si>
  <si>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</si>
  <si>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</si>
  <si>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</si>
  <si>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</si>
  <si>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</si>
  <si>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</si>
  <si>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Náhrada zapracovnú pohotovosť, služobnú pohotovosť a náhrada, odmena za pohotovosť</t>
  </si>
  <si>
    <t>Odmeny spolu</t>
  </si>
  <si>
    <t>Ostatné príplatky okrem osobných príplatkov</t>
  </si>
  <si>
    <t>Osobný príplatok</t>
  </si>
  <si>
    <t>Ostatné osobné vyrovnania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</si>
  <si>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</si>
  <si>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</si>
  <si>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</si>
  <si>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</si>
  <si>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</si>
  <si>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</si>
  <si>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</si>
  <si>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</si>
  <si>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</si>
  <si>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</si>
  <si>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</si>
  <si>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</si>
  <si>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</si>
  <si>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Na poistenie do rezervného fondu solidarity</t>
  </si>
  <si>
    <t>Poistné do sociálnej poisťovne</t>
  </si>
  <si>
    <t>Poistné do Všeobecnej zdravotnej poisťovne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</si>
  <si>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</si>
  <si>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</si>
  <si>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</si>
  <si>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</si>
  <si>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</si>
  <si>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</si>
  <si>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</si>
  <si>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</si>
  <si>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</si>
  <si>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</si>
  <si>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</si>
  <si>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637027</t>
  </si>
  <si>
    <t>620</t>
  </si>
  <si>
    <t>621</t>
  </si>
  <si>
    <t>623</t>
  </si>
  <si>
    <t>625</t>
  </si>
  <si>
    <t>625001</t>
  </si>
  <si>
    <t>625002</t>
  </si>
  <si>
    <t>625003</t>
  </si>
  <si>
    <t>625004</t>
  </si>
  <si>
    <t>625005</t>
  </si>
  <si>
    <t>625007</t>
  </si>
  <si>
    <t>č. dokladu o úhrade:</t>
  </si>
  <si>
    <t xml:space="preserve">účtovný doklad: </t>
  </si>
  <si>
    <t>Mzdová učtáreň Prijímateľa potvrdzuje správnosť údajov</t>
  </si>
  <si>
    <t>Osoba určená štatutárnym orgánom Prijímateľa potvrdzuje správnosť údajov</t>
  </si>
  <si>
    <t>Doplnkové dôchodkové sporenie</t>
  </si>
  <si>
    <t>627</t>
  </si>
  <si>
    <t>Použité skratky</t>
  </si>
  <si>
    <t>Odmeny zamestnancov mimopracovného  pomeru</t>
  </si>
  <si>
    <r>
      <t xml:space="preserve">Sumarizačný hárok - mzdové výdavky 
Výpis priznaných a vyplatených miezd vrátane odvodov zamestnávateľa a odmien za </t>
    </r>
    <r>
      <rPr>
        <b/>
        <sz val="17"/>
        <color rgb="FFFF0000"/>
        <rFont val="Arial"/>
        <family val="2"/>
        <charset val="238"/>
      </rPr>
      <t>mesiac/rok - účtovný doklad č. xx/xx</t>
    </r>
  </si>
  <si>
    <t>Kód projektu ITMS2014+:</t>
  </si>
  <si>
    <t>Názov projektu:</t>
  </si>
  <si>
    <t>Prijímateľ:</t>
  </si>
  <si>
    <t>Príspevok zamestnávateľa na rekreáciu</t>
  </si>
  <si>
    <t>Sociálny fond</t>
  </si>
  <si>
    <t>Príspevok do doplnkových dôchodkových poisťovní</t>
  </si>
  <si>
    <t>cena práce</t>
  </si>
  <si>
    <t>Na nemocenské dávky</t>
  </si>
  <si>
    <t>637016</t>
  </si>
  <si>
    <t>MRR</t>
  </si>
  <si>
    <t>VRR</t>
  </si>
  <si>
    <r>
      <t xml:space="preserve">Poistné do Všeobecnej zdravotnej poisťovne </t>
    </r>
    <r>
      <rPr>
        <sz val="10"/>
        <rFont val="Arial"/>
        <family val="2"/>
        <charset val="238"/>
      </rPr>
      <t>(vyplniť podľa relevantnej poisťovne, inak uviesť hodnotu O)</t>
    </r>
  </si>
  <si>
    <r>
      <t xml:space="preserve">Poistné do ostatných zdravotných poisťovní </t>
    </r>
    <r>
      <rPr>
        <sz val="10"/>
        <rFont val="Arial"/>
        <family val="2"/>
        <charset val="238"/>
      </rPr>
      <t>(vyplniť podľa relevantnej poisťovne, inak uviesť hodnotu O)</t>
    </r>
  </si>
  <si>
    <t>637006</t>
  </si>
  <si>
    <t>Celkové oprávnené výdavky</t>
  </si>
  <si>
    <r>
      <t xml:space="preserve">A. Doplatok k platu a ďalší plat </t>
    </r>
    <r>
      <rPr>
        <sz val="10"/>
        <rFont val="Arial"/>
        <family val="2"/>
        <charset val="238"/>
      </rPr>
      <t>(vyrovnanie platu, doplatok k platu a iné plnenia, ktoré vstupujú do vymeriavacieho základu)</t>
    </r>
  </si>
  <si>
    <r>
      <t xml:space="preserve">B. Doplatok k platu a ďalší plat </t>
    </r>
    <r>
      <rPr>
        <sz val="10"/>
        <rFont val="Arial"/>
        <family val="2"/>
        <charset val="238"/>
      </rPr>
      <t>(príplatok k náhrade príjmu pri dočasnej pracovnej neschopnosti - § 143 ods. 1 zákona o štátnej službe a iné plnenia, ktoré nevstupujú do vymeriavacieho základu)</t>
    </r>
  </si>
  <si>
    <t>A. Doplatok k platu a ďalší plat</t>
  </si>
  <si>
    <t>B. Doplatok k platu a ďalší plat</t>
  </si>
  <si>
    <t>Čistá mzda (vyplatená mzda)</t>
  </si>
  <si>
    <t>lg1</t>
  </si>
  <si>
    <t>Jednotlivcovi</t>
  </si>
  <si>
    <t>642030</t>
  </si>
  <si>
    <t>642014</t>
  </si>
  <si>
    <t>Poistné na financovanie podpory</t>
  </si>
  <si>
    <t>Príloha č. 4.4.3.5a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</si>
</sst>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7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rgb="FFFEFB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33" fillId="0" borderId="0"/>
    <xf numFmtId="0" fontId="2" fillId="0" borderId="0"/>
    <xf numFmtId="0" fontId="15" fillId="0" borderId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1" fillId="0" borderId="0"/>
  </cellStyleXfs>
  <cellXfs count="429">
    <xf numFmtId="0" fontId="0" fillId="0" borderId="0" xfId="0"/>
    <xf numFmtId="4" fontId="27" fillId="0" borderId="0" xfId="0" applyNumberFormat="1" applyFont="1" applyFill="1" applyProtection="1">
      <protection locked="0"/>
    </xf>
    <xf numFmtId="3" fontId="27" fillId="0" borderId="0" xfId="0" applyNumberFormat="1" applyFont="1" applyFill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3" fontId="16" fillId="0" borderId="0" xfId="0" applyNumberFormat="1" applyFont="1" applyFill="1" applyProtection="1">
      <protection locked="0"/>
    </xf>
    <xf numFmtId="3" fontId="31" fillId="0" borderId="0" xfId="0" applyNumberFormat="1" applyFont="1" applyFill="1" applyProtection="1">
      <protection locked="0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Protection="1">
      <protection locked="0"/>
    </xf>
    <xf numFmtId="3" fontId="16" fillId="24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4" fontId="16" fillId="24" borderId="0" xfId="0" applyNumberFormat="1" applyFont="1" applyFill="1" applyProtection="1">
      <protection locked="0"/>
    </xf>
    <xf numFmtId="4" fontId="16" fillId="27" borderId="0" xfId="0" applyNumberFormat="1" applyFont="1" applyFill="1" applyProtection="1">
      <protection locked="0"/>
    </xf>
    <xf numFmtId="3" fontId="27" fillId="0" borderId="0" xfId="0" applyNumberFormat="1" applyFont="1" applyFill="1" applyAlignment="1" applyProtection="1">
      <alignment horizontal="right"/>
      <protection locked="0"/>
    </xf>
    <xf numFmtId="3" fontId="16" fillId="0" borderId="0" xfId="0" applyNumberFormat="1" applyFont="1" applyFill="1" applyAlignment="1" applyProtection="1">
      <alignment horizontal="right"/>
      <protection locked="0"/>
    </xf>
    <xf numFmtId="3" fontId="25" fillId="0" borderId="0" xfId="0" applyNumberFormat="1" applyFont="1" applyFill="1" applyAlignment="1" applyProtection="1">
      <alignment horizontal="center"/>
      <protection locked="0"/>
    </xf>
    <xf numFmtId="3" fontId="25" fillId="0" borderId="0" xfId="0" applyNumberFormat="1" applyFont="1" applyFill="1" applyAlignment="1" applyProtection="1">
      <alignment vertical="center"/>
      <protection locked="0"/>
    </xf>
    <xf numFmtId="3" fontId="24" fillId="0" borderId="0" xfId="0" applyNumberFormat="1" applyFont="1" applyFill="1" applyAlignment="1" applyProtection="1">
      <protection locked="0"/>
    </xf>
    <xf numFmtId="4" fontId="15" fillId="0" borderId="0" xfId="0" applyNumberFormat="1" applyFont="1" applyFill="1" applyBorder="1" applyProtection="1">
      <protection locked="0"/>
    </xf>
    <xf numFmtId="4" fontId="15" fillId="0" borderId="13" xfId="0" applyNumberFormat="1" applyFont="1" applyFill="1" applyBorder="1" applyProtection="1">
      <protection locked="0"/>
    </xf>
    <xf numFmtId="4" fontId="15" fillId="0" borderId="14" xfId="0" applyNumberFormat="1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15" fillId="0" borderId="16" xfId="0" applyNumberFormat="1" applyFont="1" applyFill="1" applyBorder="1" applyProtection="1">
      <protection locked="0"/>
    </xf>
    <xf numFmtId="4" fontId="15" fillId="0" borderId="17" xfId="0" applyNumberFormat="1" applyFont="1" applyFill="1" applyBorder="1" applyProtection="1">
      <protection locked="0"/>
    </xf>
    <xf numFmtId="4" fontId="15" fillId="0" borderId="11" xfId="0" applyNumberFormat="1" applyFont="1" applyFill="1" applyBorder="1" applyProtection="1">
      <protection locked="0"/>
    </xf>
    <xf numFmtId="4" fontId="25" fillId="28" borderId="26" xfId="0" applyNumberFormat="1" applyFont="1" applyFill="1" applyBorder="1" applyAlignment="1" applyProtection="1">
      <alignment horizontal="right"/>
      <protection locked="0"/>
    </xf>
    <xf numFmtId="4" fontId="25" fillId="28" borderId="25" xfId="0" applyNumberFormat="1" applyFont="1" applyFill="1" applyBorder="1" applyAlignment="1" applyProtection="1">
      <alignment horizontal="right"/>
      <protection locked="0"/>
    </xf>
    <xf numFmtId="4" fontId="25" fillId="28" borderId="41" xfId="0" applyNumberFormat="1" applyFont="1" applyFill="1" applyBorder="1" applyAlignment="1" applyProtection="1">
      <alignment horizontal="right"/>
      <protection locked="0"/>
    </xf>
    <xf numFmtId="4" fontId="25" fillId="28" borderId="59" xfId="0" applyNumberFormat="1" applyFont="1" applyFill="1" applyBorder="1" applyAlignment="1" applyProtection="1">
      <alignment horizontal="right"/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11" xfId="0" applyNumberFormat="1" applyFont="1" applyFill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3" fontId="2" fillId="0" borderId="13" xfId="0" applyNumberFormat="1" applyFont="1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31" fillId="0" borderId="13" xfId="0" applyNumberFormat="1" applyFont="1" applyFill="1" applyBorder="1" applyProtection="1">
      <protection locked="0"/>
    </xf>
    <xf numFmtId="3" fontId="31" fillId="0" borderId="0" xfId="0" applyNumberFormat="1" applyFont="1" applyFill="1" applyBorder="1" applyProtection="1">
      <protection locked="0"/>
    </xf>
    <xf numFmtId="3" fontId="15" fillId="0" borderId="15" xfId="0" applyNumberFormat="1" applyFont="1" applyFill="1" applyBorder="1" applyProtection="1">
      <protection locked="0"/>
    </xf>
    <xf numFmtId="3" fontId="15" fillId="0" borderId="16" xfId="0" applyNumberFormat="1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3" fontId="25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wrapText="1"/>
      <protection locked="0"/>
    </xf>
    <xf numFmtId="0" fontId="23" fillId="0" borderId="56" xfId="0" applyFont="1" applyFill="1" applyBorder="1"/>
    <xf numFmtId="0" fontId="23" fillId="0" borderId="39" xfId="0" applyFont="1" applyFill="1" applyBorder="1"/>
    <xf numFmtId="0" fontId="23" fillId="0" borderId="65" xfId="0" applyFont="1" applyFill="1" applyBorder="1"/>
    <xf numFmtId="0" fontId="23" fillId="0" borderId="55" xfId="0" applyFont="1" applyFill="1" applyBorder="1"/>
    <xf numFmtId="0" fontId="0" fillId="0" borderId="56" xfId="0" applyBorder="1"/>
    <xf numFmtId="0" fontId="0" fillId="0" borderId="39" xfId="0" applyBorder="1"/>
    <xf numFmtId="0" fontId="0" fillId="0" borderId="70" xfId="0" applyBorder="1"/>
    <xf numFmtId="0" fontId="0" fillId="0" borderId="71" xfId="0" applyBorder="1"/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8" xfId="0" applyNumberFormat="1" applyFont="1" applyFill="1" applyBorder="1" applyAlignment="1" applyProtection="1">
      <alignment horizontal="center"/>
      <protection locked="0"/>
    </xf>
    <xf numFmtId="1" fontId="2" fillId="24" borderId="28" xfId="0" applyNumberFormat="1" applyFont="1" applyFill="1" applyBorder="1" applyAlignment="1" applyProtection="1">
      <alignment horizontal="center"/>
      <protection locked="0"/>
    </xf>
    <xf numFmtId="0" fontId="2" fillId="27" borderId="27" xfId="0" applyFont="1" applyFill="1" applyBorder="1" applyAlignment="1" applyProtection="1">
      <alignment horizontal="left"/>
      <protection locked="0"/>
    </xf>
    <xf numFmtId="0" fontId="2" fillId="27" borderId="28" xfId="0" applyFont="1" applyFill="1" applyBorder="1" applyAlignment="1" applyProtection="1">
      <alignment horizontal="left"/>
      <protection locked="0"/>
    </xf>
    <xf numFmtId="4" fontId="2" fillId="0" borderId="28" xfId="0" applyNumberFormat="1" applyFont="1" applyBorder="1" applyAlignment="1" applyProtection="1">
      <alignment horizontal="right"/>
      <protection locked="0"/>
    </xf>
    <xf numFmtId="14" fontId="36" fillId="0" borderId="28" xfId="0" applyNumberFormat="1" applyFont="1" applyFill="1" applyBorder="1" applyAlignment="1" applyProtection="1">
      <alignment horizontal="right"/>
      <protection locked="0"/>
    </xf>
    <xf numFmtId="49" fontId="2" fillId="0" borderId="33" xfId="0" applyNumberFormat="1" applyFont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 wrapText="1"/>
      <protection locked="0"/>
    </xf>
    <xf numFmtId="4" fontId="2" fillId="0" borderId="65" xfId="0" applyNumberFormat="1" applyFont="1" applyBorder="1" applyAlignment="1" applyProtection="1">
      <alignment horizontal="right"/>
      <protection locked="0"/>
    </xf>
    <xf numFmtId="4" fontId="2" fillId="0" borderId="38" xfId="0" applyNumberFormat="1" applyFont="1" applyBorder="1" applyAlignment="1" applyProtection="1">
      <alignment horizontal="right"/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37" fillId="28" borderId="34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/>
      <protection locked="0"/>
    </xf>
    <xf numFmtId="4" fontId="2" fillId="30" borderId="34" xfId="0" applyNumberFormat="1" applyFont="1" applyFill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/>
      <protection locked="0"/>
    </xf>
    <xf numFmtId="4" fontId="2" fillId="25" borderId="21" xfId="0" applyNumberFormat="1" applyFont="1" applyFill="1" applyBorder="1" applyAlignment="1" applyProtection="1">
      <alignment horizontal="right" wrapText="1"/>
      <protection locked="0"/>
    </xf>
    <xf numFmtId="4" fontId="2" fillId="24" borderId="3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/>
      <protection locked="0"/>
    </xf>
    <xf numFmtId="3" fontId="2" fillId="0" borderId="69" xfId="0" applyNumberFormat="1" applyFont="1" applyFill="1" applyBorder="1" applyAlignment="1" applyProtection="1">
      <alignment horizontal="center"/>
      <protection locked="0"/>
    </xf>
    <xf numFmtId="1" fontId="2" fillId="24" borderId="18" xfId="0" applyNumberFormat="1" applyFont="1" applyFill="1" applyBorder="1" applyAlignment="1" applyProtection="1">
      <alignment horizontal="center"/>
      <protection locked="0"/>
    </xf>
    <xf numFmtId="0" fontId="2" fillId="27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lef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14" fontId="36" fillId="0" borderId="18" xfId="0" applyNumberFormat="1" applyFont="1" applyFill="1" applyBorder="1" applyAlignment="1" applyProtection="1">
      <alignment horizontal="right"/>
      <protection locked="0"/>
    </xf>
    <xf numFmtId="49" fontId="2" fillId="0" borderId="58" xfId="0" applyNumberFormat="1" applyFont="1" applyBorder="1" applyAlignment="1" applyProtection="1">
      <alignment horizontal="right"/>
      <protection locked="0"/>
    </xf>
    <xf numFmtId="4" fontId="2" fillId="28" borderId="22" xfId="0" applyNumberFormat="1" applyFont="1" applyFill="1" applyBorder="1" applyAlignment="1" applyProtection="1">
      <alignment horizontal="right" wrapText="1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4" fontId="2" fillId="0" borderId="29" xfId="0" applyNumberFormat="1" applyFont="1" applyBorder="1" applyAlignment="1" applyProtection="1">
      <alignment horizontal="right"/>
      <protection locked="0"/>
    </xf>
    <xf numFmtId="4" fontId="37" fillId="28" borderId="22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/>
      <protection locked="0"/>
    </xf>
    <xf numFmtId="4" fontId="2" fillId="0" borderId="39" xfId="0" applyNumberFormat="1" applyFont="1" applyBorder="1" applyAlignment="1" applyProtection="1">
      <alignment horizontal="right"/>
      <protection locked="0"/>
    </xf>
    <xf numFmtId="4" fontId="2" fillId="27" borderId="56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 wrapText="1"/>
      <protection locked="0"/>
    </xf>
    <xf numFmtId="4" fontId="2" fillId="28" borderId="22" xfId="0" applyNumberFormat="1" applyFont="1" applyFill="1" applyBorder="1" applyAlignment="1" applyProtection="1">
      <alignment horizontal="right"/>
      <protection locked="0"/>
    </xf>
    <xf numFmtId="4" fontId="2" fillId="24" borderId="28" xfId="0" applyNumberFormat="1" applyFont="1" applyFill="1" applyBorder="1" applyAlignment="1" applyProtection="1">
      <alignment horizontal="right"/>
      <protection locked="0"/>
    </xf>
    <xf numFmtId="4" fontId="2" fillId="24" borderId="29" xfId="0" applyNumberFormat="1" applyFont="1" applyFill="1" applyBorder="1" applyAlignment="1" applyProtection="1">
      <alignment horizontal="right"/>
      <protection locked="0"/>
    </xf>
    <xf numFmtId="1" fontId="2" fillId="27" borderId="18" xfId="0" applyNumberFormat="1" applyFont="1" applyFill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center"/>
      <protection locked="0"/>
    </xf>
    <xf numFmtId="0" fontId="2" fillId="27" borderId="42" xfId="0" applyFont="1" applyFill="1" applyBorder="1" applyAlignment="1" applyProtection="1">
      <alignment horizontal="left"/>
      <protection locked="0"/>
    </xf>
    <xf numFmtId="1" fontId="2" fillId="26" borderId="1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4" fontId="2" fillId="28" borderId="23" xfId="0" applyNumberFormat="1" applyFont="1" applyFill="1" applyBorder="1" applyAlignment="1" applyProtection="1">
      <alignment horizontal="right"/>
      <protection locked="0"/>
    </xf>
    <xf numFmtId="4" fontId="2" fillId="24" borderId="18" xfId="0" applyNumberFormat="1" applyFont="1" applyFill="1" applyBorder="1" applyAlignment="1" applyProtection="1">
      <alignment horizontal="right"/>
      <protection locked="0"/>
    </xf>
    <xf numFmtId="4" fontId="2" fillId="0" borderId="28" xfId="0" applyNumberFormat="1" applyFont="1" applyFill="1" applyBorder="1" applyAlignment="1" applyProtection="1">
      <alignment horizontal="right"/>
      <protection locked="0"/>
    </xf>
    <xf numFmtId="4" fontId="2" fillId="24" borderId="33" xfId="0" applyNumberFormat="1" applyFont="1" applyFill="1" applyBorder="1" applyAlignment="1" applyProtection="1">
      <alignment horizontal="right"/>
      <protection locked="0"/>
    </xf>
    <xf numFmtId="4" fontId="2" fillId="0" borderId="35" xfId="0" applyNumberFormat="1" applyFont="1" applyFill="1" applyBorder="1" applyAlignment="1" applyProtection="1">
      <alignment horizontal="right" wrapText="1"/>
      <protection locked="0"/>
    </xf>
    <xf numFmtId="4" fontId="2" fillId="0" borderId="73" xfId="0" applyNumberFormat="1" applyFont="1" applyFill="1" applyBorder="1" applyAlignment="1" applyProtection="1">
      <alignment horizontal="right" wrapText="1"/>
      <protection locked="0"/>
    </xf>
    <xf numFmtId="4" fontId="2" fillId="0" borderId="27" xfId="0" applyNumberFormat="1" applyFont="1" applyFill="1" applyBorder="1" applyAlignment="1" applyProtection="1">
      <alignment horizontal="right" wrapText="1"/>
      <protection locked="0"/>
    </xf>
    <xf numFmtId="4" fontId="2" fillId="24" borderId="6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 wrapText="1"/>
      <protection locked="0"/>
    </xf>
    <xf numFmtId="4" fontId="2" fillId="28" borderId="23" xfId="0" applyNumberFormat="1" applyFont="1" applyFill="1" applyBorder="1" applyAlignment="1" applyProtection="1">
      <alignment horizontal="right" wrapText="1"/>
      <protection locked="0"/>
    </xf>
    <xf numFmtId="14" fontId="2" fillId="0" borderId="28" xfId="0" applyNumberFormat="1" applyFont="1" applyFill="1" applyBorder="1" applyAlignment="1" applyProtection="1">
      <alignment horizontal="right"/>
      <protection locked="0"/>
    </xf>
    <xf numFmtId="14" fontId="2" fillId="0" borderId="18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3" fontId="25" fillId="25" borderId="26" xfId="0" applyNumberFormat="1" applyFont="1" applyFill="1" applyBorder="1" applyAlignment="1" applyProtection="1">
      <alignment horizontal="center"/>
      <protection locked="0"/>
    </xf>
    <xf numFmtId="3" fontId="25" fillId="24" borderId="25" xfId="0" applyNumberFormat="1" applyFont="1" applyFill="1" applyBorder="1" applyAlignment="1" applyProtection="1">
      <alignment horizontal="center"/>
      <protection locked="0"/>
    </xf>
    <xf numFmtId="3" fontId="25" fillId="24" borderId="41" xfId="0" applyNumberFormat="1" applyFont="1" applyFill="1" applyBorder="1" applyAlignment="1" applyProtection="1">
      <alignment horizontal="center"/>
      <protection locked="0"/>
    </xf>
    <xf numFmtId="3" fontId="25" fillId="24" borderId="26" xfId="0" applyNumberFormat="1" applyFont="1" applyFill="1" applyBorder="1" applyAlignment="1" applyProtection="1">
      <alignment horizontal="center"/>
      <protection locked="0"/>
    </xf>
    <xf numFmtId="3" fontId="25" fillId="0" borderId="45" xfId="0" applyNumberFormat="1" applyFont="1" applyFill="1" applyBorder="1" applyAlignment="1" applyProtection="1">
      <alignment horizontal="center"/>
      <protection locked="0"/>
    </xf>
    <xf numFmtId="3" fontId="25" fillId="0" borderId="59" xfId="0" applyNumberFormat="1" applyFont="1" applyFill="1" applyBorder="1" applyAlignment="1" applyProtection="1">
      <alignment horizontal="center"/>
      <protection locked="0"/>
    </xf>
    <xf numFmtId="3" fontId="25" fillId="0" borderId="25" xfId="0" applyNumberFormat="1" applyFont="1" applyFill="1" applyBorder="1" applyAlignment="1" applyProtection="1">
      <alignment horizontal="center"/>
      <protection locked="0"/>
    </xf>
    <xf numFmtId="3" fontId="25" fillId="0" borderId="41" xfId="0" applyNumberFormat="1" applyFont="1" applyFill="1" applyBorder="1" applyAlignment="1" applyProtection="1">
      <alignment horizontal="center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3" fontId="25" fillId="27" borderId="26" xfId="0" applyNumberFormat="1" applyFont="1" applyFill="1" applyBorder="1" applyAlignment="1" applyProtection="1">
      <alignment horizontal="center"/>
      <protection locked="0"/>
    </xf>
    <xf numFmtId="3" fontId="25" fillId="0" borderId="26" xfId="0" applyNumberFormat="1" applyFont="1" applyFill="1" applyBorder="1" applyAlignment="1" applyProtection="1">
      <alignment horizontal="center"/>
      <protection locked="0"/>
    </xf>
    <xf numFmtId="3" fontId="25" fillId="25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5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6" fillId="0" borderId="0" xfId="0" applyNumberFormat="1" applyFont="1" applyFill="1" applyBorder="1" applyProtection="1">
      <protection locked="0"/>
    </xf>
    <xf numFmtId="2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3" fontId="25" fillId="0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59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2" xfId="0" applyNumberFormat="1" applyFont="1" applyFill="1" applyBorder="1" applyAlignment="1" applyProtection="1">
      <alignment vertical="center" wrapText="1"/>
      <protection locked="0"/>
    </xf>
    <xf numFmtId="4" fontId="23" fillId="0" borderId="23" xfId="0" applyNumberFormat="1" applyFont="1" applyFill="1" applyBorder="1" applyAlignment="1" applyProtection="1">
      <alignment vertical="center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4" fillId="0" borderId="0" xfId="0" applyNumberFormat="1" applyFont="1" applyFill="1" applyAlignment="1" applyProtection="1">
      <alignment horizontal="lef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8" borderId="18" xfId="0" applyNumberFormat="1" applyFont="1" applyFill="1" applyBorder="1" applyAlignment="1" applyProtection="1">
      <alignment horizontal="right"/>
      <protection locked="0"/>
    </xf>
    <xf numFmtId="4" fontId="23" fillId="0" borderId="21" xfId="0" applyNumberFormat="1" applyFont="1" applyFill="1" applyBorder="1" applyAlignment="1" applyProtection="1">
      <alignment vertical="center" wrapText="1"/>
      <protection locked="0"/>
    </xf>
    <xf numFmtId="3" fontId="23" fillId="0" borderId="19" xfId="0" applyNumberFormat="1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vertical="center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3" fontId="23" fillId="0" borderId="26" xfId="0" applyNumberFormat="1" applyFont="1" applyFill="1" applyBorder="1" applyAlignment="1" applyProtection="1">
      <alignment vertical="center" wrapText="1"/>
      <protection locked="0"/>
    </xf>
    <xf numFmtId="4" fontId="2" fillId="24" borderId="72" xfId="0" applyNumberFormat="1" applyFont="1" applyFill="1" applyBorder="1" applyAlignment="1" applyProtection="1">
      <alignment horizontal="right"/>
      <protection locked="0"/>
    </xf>
    <xf numFmtId="4" fontId="2" fillId="0" borderId="34" xfId="0" applyNumberFormat="1" applyFont="1" applyFill="1" applyBorder="1" applyAlignment="1" applyProtection="1">
      <alignment horizontal="right" wrapText="1"/>
      <protection locked="0"/>
    </xf>
    <xf numFmtId="3" fontId="23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/>
      <protection locked="0"/>
    </xf>
    <xf numFmtId="0" fontId="0" fillId="32" borderId="0" xfId="0" applyFill="1" applyBorder="1" applyAlignment="1" applyProtection="1">
      <protection locked="0"/>
    </xf>
    <xf numFmtId="3" fontId="25" fillId="0" borderId="0" xfId="0" applyNumberFormat="1" applyFont="1" applyFill="1" applyBorder="1" applyAlignment="1" applyProtection="1">
      <alignment horizontal="center"/>
      <protection locked="0"/>
    </xf>
    <xf numFmtId="3" fontId="25" fillId="25" borderId="0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0" xfId="0" applyNumberFormat="1" applyFont="1" applyFill="1" applyBorder="1" applyAlignment="1" applyProtection="1">
      <alignment horizontal="right"/>
      <protection locked="0"/>
    </xf>
    <xf numFmtId="4" fontId="25" fillId="28" borderId="0" xfId="0" applyNumberFormat="1" applyFont="1" applyFill="1" applyBorder="1" applyAlignment="1" applyProtection="1">
      <alignment horizontal="right"/>
      <protection locked="0"/>
    </xf>
    <xf numFmtId="3" fontId="25" fillId="25" borderId="20" xfId="0" applyNumberFormat="1" applyFont="1" applyFill="1" applyBorder="1" applyAlignment="1" applyProtection="1">
      <alignment horizontal="center"/>
      <protection locked="0"/>
    </xf>
    <xf numFmtId="3" fontId="25" fillId="28" borderId="2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3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36" xfId="0" applyNumberFormat="1" applyFont="1" applyFill="1" applyBorder="1" applyAlignment="1" applyProtection="1">
      <alignment horizontal="right"/>
      <protection locked="0"/>
    </xf>
    <xf numFmtId="4" fontId="37" fillId="25" borderId="51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0" borderId="40" xfId="0" applyNumberFormat="1" applyFont="1" applyBorder="1" applyAlignment="1" applyProtection="1">
      <alignment horizontal="right"/>
      <protection locked="0"/>
    </xf>
    <xf numFmtId="4" fontId="2" fillId="0" borderId="74" xfId="0" applyNumberFormat="1" applyFont="1" applyBorder="1" applyAlignment="1" applyProtection="1">
      <alignment horizontal="right"/>
      <protection locked="0"/>
    </xf>
    <xf numFmtId="4" fontId="2" fillId="0" borderId="58" xfId="0" applyNumberFormat="1" applyFont="1" applyBorder="1" applyAlignment="1" applyProtection="1">
      <alignment horizontal="right"/>
      <protection locked="0"/>
    </xf>
    <xf numFmtId="4" fontId="2" fillId="0" borderId="42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3" fontId="23" fillId="0" borderId="0" xfId="0" applyNumberFormat="1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right" wrapText="1"/>
      <protection locked="0"/>
    </xf>
    <xf numFmtId="4" fontId="23" fillId="24" borderId="0" xfId="0" applyNumberFormat="1" applyFont="1" applyFill="1" applyBorder="1" applyAlignment="1" applyProtection="1">
      <alignment horizontal="right" wrapText="1"/>
      <protection locked="0"/>
    </xf>
    <xf numFmtId="49" fontId="23" fillId="24" borderId="0" xfId="0" applyNumberFormat="1" applyFont="1" applyFill="1" applyBorder="1" applyAlignment="1" applyProtection="1">
      <alignment horizontal="right" wrapText="1"/>
      <protection locked="0"/>
    </xf>
    <xf numFmtId="4" fontId="37" fillId="25" borderId="53" xfId="0" applyNumberFormat="1" applyFont="1" applyFill="1" applyBorder="1" applyAlignment="1" applyProtection="1">
      <alignment horizontal="right"/>
      <protection locked="0"/>
    </xf>
    <xf numFmtId="3" fontId="25" fillId="25" borderId="19" xfId="0" applyNumberFormat="1" applyFont="1" applyFill="1" applyBorder="1" applyAlignment="1" applyProtection="1">
      <alignment horizontal="center" vertical="center" textRotation="180" wrapText="1"/>
      <protection locked="0"/>
    </xf>
    <xf numFmtId="4" fontId="2" fillId="27" borderId="33" xfId="0" applyNumberFormat="1" applyFont="1" applyFill="1" applyBorder="1" applyAlignment="1" applyProtection="1">
      <alignment horizontal="right"/>
      <protection locked="0"/>
    </xf>
    <xf numFmtId="4" fontId="2" fillId="29" borderId="21" xfId="0" applyNumberFormat="1" applyFont="1" applyFill="1" applyBorder="1" applyAlignment="1" applyProtection="1">
      <alignment horizontal="right" wrapText="1"/>
      <protection locked="0"/>
    </xf>
    <xf numFmtId="3" fontId="25" fillId="27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5" fillId="28" borderId="43" xfId="0" applyNumberFormat="1" applyFont="1" applyFill="1" applyBorder="1" applyAlignment="1" applyProtection="1">
      <alignment horizontal="right"/>
      <protection locked="0"/>
    </xf>
    <xf numFmtId="4" fontId="2" fillId="27" borderId="66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24" borderId="74" xfId="0" applyNumberFormat="1" applyFont="1" applyFill="1" applyBorder="1" applyAlignment="1" applyProtection="1">
      <alignment horizontal="right"/>
      <protection locked="0"/>
    </xf>
    <xf numFmtId="3" fontId="25" fillId="33" borderId="18" xfId="0" applyNumberFormat="1" applyFont="1" applyFill="1" applyBorder="1" applyAlignment="1" applyProtection="1">
      <alignment horizontal="center"/>
      <protection locked="0"/>
    </xf>
    <xf numFmtId="4" fontId="15" fillId="33" borderId="18" xfId="0" applyNumberFormat="1" applyFont="1" applyFill="1" applyBorder="1" applyProtection="1">
      <protection locked="0"/>
    </xf>
    <xf numFmtId="3" fontId="25" fillId="27" borderId="20" xfId="0" applyNumberFormat="1" applyFont="1" applyFill="1" applyBorder="1" applyAlignment="1" applyProtection="1">
      <alignment horizontal="center"/>
      <protection locked="0"/>
    </xf>
    <xf numFmtId="4" fontId="2" fillId="24" borderId="66" xfId="0" applyNumberFormat="1" applyFont="1" applyFill="1" applyBorder="1" applyAlignment="1" applyProtection="1">
      <alignment horizontal="right"/>
      <protection locked="0"/>
    </xf>
    <xf numFmtId="4" fontId="2" fillId="24" borderId="58" xfId="0" applyNumberFormat="1" applyFont="1" applyFill="1" applyBorder="1" applyAlignment="1" applyProtection="1">
      <alignment horizontal="right"/>
      <protection locked="0"/>
    </xf>
    <xf numFmtId="4" fontId="2" fillId="24" borderId="75" xfId="0" applyNumberFormat="1" applyFont="1" applyFill="1" applyBorder="1" applyAlignment="1" applyProtection="1">
      <alignment horizontal="right"/>
      <protection locked="0"/>
    </xf>
    <xf numFmtId="4" fontId="2" fillId="24" borderId="76" xfId="0" applyNumberFormat="1" applyFont="1" applyFill="1" applyBorder="1" applyAlignment="1" applyProtection="1">
      <alignment horizontal="right"/>
      <protection locked="0"/>
    </xf>
    <xf numFmtId="4" fontId="15" fillId="33" borderId="28" xfId="0" applyNumberFormat="1" applyFont="1" applyFill="1" applyBorder="1" applyProtection="1">
      <protection locked="0"/>
    </xf>
    <xf numFmtId="3" fontId="25" fillId="33" borderId="28" xfId="0" applyNumberFormat="1" applyFont="1" applyFill="1" applyBorder="1" applyAlignment="1" applyProtection="1">
      <alignment horizontal="center"/>
      <protection locked="0"/>
    </xf>
    <xf numFmtId="4" fontId="2" fillId="24" borderId="77" xfId="0" applyNumberFormat="1" applyFont="1" applyFill="1" applyBorder="1" applyAlignment="1" applyProtection="1">
      <alignment horizontal="right"/>
      <protection locked="0"/>
    </xf>
    <xf numFmtId="4" fontId="2" fillId="24" borderId="69" xfId="0" applyNumberFormat="1" applyFont="1" applyFill="1" applyBorder="1" applyAlignment="1" applyProtection="1">
      <alignment horizontal="right"/>
      <protection locked="0"/>
    </xf>
    <xf numFmtId="4" fontId="2" fillId="24" borderId="78" xfId="0" applyNumberFormat="1" applyFont="1" applyFill="1" applyBorder="1" applyAlignment="1" applyProtection="1">
      <alignment horizontal="right"/>
      <protection locked="0"/>
    </xf>
    <xf numFmtId="4" fontId="2" fillId="25" borderId="22" xfId="0" applyNumberFormat="1" applyFont="1" applyFill="1" applyBorder="1" applyAlignment="1" applyProtection="1">
      <alignment horizontal="right" wrapText="1"/>
      <protection locked="0"/>
    </xf>
    <xf numFmtId="4" fontId="2" fillId="25" borderId="23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/>
      <protection locked="0"/>
    </xf>
    <xf numFmtId="4" fontId="2" fillId="27" borderId="75" xfId="0" applyNumberFormat="1" applyFont="1" applyFill="1" applyBorder="1" applyAlignment="1" applyProtection="1">
      <alignment horizontal="right"/>
      <protection locked="0"/>
    </xf>
    <xf numFmtId="4" fontId="2" fillId="27" borderId="68" xfId="0" applyNumberFormat="1" applyFont="1" applyFill="1" applyBorder="1" applyAlignment="1" applyProtection="1">
      <alignment horizontal="right"/>
      <protection locked="0"/>
    </xf>
    <xf numFmtId="4" fontId="2" fillId="27" borderId="69" xfId="0" applyNumberFormat="1" applyFont="1" applyFill="1" applyBorder="1" applyAlignment="1" applyProtection="1">
      <alignment horizontal="right"/>
      <protection locked="0"/>
    </xf>
    <xf numFmtId="4" fontId="2" fillId="27" borderId="79" xfId="0" applyNumberFormat="1" applyFont="1" applyFill="1" applyBorder="1" applyAlignment="1" applyProtection="1">
      <alignment horizontal="right"/>
      <protection locked="0"/>
    </xf>
    <xf numFmtId="4" fontId="2" fillId="27" borderId="80" xfId="0" applyNumberFormat="1" applyFont="1" applyFill="1" applyBorder="1" applyAlignment="1" applyProtection="1">
      <alignment horizontal="right"/>
      <protection locked="0"/>
    </xf>
    <xf numFmtId="4" fontId="2" fillId="27" borderId="18" xfId="0" applyNumberFormat="1" applyFont="1" applyFill="1" applyBorder="1" applyAlignment="1" applyProtection="1">
      <alignment horizontal="right" wrapText="1"/>
      <protection locked="0"/>
    </xf>
    <xf numFmtId="4" fontId="2" fillId="27" borderId="68" xfId="0" applyNumberFormat="1" applyFont="1" applyFill="1" applyBorder="1" applyAlignment="1" applyProtection="1">
      <alignment horizontal="right" wrapText="1"/>
      <protection locked="0"/>
    </xf>
    <xf numFmtId="4" fontId="2" fillId="29" borderId="22" xfId="0" applyNumberFormat="1" applyFont="1" applyFill="1" applyBorder="1" applyAlignment="1" applyProtection="1">
      <alignment horizontal="right" wrapText="1"/>
      <protection locked="0"/>
    </xf>
    <xf numFmtId="4" fontId="2" fillId="29" borderId="23" xfId="0" applyNumberFormat="1" applyFont="1" applyFill="1" applyBorder="1" applyAlignment="1" applyProtection="1">
      <alignment horizontal="right" wrapText="1"/>
      <protection locked="0"/>
    </xf>
    <xf numFmtId="4" fontId="38" fillId="27" borderId="18" xfId="0" applyNumberFormat="1" applyFont="1" applyFill="1" applyBorder="1" applyAlignment="1" applyProtection="1">
      <alignment horizontal="right" wrapText="1"/>
      <protection locked="0"/>
    </xf>
    <xf numFmtId="4" fontId="38" fillId="27" borderId="76" xfId="0" applyNumberFormat="1" applyFont="1" applyFill="1" applyBorder="1" applyAlignment="1" applyProtection="1">
      <alignment horizontal="right" wrapText="1"/>
      <protection locked="0"/>
    </xf>
    <xf numFmtId="4" fontId="25" fillId="28" borderId="37" xfId="0" applyNumberFormat="1" applyFont="1" applyFill="1" applyBorder="1" applyAlignment="1" applyProtection="1">
      <alignment horizontal="right"/>
      <protection locked="0"/>
    </xf>
    <xf numFmtId="4" fontId="2" fillId="28" borderId="47" xfId="0" applyNumberFormat="1" applyFont="1" applyFill="1" applyBorder="1" applyAlignment="1" applyProtection="1">
      <alignment horizontal="right"/>
      <protection locked="0"/>
    </xf>
    <xf numFmtId="3" fontId="25" fillId="0" borderId="37" xfId="0" applyNumberFormat="1" applyFont="1" applyFill="1" applyBorder="1" applyAlignment="1" applyProtection="1">
      <alignment horizontal="center"/>
      <protection locked="0"/>
    </xf>
    <xf numFmtId="4" fontId="25" fillId="28" borderId="30" xfId="0" applyNumberFormat="1" applyFont="1" applyFill="1" applyBorder="1" applyAlignment="1" applyProtection="1">
      <alignment horizontal="right"/>
      <protection locked="0"/>
    </xf>
    <xf numFmtId="3" fontId="25" fillId="24" borderId="37" xfId="0" applyNumberFormat="1" applyFont="1" applyFill="1" applyBorder="1" applyAlignment="1" applyProtection="1">
      <alignment horizontal="center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7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26" xfId="0" applyNumberFormat="1" applyFont="1" applyFill="1" applyBorder="1" applyAlignment="1" applyProtection="1">
      <alignment horizont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4" borderId="30" xfId="0" applyNumberFormat="1" applyFont="1" applyFill="1" applyBorder="1" applyAlignment="1" applyProtection="1">
      <alignment horizontal="center"/>
      <protection locked="0"/>
    </xf>
    <xf numFmtId="3" fontId="25" fillId="24" borderId="4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13" xfId="0" applyNumberFormat="1" applyFont="1" applyFill="1" applyBorder="1" applyAlignment="1" applyProtection="1">
      <alignment horizontal="left"/>
      <protection locked="0"/>
    </xf>
    <xf numFmtId="3" fontId="2" fillId="33" borderId="28" xfId="0" applyNumberFormat="1" applyFont="1" applyFill="1" applyBorder="1" applyProtection="1">
      <protection locked="0"/>
    </xf>
    <xf numFmtId="3" fontId="2" fillId="33" borderId="18" xfId="0" applyNumberFormat="1" applyFont="1" applyFill="1" applyBorder="1" applyProtection="1"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164" fontId="2" fillId="31" borderId="21" xfId="0" applyNumberFormat="1" applyFont="1" applyFill="1" applyBorder="1" applyAlignment="1" applyProtection="1">
      <alignment horizontal="right"/>
      <protection locked="0"/>
    </xf>
    <xf numFmtId="4" fontId="2" fillId="25" borderId="32" xfId="0" applyNumberFormat="1" applyFont="1" applyFill="1" applyBorder="1" applyAlignment="1" applyProtection="1">
      <alignment horizontal="right" wrapText="1"/>
      <protection locked="0"/>
    </xf>
    <xf numFmtId="4" fontId="25" fillId="28" borderId="15" xfId="0" applyNumberFormat="1" applyFont="1" applyFill="1" applyBorder="1" applyAlignment="1" applyProtection="1">
      <alignment horizontal="right"/>
      <protection locked="0"/>
    </xf>
    <xf numFmtId="164" fontId="2" fillId="31" borderId="22" xfId="0" applyNumberFormat="1" applyFont="1" applyFill="1" applyBorder="1" applyAlignment="1" applyProtection="1">
      <alignment horizontal="right"/>
      <protection locked="0"/>
    </xf>
    <xf numFmtId="164" fontId="2" fillId="31" borderId="23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27" xfId="0" applyNumberFormat="1" applyFont="1" applyFill="1" applyBorder="1" applyAlignment="1" applyProtection="1">
      <alignment horizontal="right"/>
      <protection locked="0"/>
    </xf>
    <xf numFmtId="3" fontId="25" fillId="28" borderId="17" xfId="0" applyNumberFormat="1" applyFont="1" applyFill="1" applyBorder="1" applyAlignment="1" applyProtection="1">
      <alignment horizontal="center" vertical="center" textRotation="180" wrapText="1"/>
      <protection locked="0"/>
    </xf>
    <xf numFmtId="164" fontId="2" fillId="31" borderId="34" xfId="0" applyNumberFormat="1" applyFont="1" applyFill="1" applyBorder="1" applyAlignment="1" applyProtection="1">
      <alignment horizontal="right"/>
      <protection locked="0"/>
    </xf>
    <xf numFmtId="164" fontId="2" fillId="31" borderId="43" xfId="0" applyNumberFormat="1" applyFont="1" applyFill="1" applyBorder="1" applyAlignment="1" applyProtection="1">
      <alignment horizontal="right"/>
      <protection locked="0"/>
    </xf>
    <xf numFmtId="4" fontId="37" fillId="25" borderId="18" xfId="0" applyNumberFormat="1" applyFont="1" applyFill="1" applyBorder="1" applyAlignment="1" applyProtection="1">
      <alignment horizontal="right"/>
      <protection locked="0"/>
    </xf>
    <xf numFmtId="4" fontId="2" fillId="25" borderId="36" xfId="0" applyNumberFormat="1" applyFont="1" applyFill="1" applyBorder="1" applyAlignment="1" applyProtection="1">
      <alignment horizontal="right" wrapText="1"/>
      <protection locked="0"/>
    </xf>
    <xf numFmtId="4" fontId="2" fillId="25" borderId="53" xfId="0" applyNumberFormat="1" applyFont="1" applyFill="1" applyBorder="1" applyAlignment="1" applyProtection="1">
      <alignment horizontal="right" wrapText="1"/>
      <protection locked="0"/>
    </xf>
    <xf numFmtId="4" fontId="2" fillId="25" borderId="51" xfId="0" applyNumberFormat="1" applyFont="1" applyFill="1" applyBorder="1" applyAlignment="1" applyProtection="1">
      <alignment horizontal="right" wrapText="1"/>
      <protection locked="0"/>
    </xf>
    <xf numFmtId="4" fontId="2" fillId="25" borderId="68" xfId="0" applyNumberFormat="1" applyFont="1" applyFill="1" applyBorder="1" applyAlignment="1" applyProtection="1">
      <alignment horizontal="right" wrapText="1"/>
      <protection locked="0"/>
    </xf>
    <xf numFmtId="4" fontId="2" fillId="25" borderId="69" xfId="0" applyNumberFormat="1" applyFont="1" applyFill="1" applyBorder="1" applyAlignment="1" applyProtection="1">
      <alignment horizontal="right" wrapText="1"/>
      <protection locked="0"/>
    </xf>
    <xf numFmtId="4" fontId="2" fillId="25" borderId="79" xfId="0" applyNumberFormat="1" applyFont="1" applyFill="1" applyBorder="1" applyAlignment="1" applyProtection="1">
      <alignment horizontal="right" wrapText="1"/>
      <protection locked="0"/>
    </xf>
    <xf numFmtId="4" fontId="37" fillId="25" borderId="82" xfId="0" applyNumberFormat="1" applyFont="1" applyFill="1" applyBorder="1" applyAlignment="1" applyProtection="1">
      <alignment horizontal="right"/>
      <protection locked="0"/>
    </xf>
    <xf numFmtId="4" fontId="37" fillId="25" borderId="35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 wrapText="1"/>
      <protection locked="0"/>
    </xf>
    <xf numFmtId="4" fontId="2" fillId="27" borderId="72" xfId="0" applyNumberFormat="1" applyFont="1" applyFill="1" applyBorder="1" applyAlignment="1" applyProtection="1">
      <alignment horizontal="right" wrapText="1"/>
      <protection locked="0"/>
    </xf>
    <xf numFmtId="4" fontId="23" fillId="24" borderId="78" xfId="0" applyNumberFormat="1" applyFont="1" applyFill="1" applyBorder="1" applyAlignment="1" applyProtection="1">
      <alignment horizontal="right" wrapText="1"/>
      <protection locked="0"/>
    </xf>
    <xf numFmtId="3" fontId="23" fillId="0" borderId="15" xfId="0" applyNumberFormat="1" applyFont="1" applyFill="1" applyBorder="1" applyAlignment="1" applyProtection="1">
      <alignment horizontal="left" wrapText="1"/>
      <protection locked="0"/>
    </xf>
    <xf numFmtId="3" fontId="23" fillId="0" borderId="17" xfId="0" applyNumberFormat="1" applyFont="1" applyFill="1" applyBorder="1" applyAlignment="1" applyProtection="1">
      <alignment horizontal="left" wrapText="1"/>
      <protection locked="0"/>
    </xf>
    <xf numFmtId="4" fontId="2" fillId="33" borderId="18" xfId="0" applyNumberFormat="1" applyFont="1" applyFill="1" applyBorder="1" applyProtection="1">
      <protection locked="0"/>
    </xf>
    <xf numFmtId="4" fontId="2" fillId="27" borderId="74" xfId="0" applyNumberFormat="1" applyFont="1" applyFill="1" applyBorder="1" applyAlignment="1" applyProtection="1">
      <alignment horizontal="right" wrapText="1"/>
      <protection locked="0"/>
    </xf>
    <xf numFmtId="4" fontId="2" fillId="27" borderId="40" xfId="0" applyNumberFormat="1" applyFont="1" applyFill="1" applyBorder="1" applyAlignment="1" applyProtection="1">
      <alignment horizontal="right" wrapText="1"/>
      <protection locked="0"/>
    </xf>
    <xf numFmtId="4" fontId="2" fillId="27" borderId="76" xfId="0" applyNumberFormat="1" applyFont="1" applyFill="1" applyBorder="1" applyAlignment="1" applyProtection="1">
      <alignment horizontal="right" wrapText="1"/>
      <protection locked="0"/>
    </xf>
    <xf numFmtId="4" fontId="2" fillId="27" borderId="64" xfId="0" applyNumberFormat="1" applyFont="1" applyFill="1" applyBorder="1" applyAlignment="1" applyProtection="1">
      <alignment horizontal="right" wrapText="1"/>
      <protection locked="0"/>
    </xf>
    <xf numFmtId="4" fontId="2" fillId="27" borderId="69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 wrapText="1"/>
      <protection locked="0"/>
    </xf>
    <xf numFmtId="4" fontId="2" fillId="27" borderId="80" xfId="0" applyNumberFormat="1" applyFont="1" applyFill="1" applyBorder="1" applyAlignment="1" applyProtection="1">
      <alignment horizontal="right" wrapText="1"/>
      <protection locked="0"/>
    </xf>
    <xf numFmtId="4" fontId="37" fillId="25" borderId="65" xfId="0" applyNumberFormat="1" applyFont="1" applyFill="1" applyBorder="1" applyAlignment="1" applyProtection="1">
      <alignment horizontal="right"/>
      <protection locked="0"/>
    </xf>
    <xf numFmtId="4" fontId="37" fillId="25" borderId="38" xfId="0" applyNumberFormat="1" applyFont="1" applyFill="1" applyBorder="1" applyAlignment="1" applyProtection="1">
      <alignment horizontal="right"/>
      <protection locked="0"/>
    </xf>
    <xf numFmtId="4" fontId="37" fillId="25" borderId="56" xfId="0" applyNumberFormat="1" applyFont="1" applyFill="1" applyBorder="1" applyAlignment="1" applyProtection="1">
      <alignment horizontal="right"/>
      <protection locked="0"/>
    </xf>
    <xf numFmtId="4" fontId="37" fillId="25" borderId="70" xfId="0" applyNumberFormat="1" applyFont="1" applyFill="1" applyBorder="1" applyAlignment="1" applyProtection="1">
      <alignment horizontal="right"/>
      <protection locked="0"/>
    </xf>
    <xf numFmtId="4" fontId="37" fillId="25" borderId="17" xfId="0" applyNumberFormat="1" applyFont="1" applyFill="1" applyBorder="1" applyAlignment="1" applyProtection="1">
      <alignment horizontal="right"/>
      <protection locked="0"/>
    </xf>
    <xf numFmtId="49" fontId="23" fillId="24" borderId="31" xfId="0" applyNumberFormat="1" applyFont="1" applyFill="1" applyBorder="1" applyAlignment="1" applyProtection="1">
      <alignment horizontal="right" wrapText="1"/>
      <protection locked="0"/>
    </xf>
    <xf numFmtId="0" fontId="0" fillId="0" borderId="36" xfId="0" applyBorder="1" applyAlignment="1">
      <alignment horizontal="right" wrapText="1"/>
    </xf>
    <xf numFmtId="4" fontId="23" fillId="24" borderId="31" xfId="0" applyNumberFormat="1" applyFont="1" applyFill="1" applyBorder="1" applyAlignment="1" applyProtection="1">
      <alignment horizontal="right" wrapText="1"/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4" fontId="23" fillId="24" borderId="30" xfId="0" applyNumberFormat="1" applyFont="1" applyFill="1" applyBorder="1" applyAlignment="1" applyProtection="1">
      <alignment horizontal="right" wrapText="1"/>
      <protection locked="0"/>
    </xf>
    <xf numFmtId="49" fontId="23" fillId="24" borderId="20" xfId="0" applyNumberFormat="1" applyFont="1" applyFill="1" applyBorder="1" applyAlignment="1" applyProtection="1">
      <alignment horizontal="right" wrapText="1"/>
      <protection locked="0"/>
    </xf>
    <xf numFmtId="0" fontId="0" fillId="0" borderId="30" xfId="0" applyBorder="1" applyAlignment="1">
      <alignment horizontal="right" wrapText="1"/>
    </xf>
    <xf numFmtId="4" fontId="23" fillId="0" borderId="20" xfId="0" applyNumberFormat="1" applyFont="1" applyFill="1" applyBorder="1" applyAlignment="1" applyProtection="1">
      <alignment horizontal="right" wrapText="1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0" fontId="0" fillId="0" borderId="45" xfId="0" applyBorder="1" applyAlignment="1">
      <alignment horizontal="center"/>
    </xf>
    <xf numFmtId="3" fontId="25" fillId="0" borderId="20" xfId="0" applyNumberFormat="1" applyFont="1" applyFill="1" applyBorder="1" applyAlignment="1" applyProtection="1">
      <alignment horizontal="center"/>
      <protection locked="0"/>
    </xf>
    <xf numFmtId="0" fontId="0" fillId="0" borderId="30" xfId="0" applyBorder="1" applyAlignment="1">
      <alignment horizontal="center"/>
    </xf>
    <xf numFmtId="0" fontId="0" fillId="0" borderId="58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69" xfId="0" applyBorder="1" applyAlignment="1" applyProtection="1">
      <alignment horizontal="left"/>
      <protection locked="0"/>
    </xf>
    <xf numFmtId="49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right" wrapText="1"/>
      <protection locked="0"/>
    </xf>
    <xf numFmtId="4" fontId="23" fillId="0" borderId="36" xfId="0" applyNumberFormat="1" applyFont="1" applyFill="1" applyBorder="1" applyAlignment="1" applyProtection="1">
      <alignment horizontal="right" wrapText="1"/>
      <protection locked="0"/>
    </xf>
    <xf numFmtId="4" fontId="23" fillId="0" borderId="48" xfId="0" applyNumberFormat="1" applyFont="1" applyFill="1" applyBorder="1" applyAlignment="1" applyProtection="1">
      <alignment horizontal="right" wrapText="1"/>
      <protection locked="0"/>
    </xf>
    <xf numFmtId="4" fontId="23" fillId="0" borderId="54" xfId="0" applyNumberFormat="1" applyFont="1" applyFill="1" applyBorder="1" applyAlignment="1" applyProtection="1">
      <alignment horizontal="right" wrapText="1"/>
      <protection locked="0"/>
    </xf>
    <xf numFmtId="49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7" xfId="0" applyNumberFormat="1" applyFont="1" applyFill="1" applyBorder="1" applyAlignment="1" applyProtection="1">
      <alignment horizontal="right" wrapText="1"/>
      <protection locked="0"/>
    </xf>
    <xf numFmtId="4" fontId="23" fillId="0" borderId="30" xfId="0" applyNumberFormat="1" applyFont="1" applyFill="1" applyBorder="1" applyAlignment="1" applyProtection="1">
      <alignment horizontal="right" wrapText="1"/>
      <protection locked="0"/>
    </xf>
    <xf numFmtId="4" fontId="23" fillId="0" borderId="56" xfId="0" applyNumberFormat="1" applyFont="1" applyFill="1" applyBorder="1" applyAlignment="1" applyProtection="1">
      <alignment horizontal="right" wrapText="1"/>
      <protection locked="0"/>
    </xf>
    <xf numFmtId="4" fontId="23" fillId="0" borderId="39" xfId="0" applyNumberFormat="1" applyFont="1" applyFill="1" applyBorder="1" applyAlignment="1" applyProtection="1">
      <alignment horizontal="right" wrapText="1"/>
      <protection locked="0"/>
    </xf>
    <xf numFmtId="4" fontId="23" fillId="0" borderId="81" xfId="0" applyNumberFormat="1" applyFont="1" applyFill="1" applyBorder="1" applyAlignment="1" applyProtection="1">
      <alignment horizontal="right" wrapText="1"/>
      <protection locked="0"/>
    </xf>
    <xf numFmtId="4" fontId="23" fillId="0" borderId="32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left" wrapText="1"/>
      <protection locked="0"/>
    </xf>
    <xf numFmtId="4" fontId="23" fillId="0" borderId="36" xfId="0" applyNumberFormat="1" applyFont="1" applyFill="1" applyBorder="1" applyAlignment="1" applyProtection="1">
      <alignment horizontal="left" wrapText="1"/>
      <protection locked="0"/>
    </xf>
    <xf numFmtId="4" fontId="23" fillId="0" borderId="50" xfId="0" applyNumberFormat="1" applyFont="1" applyFill="1" applyBorder="1" applyAlignment="1" applyProtection="1">
      <alignment horizontal="left" wrapText="1"/>
      <protection locked="0"/>
    </xf>
    <xf numFmtId="4" fontId="23" fillId="0" borderId="51" xfId="0" applyNumberFormat="1" applyFont="1" applyFill="1" applyBorder="1" applyAlignment="1" applyProtection="1">
      <alignment horizontal="left" wrapText="1"/>
      <protection locked="0"/>
    </xf>
    <xf numFmtId="3" fontId="23" fillId="0" borderId="56" xfId="0" applyNumberFormat="1" applyFont="1" applyFill="1" applyBorder="1" applyAlignment="1" applyProtection="1">
      <alignment horizontal="left" wrapText="1"/>
      <protection locked="0"/>
    </xf>
    <xf numFmtId="3" fontId="23" fillId="0" borderId="39" xfId="0" applyNumberFormat="1" applyFont="1" applyFill="1" applyBorder="1" applyAlignment="1" applyProtection="1">
      <alignment horizontal="left" wrapText="1"/>
      <protection locked="0"/>
    </xf>
    <xf numFmtId="3" fontId="23" fillId="0" borderId="31" xfId="0" applyNumberFormat="1" applyFont="1" applyFill="1" applyBorder="1" applyAlignment="1" applyProtection="1">
      <alignment horizontal="left" wrapText="1"/>
      <protection locked="0"/>
    </xf>
    <xf numFmtId="3" fontId="23" fillId="0" borderId="36" xfId="0" applyNumberFormat="1" applyFont="1" applyFill="1" applyBorder="1" applyAlignment="1" applyProtection="1">
      <alignment horizontal="left" wrapText="1"/>
      <protection locked="0"/>
    </xf>
    <xf numFmtId="49" fontId="23" fillId="24" borderId="72" xfId="0" applyNumberFormat="1" applyFont="1" applyFill="1" applyBorder="1" applyAlignment="1" applyProtection="1">
      <alignment horizontal="right" wrapText="1"/>
      <protection locked="0"/>
    </xf>
    <xf numFmtId="0" fontId="0" fillId="0" borderId="72" xfId="0" applyBorder="1" applyAlignment="1">
      <alignment horizontal="right" wrapText="1"/>
    </xf>
    <xf numFmtId="4" fontId="23" fillId="24" borderId="52" xfId="0" applyNumberFormat="1" applyFont="1" applyFill="1" applyBorder="1" applyAlignment="1" applyProtection="1">
      <alignment horizontal="right" wrapText="1"/>
      <protection locked="0"/>
    </xf>
    <xf numFmtId="4" fontId="23" fillId="24" borderId="53" xfId="0" applyNumberFormat="1" applyFont="1" applyFill="1" applyBorder="1" applyAlignment="1" applyProtection="1">
      <alignment horizontal="right" wrapText="1"/>
      <protection locked="0"/>
    </xf>
    <xf numFmtId="4" fontId="23" fillId="0" borderId="70" xfId="0" applyNumberFormat="1" applyFont="1" applyFill="1" applyBorder="1" applyAlignment="1" applyProtection="1">
      <alignment horizontal="right" wrapText="1"/>
      <protection locked="0"/>
    </xf>
    <xf numFmtId="0" fontId="0" fillId="0" borderId="71" xfId="0" applyBorder="1" applyAlignment="1">
      <alignment horizontal="right" wrapText="1"/>
    </xf>
    <xf numFmtId="3" fontId="23" fillId="0" borderId="20" xfId="0" applyNumberFormat="1" applyFont="1" applyFill="1" applyBorder="1" applyAlignment="1" applyProtection="1">
      <alignment horizontal="left"/>
      <protection locked="0"/>
    </xf>
    <xf numFmtId="3" fontId="23" fillId="0" borderId="30" xfId="0" applyNumberFormat="1" applyFont="1" applyFill="1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left" wrapText="1"/>
      <protection locked="0"/>
    </xf>
    <xf numFmtId="4" fontId="23" fillId="0" borderId="54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0" fontId="23" fillId="0" borderId="31" xfId="0" applyNumberFormat="1" applyFont="1" applyFill="1" applyBorder="1" applyAlignment="1" applyProtection="1">
      <alignment horizontal="left" wrapText="1"/>
      <protection locked="0"/>
    </xf>
    <xf numFmtId="0" fontId="0" fillId="0" borderId="36" xfId="0" applyNumberFormat="1" applyBorder="1" applyAlignment="1">
      <alignment horizontal="left" wrapText="1"/>
    </xf>
    <xf numFmtId="3" fontId="25" fillId="0" borderId="64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47" xfId="0" applyNumberFormat="1" applyFont="1" applyFill="1" applyBorder="1" applyAlignment="1" applyProtection="1">
      <alignment horizontal="center" vertical="center"/>
      <protection locked="0"/>
    </xf>
    <xf numFmtId="3" fontId="25" fillId="0" borderId="43" xfId="0" applyNumberFormat="1" applyFont="1" applyFill="1" applyBorder="1" applyAlignment="1" applyProtection="1">
      <alignment horizontal="center" vertical="center"/>
      <protection locked="0"/>
    </xf>
    <xf numFmtId="4" fontId="25" fillId="28" borderId="20" xfId="0" applyNumberFormat="1" applyFont="1" applyFill="1" applyBorder="1" applyAlignment="1" applyProtection="1">
      <alignment horizontal="left"/>
      <protection locked="0"/>
    </xf>
    <xf numFmtId="4" fontId="25" fillId="28" borderId="37" xfId="0" applyNumberFormat="1" applyFont="1" applyFill="1" applyBorder="1" applyAlignment="1" applyProtection="1">
      <alignment horizontal="left"/>
      <protection locked="0"/>
    </xf>
    <xf numFmtId="4" fontId="25" fillId="28" borderId="30" xfId="0" applyNumberFormat="1" applyFont="1" applyFill="1" applyBorder="1" applyAlignment="1" applyProtection="1">
      <alignment horizontal="left"/>
      <protection locked="0"/>
    </xf>
    <xf numFmtId="3" fontId="24" fillId="32" borderId="64" xfId="0" applyNumberFormat="1" applyFont="1" applyFill="1" applyBorder="1" applyAlignment="1" applyProtection="1">
      <alignment horizontal="center" vertical="center"/>
      <protection locked="0"/>
    </xf>
    <xf numFmtId="0" fontId="0" fillId="32" borderId="40" xfId="0" applyFill="1" applyBorder="1" applyAlignment="1" applyProtection="1">
      <protection locked="0"/>
    </xf>
    <xf numFmtId="0" fontId="0" fillId="32" borderId="74" xfId="0" applyFill="1" applyBorder="1" applyAlignment="1" applyProtection="1">
      <protection locked="0"/>
    </xf>
    <xf numFmtId="0" fontId="0" fillId="32" borderId="46" xfId="0" applyFill="1" applyBorder="1" applyAlignment="1" applyProtection="1">
      <protection locked="0"/>
    </xf>
    <xf numFmtId="4" fontId="25" fillId="31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22" xfId="0" applyFont="1" applyFill="1" applyBorder="1" applyAlignment="1" applyProtection="1">
      <alignment horizontal="center"/>
      <protection locked="0"/>
    </xf>
    <xf numFmtId="0" fontId="24" fillId="31" borderId="23" xfId="0" applyFont="1" applyFill="1" applyBorder="1" applyAlignment="1" applyProtection="1">
      <alignment horizontal="center"/>
      <protection locked="0"/>
    </xf>
    <xf numFmtId="49" fontId="23" fillId="24" borderId="21" xfId="0" applyNumberFormat="1" applyFont="1" applyFill="1" applyBorder="1" applyAlignment="1" applyProtection="1">
      <alignment horizontal="right" wrapText="1"/>
      <protection locked="0"/>
    </xf>
    <xf numFmtId="3" fontId="25" fillId="28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3" xfId="0" applyFont="1" applyFill="1" applyBorder="1" applyAlignment="1" applyProtection="1">
      <alignment horizontal="center"/>
      <protection locked="0"/>
    </xf>
    <xf numFmtId="3" fontId="25" fillId="27" borderId="40" xfId="0" applyNumberFormat="1" applyFont="1" applyFill="1" applyBorder="1" applyAlignment="1" applyProtection="1">
      <alignment horizontal="center"/>
      <protection locked="0"/>
    </xf>
    <xf numFmtId="3" fontId="25" fillId="27" borderId="41" xfId="0" applyNumberFormat="1" applyFont="1" applyFill="1" applyBorder="1" applyAlignment="1" applyProtection="1">
      <alignment horizontal="center"/>
      <protection locked="0"/>
    </xf>
    <xf numFmtId="3" fontId="24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40" xfId="0" applyNumberFormat="1" applyFont="1" applyFill="1" applyBorder="1" applyAlignment="1" applyProtection="1">
      <alignment horizontal="center" vertical="center"/>
      <protection locked="0"/>
    </xf>
    <xf numFmtId="3" fontId="25" fillId="0" borderId="42" xfId="0" applyNumberFormat="1" applyFont="1" applyFill="1" applyBorder="1" applyAlignment="1" applyProtection="1">
      <alignment horizontal="center" vertical="center"/>
      <protection locked="0"/>
    </xf>
    <xf numFmtId="3" fontId="25" fillId="0" borderId="61" xfId="0" applyNumberFormat="1" applyFont="1" applyFill="1" applyBorder="1" applyAlignment="1" applyProtection="1">
      <alignment horizontal="center" vertical="center"/>
      <protection locked="0"/>
    </xf>
    <xf numFmtId="3" fontId="24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43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50" xfId="0" applyNumberFormat="1" applyFont="1" applyFill="1" applyBorder="1" applyAlignment="1" applyProtection="1">
      <alignment horizontal="left" wrapText="1"/>
      <protection locked="0"/>
    </xf>
    <xf numFmtId="49" fontId="23" fillId="0" borderId="51" xfId="0" applyNumberFormat="1" applyFont="1" applyFill="1" applyBorder="1" applyAlignment="1" applyProtection="1">
      <alignment horizontal="left" wrapText="1"/>
      <protection locked="0"/>
    </xf>
    <xf numFmtId="3" fontId="2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0" xfId="0" applyNumberFormat="1" applyFont="1" applyFill="1" applyBorder="1" applyAlignment="1" applyProtection="1">
      <alignment horizontal="right" wrapText="1"/>
      <protection locked="0"/>
    </xf>
    <xf numFmtId="4" fontId="23" fillId="0" borderId="51" xfId="0" applyNumberFormat="1" applyFont="1" applyFill="1" applyBorder="1" applyAlignment="1" applyProtection="1">
      <alignment horizontal="right" wrapText="1"/>
      <protection locked="0"/>
    </xf>
    <xf numFmtId="49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9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81" xfId="0" applyNumberFormat="1" applyFont="1" applyFill="1" applyBorder="1" applyAlignment="1" applyProtection="1">
      <alignment horizontal="right" wrapText="1"/>
      <protection locked="0"/>
    </xf>
    <xf numFmtId="4" fontId="23" fillId="24" borderId="32" xfId="0" applyNumberFormat="1" applyFont="1" applyFill="1" applyBorder="1" applyAlignment="1" applyProtection="1">
      <alignment horizontal="right" wrapText="1"/>
      <protection locked="0"/>
    </xf>
    <xf numFmtId="49" fontId="23" fillId="24" borderId="34" xfId="0" applyNumberFormat="1" applyFont="1" applyFill="1" applyBorder="1" applyAlignment="1" applyProtection="1">
      <alignment horizontal="right" wrapText="1"/>
      <protection locked="0"/>
    </xf>
    <xf numFmtId="3" fontId="25" fillId="24" borderId="7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3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3" fillId="24" borderId="50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4" fontId="23" fillId="24" borderId="48" xfId="0" applyNumberFormat="1" applyFont="1" applyFill="1" applyBorder="1" applyAlignment="1" applyProtection="1">
      <alignment horizontal="righ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0" fontId="23" fillId="32" borderId="10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protection locked="0"/>
    </xf>
    <xf numFmtId="0" fontId="0" fillId="0" borderId="11" xfId="0" applyBorder="1" applyAlignment="1"/>
    <xf numFmtId="0" fontId="0" fillId="0" borderId="12" xfId="0" applyBorder="1" applyAlignment="1"/>
    <xf numFmtId="3" fontId="25" fillId="28" borderId="19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3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3" xfId="0" applyNumberFormat="1" applyFont="1" applyFill="1" applyBorder="1" applyAlignment="1" applyProtection="1">
      <alignment horizontal="right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9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22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4" fontId="23" fillId="0" borderId="26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21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24" borderId="19" xfId="0" applyNumberFormat="1" applyFont="1" applyFill="1" applyBorder="1" applyAlignment="1" applyProtection="1">
      <alignment horizontal="right" wrapText="1"/>
      <protection locked="0"/>
    </xf>
    <xf numFmtId="49" fontId="23" fillId="24" borderId="19" xfId="0" applyNumberFormat="1" applyFont="1" applyFill="1" applyBorder="1" applyAlignment="1" applyProtection="1">
      <alignment horizontal="right" wrapText="1"/>
      <protection locked="0"/>
    </xf>
    <xf numFmtId="3" fontId="23" fillId="24" borderId="19" xfId="0" applyNumberFormat="1" applyFont="1" applyFill="1" applyBorder="1" applyAlignment="1" applyProtection="1">
      <alignment horizontal="right" wrapText="1"/>
      <protection locked="0"/>
    </xf>
    <xf numFmtId="0" fontId="24" fillId="31" borderId="31" xfId="0" applyFont="1" applyFill="1" applyBorder="1" applyAlignment="1" applyProtection="1">
      <alignment horizontal="center"/>
      <protection locked="0"/>
    </xf>
    <xf numFmtId="0" fontId="24" fillId="31" borderId="48" xfId="0" applyFont="1" applyFill="1" applyBorder="1" applyAlignment="1" applyProtection="1">
      <alignment horizontal="center"/>
      <protection locked="0"/>
    </xf>
    <xf numFmtId="3" fontId="24" fillId="32" borderId="26" xfId="0" applyNumberFormat="1" applyFont="1" applyFill="1" applyBorder="1" applyAlignment="1" applyProtection="1">
      <alignment horizontal="center" vertical="center"/>
      <protection locked="0"/>
    </xf>
    <xf numFmtId="0" fontId="0" fillId="32" borderId="26" xfId="0" applyFill="1" applyBorder="1" applyAlignment="1" applyProtection="1"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6" xfId="0" applyFont="1" applyFill="1" applyBorder="1" applyAlignment="1" applyProtection="1">
      <alignment horizontal="center"/>
      <protection locked="0"/>
    </xf>
    <xf numFmtId="3" fontId="25" fillId="24" borderId="46" xfId="0" applyNumberFormat="1" applyFont="1" applyFill="1" applyBorder="1" applyAlignment="1" applyProtection="1">
      <alignment horizontal="center" vertical="center" wrapText="1"/>
      <protection locked="0"/>
    </xf>
    <xf numFmtId="0" fontId="24" fillId="32" borderId="26" xfId="0" applyFont="1" applyFill="1" applyBorder="1" applyAlignment="1" applyProtection="1">
      <alignment horizontal="center" vertical="center"/>
      <protection locked="0"/>
    </xf>
    <xf numFmtId="0" fontId="35" fillId="0" borderId="20" xfId="0" applyFont="1" applyBorder="1" applyAlignment="1">
      <alignment horizontal="left"/>
    </xf>
    <xf numFmtId="0" fontId="35" fillId="0" borderId="30" xfId="0" applyFont="1" applyBorder="1" applyAlignment="1">
      <alignment horizontal="left"/>
    </xf>
    <xf numFmtId="4" fontId="15" fillId="0" borderId="12" xfId="0" applyNumberFormat="1" applyFont="1" applyFill="1" applyBorder="1" applyProtection="1">
      <protection locked="0"/>
    </xf>
  </cellXfs>
  <cellStyles count="6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52"/>
    <cellStyle name="Dobrá" xfId="53" builtinId="26" customBuiltin="1"/>
    <cellStyle name="Hypertextový odkaz" xfId="37"/>
    <cellStyle name="Chybně" xfId="38"/>
    <cellStyle name="Kontrolná bunka" xfId="39" builtinId="23" customBuiltin="1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55"/>
    <cellStyle name="Neutrálna" xfId="44" builtinId="28" customBuiltin="1"/>
    <cellStyle name="Normálna" xfId="0" builtinId="0"/>
    <cellStyle name="Normálna 2" xfId="45"/>
    <cellStyle name="Normálna 3" xfId="46"/>
    <cellStyle name="normálne 2" xfId="47"/>
    <cellStyle name="Normálne 3" xfId="67"/>
    <cellStyle name="Percentá 2" xfId="48"/>
    <cellStyle name="Percentá 3" xfId="49"/>
    <cellStyle name="Poznámka" xfId="50" builtinId="10" customBuiltin="1"/>
    <cellStyle name="Prepojená bunka" xfId="51" builtinId="24" customBuiltin="1"/>
    <cellStyle name="Text upozornění" xfId="54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/>
    <cellStyle name="Zlá" xfId="60" builtinId="27" customBuiltin="1"/>
    <cellStyle name="Zvýraznění 1" xfId="61"/>
    <cellStyle name="Zvýraznění 2" xfId="62"/>
    <cellStyle name="Zvýraznění 3" xfId="63"/>
    <cellStyle name="Zvýraznění 4" xfId="64"/>
    <cellStyle name="Zvýraznění 5" xfId="65"/>
    <cellStyle name="Zvýraznění 6" xfId="66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10</xdr:col>
      <xdr:colOff>426244</xdr:colOff>
      <xdr:row>3</xdr:row>
      <xdr:rowOff>104775</xdr:rowOff>
    </xdr:to>
    <xdr:pic>
      <xdr:nvPicPr>
        <xdr:cNvPr id="10" name="Obrázok 1" descr="lg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452438"/>
          <a:ext cx="5617369" cy="473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1176618</xdr:colOff>
      <xdr:row>1</xdr:row>
      <xdr:rowOff>34178</xdr:rowOff>
    </xdr:from>
    <xdr:to>
      <xdr:col>9</xdr:col>
      <xdr:colOff>732304</xdr:colOff>
      <xdr:row>3</xdr:row>
      <xdr:rowOff>27881</xdr:rowOff>
    </xdr:to>
    <xdr:grpSp>
      <xdr:nvGrpSpPr>
        <xdr:cNvPr id="2" name="Skupina 2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310593" y="310403"/>
          <a:ext cx="5442136" cy="669978"/>
          <a:chOff x="283385" y="0"/>
          <a:chExt cx="4864278" cy="559829"/>
        </a:xfrm>
      </xdr:grpSpPr>
      <xdr:pic>
        <xdr:nvPicPr>
          <xdr:cNvPr id="3" name="Picture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385" y="83016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grpSp>
        <xdr:nvGrpSpPr>
          <xdr:cNvPr id="4" name="Skupina 2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>
            <a:grpSpLocks/>
          </xdr:cNvGrpSpPr>
        </xdr:nvGrpSpPr>
        <xdr:grpSpPr bwMode="auto">
          <a:xfrm>
            <a:off x="964411" y="0"/>
            <a:ext cx="4183252" cy="559829"/>
            <a:chOff x="964411" y="0"/>
            <a:chExt cx="4183252" cy="559829"/>
          </a:xfrm>
        </xdr:grpSpPr>
        <xdr:grpSp>
          <xdr:nvGrpSpPr>
            <xdr:cNvPr id="5" name="Skupina 2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260776" y="0"/>
              <a:ext cx="1886887" cy="559829"/>
              <a:chOff x="3260776" y="0"/>
              <a:chExt cx="2426388" cy="831694"/>
            </a:xfrm>
          </xdr:grpSpPr>
          <xdr:pic>
            <xdr:nvPicPr>
              <xdr:cNvPr id="7" name="Picture 3">
                <a:extLst>
                  <a:ext uri="{FF2B5EF4-FFF2-40B4-BE49-F238E27FC236}">
                    <a16:creationId xmlns:a16="http://schemas.microsoft.com/office/drawing/2014/main" id="{00000000-0008-0000-0100-000007000000}"/>
                  </a:ext>
                </a:extLst>
              </xdr:cNvPr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0776" y="119887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8" name="Obdĺžnik 7">
                <a:extLst>
                  <a:ext uri="{FF2B5EF4-FFF2-40B4-BE49-F238E27FC236}">
                    <a16:creationId xmlns:a16="http://schemas.microsoft.com/office/drawing/2014/main" id="{00000000-0008-0000-0100-000008000000}"/>
                  </a:ext>
                </a:extLst>
              </xdr:cNvPr>
              <xdr:cNvSpPr/>
            </xdr:nvSpPr>
            <xdr:spPr>
              <a:xfrm>
                <a:off x="4095852" y="0"/>
                <a:ext cx="1591312" cy="831694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6" name="Picture 2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64411" y="123251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4F81BD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EEECE1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806"/>
  <sheetViews>
    <sheetView tabSelected="1" view="pageBreakPreview" zoomScale="70" zoomScaleNormal="70" zoomScaleSheetLayoutView="70" zoomScalePageLayoutView="50" workbookViewId="0">
      <pane xSplit="4" topLeftCell="E1" activePane="topRight" state="frozen"/>
      <selection pane="topRight" activeCell="Y141" sqref="Y141"/>
    </sheetView>
  </sheetViews>
  <sheetFormatPr defaultColWidth="13.36328125" defaultRowHeight="15" x14ac:dyDescent="0.25"/>
  <cols>
    <col min="1" max="1" width="4.36328125" style="6" customWidth="1"/>
    <col min="2" max="2" width="7.1796875" style="6" customWidth="1"/>
    <col min="3" max="3" width="13.54296875" style="6" customWidth="1"/>
    <col min="4" max="4" width="32.7265625" style="6" customWidth="1"/>
    <col min="5" max="5" width="13.90625" style="6" customWidth="1"/>
    <col min="6" max="6" width="10.6328125" style="12" customWidth="1"/>
    <col min="7" max="7" width="12.08984375" style="10" customWidth="1"/>
    <col min="8" max="8" width="25.6328125" style="10" customWidth="1"/>
    <col min="9" max="9" width="12" style="10" customWidth="1"/>
    <col min="10" max="10" width="11.1796875" style="10" customWidth="1"/>
    <col min="11" max="11" width="10.1796875" style="10" customWidth="1"/>
    <col min="12" max="12" width="11.08984375" style="10" customWidth="1"/>
    <col min="13" max="13" width="8.90625" style="10" customWidth="1"/>
    <col min="14" max="14" width="11.54296875" style="10" customWidth="1"/>
    <col min="15" max="15" width="10.1796875" style="10" customWidth="1"/>
    <col min="16" max="16" width="8.90625" style="10" customWidth="1"/>
    <col min="17" max="17" width="9.54296875" style="10" customWidth="1"/>
    <col min="18" max="18" width="7.81640625" style="10" customWidth="1"/>
    <col min="19" max="19" width="9.90625" style="10" customWidth="1"/>
    <col min="20" max="20" width="15.81640625" style="10" customWidth="1"/>
    <col min="21" max="21" width="10.08984375" style="10" customWidth="1"/>
    <col min="22" max="22" width="11.453125" style="10" customWidth="1"/>
    <col min="23" max="23" width="10" style="10" customWidth="1"/>
    <col min="24" max="24" width="9.08984375" style="10" customWidth="1"/>
    <col min="25" max="25" width="11.453125" style="6" customWidth="1"/>
    <col min="26" max="26" width="9.1796875" style="6" customWidth="1"/>
    <col min="27" max="27" width="10.1796875" style="6" customWidth="1"/>
    <col min="28" max="30" width="8.1796875" style="6" customWidth="1"/>
    <col min="31" max="31" width="9.1796875" style="11" customWidth="1"/>
    <col min="32" max="33" width="9.1796875" style="13" customWidth="1"/>
    <col min="34" max="36" width="9.1796875" style="11" customWidth="1"/>
    <col min="37" max="37" width="7.81640625" style="15" customWidth="1"/>
    <col min="38" max="39" width="10.1796875" style="3" customWidth="1"/>
    <col min="40" max="40" width="11.54296875" style="3" customWidth="1"/>
    <col min="41" max="41" width="8.1796875" style="3" customWidth="1"/>
    <col min="42" max="42" width="9" style="3" customWidth="1"/>
    <col min="43" max="43" width="11.36328125" style="3" customWidth="1"/>
    <col min="44" max="44" width="10.1796875" style="3" customWidth="1"/>
    <col min="45" max="45" width="7.90625" style="3" customWidth="1"/>
    <col min="46" max="46" width="5.6328125" style="3" customWidth="1"/>
    <col min="47" max="47" width="6.453125" style="3" customWidth="1"/>
    <col min="48" max="48" width="9" style="3" customWidth="1"/>
    <col min="49" max="49" width="9.1796875" style="3" customWidth="1"/>
    <col min="50" max="50" width="9.54296875" style="3" customWidth="1"/>
    <col min="51" max="51" width="8.6328125" style="3" customWidth="1"/>
    <col min="52" max="52" width="9" style="6" customWidth="1"/>
    <col min="53" max="53" width="9.1796875" style="6" customWidth="1"/>
    <col min="54" max="57" width="8.1796875" style="6" customWidth="1"/>
    <col min="58" max="58" width="9.1796875" style="6" customWidth="1"/>
    <col min="59" max="59" width="9.1796875" style="13" customWidth="1"/>
    <col min="60" max="61" width="9.81640625" style="13" customWidth="1"/>
    <col min="62" max="62" width="9.81640625" style="6" customWidth="1"/>
    <col min="63" max="64" width="12.36328125" style="6" customWidth="1"/>
    <col min="65" max="16384" width="13.36328125" style="6"/>
  </cols>
  <sheetData>
    <row r="1" spans="1:64" s="2" customFormat="1" ht="21.75" customHeight="1" x14ac:dyDescent="0.4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9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255"/>
      <c r="AE1" s="1"/>
      <c r="AF1" s="113"/>
      <c r="AG1" s="195"/>
      <c r="AH1" s="1"/>
      <c r="AI1" s="1"/>
      <c r="AJ1" s="1"/>
      <c r="AK1" s="14"/>
    </row>
    <row r="2" spans="1:64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9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255"/>
      <c r="AE2" s="1"/>
      <c r="AF2" s="113"/>
      <c r="AG2" s="195"/>
      <c r="AH2" s="1"/>
      <c r="AI2" s="1"/>
      <c r="AJ2" s="1"/>
      <c r="AK2" s="14"/>
    </row>
    <row r="3" spans="1:64" s="2" customFormat="1" ht="21.75" customHeight="1" x14ac:dyDescent="0.4">
      <c r="A3" s="113"/>
      <c r="B3" s="113"/>
      <c r="C3" s="113"/>
      <c r="D3" s="113"/>
      <c r="E3" s="113"/>
      <c r="F3" s="113"/>
      <c r="G3" s="236" t="s">
        <v>90</v>
      </c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9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255"/>
      <c r="AE3" s="1"/>
      <c r="AF3" s="113"/>
      <c r="AG3" s="195"/>
      <c r="AH3" s="1"/>
      <c r="AI3" s="1"/>
      <c r="AJ3" s="1"/>
      <c r="AK3" s="14"/>
    </row>
    <row r="4" spans="1:64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9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255"/>
      <c r="AE4" s="1"/>
      <c r="AF4" s="113"/>
      <c r="AG4" s="195"/>
      <c r="AH4" s="1"/>
      <c r="AI4" s="1"/>
      <c r="AJ4" s="1"/>
      <c r="AK4" s="14"/>
    </row>
    <row r="5" spans="1:64" s="2" customFormat="1" ht="21.75" customHeight="1" x14ac:dyDescent="0.4">
      <c r="A5" s="378" t="s">
        <v>69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255"/>
      <c r="AE5" s="1"/>
      <c r="AF5" s="113"/>
      <c r="AG5" s="195"/>
      <c r="AH5" s="1"/>
      <c r="AI5" s="1"/>
      <c r="AJ5" s="1"/>
      <c r="AK5" s="14"/>
    </row>
    <row r="6" spans="1:64" s="2" customFormat="1" ht="21.75" customHeight="1" x14ac:dyDescent="0.4">
      <c r="A6" s="378"/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255"/>
      <c r="AE6" s="1"/>
      <c r="AF6" s="113"/>
      <c r="AG6" s="195"/>
      <c r="AH6" s="1"/>
      <c r="AI6" s="1"/>
      <c r="AJ6" s="1"/>
      <c r="AK6" s="14"/>
    </row>
    <row r="7" spans="1:64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9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255"/>
      <c r="AE7" s="1"/>
      <c r="AF7" s="113"/>
      <c r="AG7" s="195"/>
      <c r="AH7" s="1"/>
      <c r="AI7" s="1"/>
      <c r="AJ7" s="1"/>
      <c r="AK7" s="14"/>
    </row>
    <row r="8" spans="1:64" s="2" customFormat="1" ht="21.75" customHeight="1" x14ac:dyDescent="0.4">
      <c r="A8" s="113"/>
      <c r="B8" s="18"/>
      <c r="C8" s="18"/>
      <c r="D8" s="155" t="s">
        <v>62</v>
      </c>
      <c r="E8" s="300"/>
      <c r="F8" s="301"/>
      <c r="G8" s="301"/>
      <c r="H8" s="301"/>
      <c r="I8" s="301"/>
      <c r="J8" s="301"/>
      <c r="K8" s="302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3"/>
      <c r="AG8" s="195"/>
      <c r="AH8" s="114"/>
      <c r="AI8" s="114"/>
      <c r="AJ8" s="114"/>
      <c r="AK8" s="114"/>
      <c r="BA8" s="114"/>
      <c r="BB8" s="114"/>
      <c r="BC8" s="114"/>
      <c r="BD8" s="114"/>
      <c r="BE8" s="114"/>
      <c r="BF8" s="114"/>
      <c r="BJ8" s="114"/>
      <c r="BK8" s="114"/>
      <c r="BL8" s="114"/>
    </row>
    <row r="9" spans="1:64" s="2" customFormat="1" ht="21.75" customHeight="1" x14ac:dyDescent="0.4">
      <c r="A9" s="151"/>
      <c r="B9" s="150"/>
      <c r="C9" s="150"/>
      <c r="D9" s="155" t="s">
        <v>61</v>
      </c>
      <c r="E9" s="300"/>
      <c r="F9" s="301"/>
      <c r="G9" s="301"/>
      <c r="H9" s="301"/>
      <c r="I9" s="301"/>
      <c r="J9" s="301"/>
      <c r="K9" s="302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51"/>
      <c r="AG9" s="195"/>
      <c r="AH9" s="114"/>
      <c r="AI9" s="114"/>
      <c r="AJ9" s="114"/>
      <c r="AK9" s="114"/>
      <c r="BA9" s="114"/>
      <c r="BB9" s="114"/>
      <c r="BC9" s="114"/>
      <c r="BD9" s="114"/>
      <c r="BE9" s="114"/>
      <c r="BF9" s="114"/>
      <c r="BJ9" s="114"/>
      <c r="BK9" s="114"/>
      <c r="BL9" s="114"/>
    </row>
    <row r="10" spans="1:64" s="2" customFormat="1" ht="21.75" customHeight="1" x14ac:dyDescent="0.4">
      <c r="A10" s="151"/>
      <c r="B10" s="150"/>
      <c r="C10" s="150"/>
      <c r="D10" s="155" t="s">
        <v>70</v>
      </c>
      <c r="E10" s="300"/>
      <c r="F10" s="301"/>
      <c r="G10" s="301"/>
      <c r="H10" s="301"/>
      <c r="I10" s="301"/>
      <c r="J10" s="301"/>
      <c r="K10" s="302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51"/>
      <c r="AG10" s="195"/>
      <c r="AH10" s="114"/>
      <c r="AI10" s="114"/>
      <c r="AJ10" s="114"/>
      <c r="AK10" s="114"/>
      <c r="BA10" s="114"/>
      <c r="BB10" s="114"/>
      <c r="BC10" s="114"/>
      <c r="BD10" s="114"/>
      <c r="BE10" s="114"/>
      <c r="BF10" s="114"/>
      <c r="BJ10" s="114"/>
      <c r="BK10" s="114"/>
      <c r="BL10" s="114"/>
    </row>
    <row r="11" spans="1:64" s="2" customFormat="1" ht="21.75" customHeight="1" x14ac:dyDescent="0.4">
      <c r="A11" s="151"/>
      <c r="B11" s="150"/>
      <c r="C11" s="150"/>
      <c r="D11" s="155" t="s">
        <v>71</v>
      </c>
      <c r="E11" s="300"/>
      <c r="F11" s="301"/>
      <c r="G11" s="301"/>
      <c r="H11" s="301"/>
      <c r="I11" s="301"/>
      <c r="J11" s="301"/>
      <c r="K11" s="302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51"/>
      <c r="AG11" s="195"/>
      <c r="AH11" s="114"/>
      <c r="AI11" s="114"/>
      <c r="AJ11" s="114"/>
      <c r="AK11" s="114"/>
      <c r="BA11" s="114"/>
      <c r="BB11" s="114"/>
      <c r="BC11" s="114"/>
      <c r="BD11" s="114"/>
      <c r="BE11" s="114"/>
      <c r="BF11" s="114"/>
      <c r="BJ11" s="114"/>
      <c r="BK11" s="114"/>
      <c r="BL11" s="114"/>
    </row>
    <row r="12" spans="1:64" s="2" customFormat="1" ht="21.75" customHeight="1" x14ac:dyDescent="0.3">
      <c r="A12" s="18"/>
      <c r="B12" s="18"/>
      <c r="C12" s="18"/>
      <c r="D12" s="155" t="s">
        <v>72</v>
      </c>
      <c r="E12" s="300"/>
      <c r="F12" s="301"/>
      <c r="G12" s="301"/>
      <c r="H12" s="301"/>
      <c r="I12" s="301"/>
      <c r="J12" s="301"/>
      <c r="K12" s="302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5"/>
      <c r="AX12" s="114"/>
      <c r="AY12" s="114"/>
      <c r="AZ12" s="114"/>
      <c r="BA12" s="114"/>
      <c r="BB12" s="114"/>
      <c r="BC12" s="114"/>
      <c r="BD12" s="114"/>
      <c r="BE12" s="114"/>
      <c r="BF12" s="114"/>
      <c r="BJ12" s="114"/>
      <c r="BK12" s="114"/>
      <c r="BL12" s="114"/>
    </row>
    <row r="13" spans="1:64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25.5" customHeight="1" thickBot="1" x14ac:dyDescent="0.3">
      <c r="A14" s="340" t="s">
        <v>0</v>
      </c>
      <c r="B14" s="337" t="s">
        <v>35</v>
      </c>
      <c r="C14" s="375" t="s">
        <v>34</v>
      </c>
      <c r="D14" s="362" t="s">
        <v>17</v>
      </c>
      <c r="E14" s="362" t="s">
        <v>33</v>
      </c>
      <c r="F14" s="389" t="s">
        <v>89</v>
      </c>
      <c r="G14" s="386" t="s">
        <v>14</v>
      </c>
      <c r="H14" s="383" t="s">
        <v>15</v>
      </c>
      <c r="I14" s="396" t="s">
        <v>5</v>
      </c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8"/>
      <c r="AF14" s="398"/>
      <c r="AG14" s="398"/>
      <c r="AH14" s="398"/>
      <c r="AI14" s="399"/>
      <c r="AJ14" s="400"/>
      <c r="AK14" s="350" t="s">
        <v>1</v>
      </c>
      <c r="AL14" s="346" t="s">
        <v>6</v>
      </c>
      <c r="AM14" s="347"/>
      <c r="AN14" s="347"/>
      <c r="AO14" s="347"/>
      <c r="AP14" s="347"/>
      <c r="AQ14" s="347"/>
      <c r="AR14" s="347"/>
      <c r="AS14" s="347"/>
      <c r="AT14" s="347"/>
      <c r="AU14" s="347"/>
      <c r="AV14" s="347"/>
      <c r="AW14" s="347"/>
      <c r="AX14" s="347"/>
      <c r="AY14" s="347"/>
      <c r="AZ14" s="347"/>
      <c r="BA14" s="347"/>
      <c r="BB14" s="347"/>
      <c r="BC14" s="347"/>
      <c r="BD14" s="347"/>
      <c r="BE14" s="347"/>
      <c r="BF14" s="347"/>
      <c r="BG14" s="347"/>
      <c r="BH14" s="348"/>
      <c r="BI14" s="348"/>
      <c r="BJ14" s="349"/>
      <c r="BK14" s="166"/>
      <c r="BL14" s="166"/>
    </row>
    <row r="15" spans="1:64" s="16" customFormat="1" ht="13.5" customHeight="1" thickBot="1" x14ac:dyDescent="0.3">
      <c r="A15" s="341"/>
      <c r="B15" s="338"/>
      <c r="C15" s="376"/>
      <c r="D15" s="363"/>
      <c r="E15" s="363"/>
      <c r="F15" s="390"/>
      <c r="G15" s="387"/>
      <c r="H15" s="384"/>
      <c r="I15" s="401" t="s">
        <v>76</v>
      </c>
      <c r="J15" s="116">
        <v>610</v>
      </c>
      <c r="K15" s="117">
        <v>611</v>
      </c>
      <c r="L15" s="118">
        <v>612001</v>
      </c>
      <c r="M15" s="118">
        <v>612002</v>
      </c>
      <c r="N15" s="118">
        <v>613</v>
      </c>
      <c r="O15" s="356">
        <v>614</v>
      </c>
      <c r="P15" s="357"/>
      <c r="Q15" s="357"/>
      <c r="R15" s="118">
        <v>615</v>
      </c>
      <c r="S15" s="118">
        <v>616</v>
      </c>
      <c r="T15" s="118">
        <v>642030</v>
      </c>
      <c r="U15" s="238">
        <v>620</v>
      </c>
      <c r="V15" s="120">
        <v>621</v>
      </c>
      <c r="W15" s="121">
        <v>623</v>
      </c>
      <c r="X15" s="119">
        <v>625</v>
      </c>
      <c r="Y15" s="122">
        <v>625001</v>
      </c>
      <c r="Z15" s="123">
        <v>625002</v>
      </c>
      <c r="AA15" s="123">
        <v>625003</v>
      </c>
      <c r="AB15" s="123">
        <v>625004</v>
      </c>
      <c r="AC15" s="296">
        <v>625005</v>
      </c>
      <c r="AD15" s="297"/>
      <c r="AE15" s="124">
        <v>625007</v>
      </c>
      <c r="AF15" s="171">
        <v>627</v>
      </c>
      <c r="AG15" s="171">
        <v>637016</v>
      </c>
      <c r="AH15" s="171">
        <v>642015</v>
      </c>
      <c r="AI15" s="116">
        <v>637006</v>
      </c>
      <c r="AJ15" s="116">
        <v>642014</v>
      </c>
      <c r="AK15" s="351"/>
      <c r="AL15" s="354" t="s">
        <v>84</v>
      </c>
      <c r="AM15" s="116">
        <v>610</v>
      </c>
      <c r="AN15" s="233">
        <v>611</v>
      </c>
      <c r="AO15" s="119">
        <v>612001</v>
      </c>
      <c r="AP15" s="232">
        <v>612002</v>
      </c>
      <c r="AQ15" s="119">
        <v>613</v>
      </c>
      <c r="AR15" s="204">
        <v>614</v>
      </c>
      <c r="AS15" s="237">
        <v>615</v>
      </c>
      <c r="AT15" s="204">
        <v>616</v>
      </c>
      <c r="AU15" s="237">
        <v>642030</v>
      </c>
      <c r="AV15" s="119">
        <v>620</v>
      </c>
      <c r="AW15" s="232">
        <v>621</v>
      </c>
      <c r="AX15" s="119">
        <v>623</v>
      </c>
      <c r="AY15" s="119">
        <v>625</v>
      </c>
      <c r="AZ15" s="230">
        <v>625001</v>
      </c>
      <c r="BA15" s="126">
        <v>625002</v>
      </c>
      <c r="BB15" s="126">
        <v>625003</v>
      </c>
      <c r="BC15" s="126">
        <v>625004</v>
      </c>
      <c r="BD15" s="298">
        <v>625005</v>
      </c>
      <c r="BE15" s="299"/>
      <c r="BF15" s="126">
        <v>625007</v>
      </c>
      <c r="BG15" s="125">
        <v>627</v>
      </c>
      <c r="BH15" s="125">
        <v>637006</v>
      </c>
      <c r="BI15" s="125">
        <v>642014</v>
      </c>
      <c r="BJ15" s="126">
        <v>642015</v>
      </c>
      <c r="BK15" s="167"/>
      <c r="BL15" s="167"/>
    </row>
    <row r="16" spans="1:64" s="4" customFormat="1" ht="139.5" customHeight="1" thickBot="1" x14ac:dyDescent="0.3">
      <c r="A16" s="342"/>
      <c r="B16" s="339"/>
      <c r="C16" s="377"/>
      <c r="D16" s="364"/>
      <c r="E16" s="364"/>
      <c r="F16" s="391"/>
      <c r="G16" s="388"/>
      <c r="H16" s="385"/>
      <c r="I16" s="402"/>
      <c r="J16" s="127" t="s">
        <v>32</v>
      </c>
      <c r="K16" s="128" t="s">
        <v>43</v>
      </c>
      <c r="L16" s="129" t="s">
        <v>21</v>
      </c>
      <c r="M16" s="129" t="s">
        <v>20</v>
      </c>
      <c r="N16" s="130" t="s">
        <v>44</v>
      </c>
      <c r="O16" s="131" t="s">
        <v>19</v>
      </c>
      <c r="P16" s="132" t="s">
        <v>31</v>
      </c>
      <c r="Q16" s="133" t="s">
        <v>30</v>
      </c>
      <c r="R16" s="134" t="s">
        <v>22</v>
      </c>
      <c r="S16" s="130" t="s">
        <v>85</v>
      </c>
      <c r="T16" s="135" t="s">
        <v>86</v>
      </c>
      <c r="U16" s="127" t="s">
        <v>29</v>
      </c>
      <c r="V16" s="136" t="s">
        <v>81</v>
      </c>
      <c r="W16" s="137" t="s">
        <v>82</v>
      </c>
      <c r="X16" s="189" t="s">
        <v>37</v>
      </c>
      <c r="Y16" s="192" t="s">
        <v>27</v>
      </c>
      <c r="Z16" s="192" t="s">
        <v>26</v>
      </c>
      <c r="AA16" s="192" t="s">
        <v>25</v>
      </c>
      <c r="AB16" s="192" t="s">
        <v>24</v>
      </c>
      <c r="AC16" s="192" t="s">
        <v>23</v>
      </c>
      <c r="AD16" s="192" t="s">
        <v>94</v>
      </c>
      <c r="AE16" s="192" t="s">
        <v>36</v>
      </c>
      <c r="AF16" s="172" t="s">
        <v>75</v>
      </c>
      <c r="AG16" s="172" t="s">
        <v>74</v>
      </c>
      <c r="AH16" s="172" t="s">
        <v>77</v>
      </c>
      <c r="AI16" s="173" t="s">
        <v>73</v>
      </c>
      <c r="AJ16" s="257" t="s">
        <v>91</v>
      </c>
      <c r="AK16" s="352"/>
      <c r="AL16" s="355"/>
      <c r="AM16" s="189" t="s">
        <v>42</v>
      </c>
      <c r="AN16" s="192" t="s">
        <v>43</v>
      </c>
      <c r="AO16" s="192" t="s">
        <v>21</v>
      </c>
      <c r="AP16" s="192" t="s">
        <v>20</v>
      </c>
      <c r="AQ16" s="234" t="s">
        <v>18</v>
      </c>
      <c r="AR16" s="192" t="s">
        <v>30</v>
      </c>
      <c r="AS16" s="234" t="s">
        <v>22</v>
      </c>
      <c r="AT16" s="239" t="s">
        <v>87</v>
      </c>
      <c r="AU16" s="239" t="s">
        <v>88</v>
      </c>
      <c r="AV16" s="240" t="s">
        <v>29</v>
      </c>
      <c r="AW16" s="192" t="s">
        <v>38</v>
      </c>
      <c r="AX16" s="192" t="s">
        <v>28</v>
      </c>
      <c r="AY16" s="189" t="s">
        <v>37</v>
      </c>
      <c r="AZ16" s="235" t="s">
        <v>27</v>
      </c>
      <c r="BA16" s="192" t="s">
        <v>26</v>
      </c>
      <c r="BB16" s="192" t="s">
        <v>25</v>
      </c>
      <c r="BC16" s="192" t="s">
        <v>24</v>
      </c>
      <c r="BD16" s="192" t="s">
        <v>23</v>
      </c>
      <c r="BE16" s="192" t="s">
        <v>94</v>
      </c>
      <c r="BF16" s="192" t="s">
        <v>36</v>
      </c>
      <c r="BG16" s="127" t="s">
        <v>75</v>
      </c>
      <c r="BH16" s="189" t="s">
        <v>73</v>
      </c>
      <c r="BI16" s="127" t="s">
        <v>91</v>
      </c>
      <c r="BJ16" s="127" t="s">
        <v>77</v>
      </c>
      <c r="BK16" s="168"/>
      <c r="BL16" s="168"/>
    </row>
    <row r="17" spans="1:64" s="4" customFormat="1" ht="13.8" x14ac:dyDescent="0.25">
      <c r="A17" s="56">
        <v>1</v>
      </c>
      <c r="B17" s="57"/>
      <c r="C17" s="58"/>
      <c r="D17" s="59"/>
      <c r="E17" s="60"/>
      <c r="F17" s="61"/>
      <c r="G17" s="62"/>
      <c r="H17" s="63"/>
      <c r="I17" s="109">
        <f>J17+U17</f>
        <v>0</v>
      </c>
      <c r="J17" s="194">
        <f>K17+L17+M17+N17+O17+R17+S17</f>
        <v>0</v>
      </c>
      <c r="K17" s="65"/>
      <c r="L17" s="66"/>
      <c r="M17" s="66"/>
      <c r="N17" s="67"/>
      <c r="O17" s="68">
        <f>P17+Q17</f>
        <v>0</v>
      </c>
      <c r="P17" s="65"/>
      <c r="Q17" s="66"/>
      <c r="R17" s="69"/>
      <c r="S17" s="197"/>
      <c r="T17" s="67"/>
      <c r="U17" s="70">
        <f>V17+W17+X17</f>
        <v>0</v>
      </c>
      <c r="V17" s="88">
        <f t="shared" ref="V17:V48" si="0">ROUNDDOWN(J17*0.1,2)+ROUNDDOWN(AF17*0.1,2)+ROUNDDOWN(AG17*0.1,2)</f>
        <v>0</v>
      </c>
      <c r="W17" s="216">
        <f t="shared" ref="W17:W48" si="1">ROUNDDOWN(J17*0.1,2)+ROUNDDOWN(AF17*0.1,2)+ROUNDDOWN(AG17*0.1,2)</f>
        <v>0</v>
      </c>
      <c r="X17" s="191">
        <f t="shared" ref="X17:X48" si="2">SUM(Y17:AE17)</f>
        <v>0</v>
      </c>
      <c r="Y17" s="223">
        <f>IF(J17+AG17&gt;7931,ROUNDDOWN(7931*0.014,2),ROUNDDOWN(J17*0.014,2))+ROUNDDOWN(AG17*0.014,2)</f>
        <v>0</v>
      </c>
      <c r="Z17" s="89">
        <f>IF(J17+AG17&gt;7931,ROUNDDOWN(7931*0.14,2),ROUNDDOWN(J17*0.14,2))+ROUNDDOWN(AG17*0.14,2)</f>
        <v>0</v>
      </c>
      <c r="AA17" s="89">
        <f t="shared" ref="AA17:AA48" si="3">ROUNDDOWN(J17*0.008,2)+ROUNDDOWN(AG17*0.008,2)</f>
        <v>0</v>
      </c>
      <c r="AB17" s="89">
        <f>IF(J17+AG17&gt;7931,ROUNDDOWN(7931*0.03,2),ROUNDDOWN(J17*0.03,2))+ROUNDDOWN(AG17*0.03,2)</f>
        <v>0</v>
      </c>
      <c r="AC17" s="89">
        <f>IF(J17+AG17&gt;7931,ROUNDDOWN(7931*0.01,2),ROUNDDOWN(J17*0.01,2))+ROUNDDOWN(AG17*0.01,2)</f>
        <v>0</v>
      </c>
      <c r="AD17" s="89">
        <f>IF(J17+AG17&gt;7931,ROUNDDOWN(7931*0.005,2),ROUNDDOWN(J17*0.005,2))+ROUNDDOWN(AG17*0.005,2)</f>
        <v>0</v>
      </c>
      <c r="AE17" s="89">
        <f>IF(J17+AG17&gt;7931,ROUNDDOWN(7931*0.0475,2),ROUNDDOWN(J17*0.0475,2))+ROUNDDOWN(AG17*0.0475,2)</f>
        <v>0</v>
      </c>
      <c r="AF17" s="71">
        <v>0</v>
      </c>
      <c r="AG17" s="71">
        <v>0</v>
      </c>
      <c r="AH17" s="71">
        <v>0</v>
      </c>
      <c r="AI17" s="165">
        <v>0</v>
      </c>
      <c r="AJ17" s="256">
        <v>0</v>
      </c>
      <c r="AK17" s="250"/>
      <c r="AL17" s="264">
        <f>AM17+AU17+AV17+BG17+BH17+BJ17+BI17</f>
        <v>0</v>
      </c>
      <c r="AM17" s="263">
        <f>AN17+AO17+AP17+AQ17+AR17+AS17+AT17</f>
        <v>0</v>
      </c>
      <c r="AN17" s="211">
        <f t="shared" ref="AN17:AN48" si="4">ROUNDDOWN(K17*AK17,2)</f>
        <v>0</v>
      </c>
      <c r="AO17" s="73">
        <f t="shared" ref="AO17:AO48" si="5">ROUNDDOWN(L17*AK17,2)</f>
        <v>0</v>
      </c>
      <c r="AP17" s="73">
        <f t="shared" ref="AP17:AP48" si="6">ROUNDDOWN(M17*AK17,2)</f>
        <v>0</v>
      </c>
      <c r="AQ17" s="205">
        <f t="shared" ref="AQ17:AQ48" si="7">ROUNDDOWN(N17*AK17,2)</f>
        <v>0</v>
      </c>
      <c r="AR17" s="91">
        <f t="shared" ref="AR17:AR48" si="8">Q17</f>
        <v>0</v>
      </c>
      <c r="AS17" s="73">
        <f t="shared" ref="AS17:AS48" si="9">ROUNDDOWN(R17*AK17,2)</f>
        <v>0</v>
      </c>
      <c r="AT17" s="201">
        <f t="shared" ref="AT17:AT48" si="10">ROUNDDOWN(S17*AK17,2)</f>
        <v>0</v>
      </c>
      <c r="AU17" s="197">
        <f t="shared" ref="AU17:AU48" si="11">ROUNDDOWN(T17*AK17,2)</f>
        <v>0</v>
      </c>
      <c r="AV17" s="74">
        <f>AW17+AX17+AY17</f>
        <v>0</v>
      </c>
      <c r="AW17" s="218">
        <f t="shared" ref="AW17:AW48" si="12">IF(V17=0,0,ROUNDDOWN(AM17*0.1,2)+ROUNDDOWN(BG17*0.1,2))</f>
        <v>0</v>
      </c>
      <c r="AX17" s="190">
        <f t="shared" ref="AX17:AX48" si="13">IF(W17=0,0,ROUNDDOWN(AM17*0.1,2)+ROUNDDOWN(BG17*0.1,2))</f>
        <v>0</v>
      </c>
      <c r="AY17" s="72">
        <f>SUM(AZ17:BF17)</f>
        <v>0</v>
      </c>
      <c r="AZ17" s="278">
        <f>IF(Y17=0,0,(IF(AM17&gt;7931,ROUNDDOWN(7931*0.014,2),ROUNDDOWN(AM17*0.014,2))))</f>
        <v>0</v>
      </c>
      <c r="BA17" s="276">
        <f>IF(Z17=0,0,(IF(AM17&gt;7931,ROUNDDOWN(7931*0.14,2),ROUNDDOWN(AM17*0.14,2))))</f>
        <v>0</v>
      </c>
      <c r="BB17" s="269">
        <f>ROUNDDOWN(AM17*0.008,2)</f>
        <v>0</v>
      </c>
      <c r="BC17" s="276">
        <f>IF(AB17=0,0,(IF(AM17&gt;7931,ROUNDDOWN(7931*0.03,2),ROUNDDOWN(AM17*0.03,2))))</f>
        <v>0</v>
      </c>
      <c r="BD17" s="276">
        <f>IF(AC17=0,0,IF(AM17&gt;7931,ROUNDDOWN(7931*0.01,2),ROUNDDOWN(AM17*0.01,2)))</f>
        <v>0</v>
      </c>
      <c r="BE17" s="275">
        <f>IF(AD17=0,0,IF(AM17&gt;7931,ROUNDDOWN(7931*0.005,2),ROUNDDOWN(AM17*0.005,2)))</f>
        <v>0</v>
      </c>
      <c r="BF17" s="275">
        <f>IF(AE17=0,0,(IF(AM17&gt;7931,ROUNDDOWN(7931*0.0475,2),ROUNDDOWN(AM17*0.0475,2))))</f>
        <v>0</v>
      </c>
      <c r="BG17" s="282">
        <f t="shared" ref="BG17:BG48" si="14">AF17*AK17</f>
        <v>0</v>
      </c>
      <c r="BH17" s="267">
        <f>AI17</f>
        <v>0</v>
      </c>
      <c r="BI17" s="283">
        <f>AJ17*AK17</f>
        <v>0</v>
      </c>
      <c r="BJ17" s="175">
        <f t="shared" ref="BJ17:BJ48" si="15">ROUNDDOWN(AK17*AH17,2)</f>
        <v>0</v>
      </c>
      <c r="BK17" s="169"/>
      <c r="BL17" s="169"/>
    </row>
    <row r="18" spans="1:64" s="4" customFormat="1" ht="13.8" x14ac:dyDescent="0.25">
      <c r="A18" s="56">
        <v>2</v>
      </c>
      <c r="B18" s="75"/>
      <c r="C18" s="76"/>
      <c r="D18" s="77"/>
      <c r="E18" s="78"/>
      <c r="F18" s="79"/>
      <c r="G18" s="80"/>
      <c r="H18" s="81"/>
      <c r="I18" s="82">
        <f>J18+U18</f>
        <v>0</v>
      </c>
      <c r="J18" s="194">
        <f t="shared" ref="J18:J81" si="16">K18+L18+M18+N18+O18+R18+S18</f>
        <v>0</v>
      </c>
      <c r="K18" s="83"/>
      <c r="L18" s="79"/>
      <c r="M18" s="79"/>
      <c r="N18" s="84"/>
      <c r="O18" s="85">
        <f t="shared" ref="O18:O27" si="17">P18+Q18</f>
        <v>0</v>
      </c>
      <c r="P18" s="83"/>
      <c r="Q18" s="79"/>
      <c r="R18" s="86"/>
      <c r="S18" s="190"/>
      <c r="T18" s="87"/>
      <c r="U18" s="70">
        <f t="shared" ref="U18:U81" si="18">V18+W18+X18</f>
        <v>0</v>
      </c>
      <c r="V18" s="88">
        <f t="shared" si="0"/>
        <v>0</v>
      </c>
      <c r="W18" s="216">
        <f t="shared" si="1"/>
        <v>0</v>
      </c>
      <c r="X18" s="224">
        <f t="shared" si="2"/>
        <v>0</v>
      </c>
      <c r="Y18" s="223">
        <f t="shared" ref="Y18:Y81" si="19">IF(J18+AG18&gt;7931,ROUNDDOWN(7931*0.014,2),ROUNDDOWN(J18*0.014,2))+ROUNDDOWN(AG18*0.014,2)</f>
        <v>0</v>
      </c>
      <c r="Z18" s="89">
        <f t="shared" ref="Z18:Z81" si="20">IF(J18+AG18&gt;7931,ROUNDDOWN(7931*0.14,2),ROUNDDOWN(J18*0.14,2))+ROUNDDOWN(AG18*0.14,2)</f>
        <v>0</v>
      </c>
      <c r="AA18" s="226">
        <f t="shared" si="3"/>
        <v>0</v>
      </c>
      <c r="AB18" s="89">
        <f t="shared" ref="AB18:AB81" si="21">IF(J18+AG18&gt;7931,ROUNDDOWN(7931*0.03,2),ROUNDDOWN(J18*0.03,2))+ROUNDDOWN(AG18*0.03,2)</f>
        <v>0</v>
      </c>
      <c r="AC18" s="89">
        <f t="shared" ref="AC18:AC81" si="22">IF(J18+AG18&gt;7931,ROUNDDOWN(7931*0.01,2),ROUNDDOWN(J18*0.01,2))+ROUNDDOWN(AG18*0.01,2)</f>
        <v>0</v>
      </c>
      <c r="AD18" s="89">
        <f t="shared" ref="AD18:AD81" si="23">IF(J18+AG18&gt;7931,ROUNDDOWN(7931*0.005,2),ROUNDDOWN(J18*0.005,2))+ROUNDDOWN(AG18*0.005,2)</f>
        <v>0</v>
      </c>
      <c r="AE18" s="89">
        <f t="shared" ref="AE18:AE81" si="24">IF(J18+AG18&gt;7931,ROUNDDOWN(7931*0.0475,2),ROUNDDOWN(J18*0.0475,2))+ROUNDDOWN(AG18*0.0475,2)</f>
        <v>0</v>
      </c>
      <c r="AF18" s="71">
        <v>0</v>
      </c>
      <c r="AG18" s="71">
        <v>0</v>
      </c>
      <c r="AH18" s="71">
        <v>0</v>
      </c>
      <c r="AI18" s="165">
        <v>0</v>
      </c>
      <c r="AJ18" s="256">
        <v>0</v>
      </c>
      <c r="AK18" s="258"/>
      <c r="AL18" s="265">
        <f t="shared" ref="AL18:AL81" si="25">AM18+AU18+AV18+BG18+BH18+BJ18+BI18</f>
        <v>0</v>
      </c>
      <c r="AM18" s="261">
        <f t="shared" ref="AM18:AM81" si="26">AN18+AO18+AP18+AQ18+AR18+AS18+AT18</f>
        <v>0</v>
      </c>
      <c r="AN18" s="212">
        <f t="shared" si="4"/>
        <v>0</v>
      </c>
      <c r="AO18" s="102">
        <f t="shared" si="5"/>
        <v>0</v>
      </c>
      <c r="AP18" s="102">
        <f t="shared" si="6"/>
        <v>0</v>
      </c>
      <c r="AQ18" s="206">
        <f t="shared" si="7"/>
        <v>0</v>
      </c>
      <c r="AR18" s="102">
        <f t="shared" si="8"/>
        <v>0</v>
      </c>
      <c r="AS18" s="102">
        <f t="shared" si="9"/>
        <v>0</v>
      </c>
      <c r="AT18" s="102">
        <f t="shared" si="10"/>
        <v>0</v>
      </c>
      <c r="AU18" s="216">
        <f t="shared" si="11"/>
        <v>0</v>
      </c>
      <c r="AV18" s="90">
        <f t="shared" ref="AV18:AV81" si="27">AW18+AX18+AY18</f>
        <v>0</v>
      </c>
      <c r="AW18" s="219">
        <f t="shared" si="12"/>
        <v>0</v>
      </c>
      <c r="AX18" s="216">
        <f t="shared" si="13"/>
        <v>0</v>
      </c>
      <c r="AY18" s="214">
        <f t="shared" ref="AY18:AY81" si="28">SUM(AZ18:BF18)</f>
        <v>0</v>
      </c>
      <c r="AZ18" s="279">
        <f t="shared" ref="AZ18:AZ81" si="29">IF(Y18=0,0,(IF(AM18&gt;7931,ROUNDDOWN(7931*0.014,2),ROUNDDOWN(AM18*0.014,2))))</f>
        <v>0</v>
      </c>
      <c r="BA18" s="222">
        <f t="shared" ref="BA18:BA81" si="30">IF(Z18=0,0,(IF(AM18&gt;7931,ROUNDDOWN(7931*0.14,2),ROUNDDOWN(AM18*0.14,2))))</f>
        <v>0</v>
      </c>
      <c r="BB18" s="222">
        <f t="shared" ref="BB18:BB81" si="31">ROUNDDOWN(AM18*0.008,2)</f>
        <v>0</v>
      </c>
      <c r="BC18" s="222">
        <f t="shared" ref="BC18:BC81" si="32">IF(AB18=0,0,(IF(AM18&gt;7931,ROUNDDOWN(7931*0.03,2),ROUNDDOWN(AM18*0.03,2))))</f>
        <v>0</v>
      </c>
      <c r="BD18" s="222">
        <f t="shared" ref="BD18:BD81" si="33">IF(AC18=0,0,IF(AM18&gt;7931,ROUNDDOWN(7931*0.01,2),ROUNDDOWN(AM18*0.01,2)))</f>
        <v>0</v>
      </c>
      <c r="BE18" s="222">
        <f t="shared" ref="BE18:BE81" si="34">IF(AD18=0,0,IF(AM18&gt;7931,ROUNDDOWN(7931*0.005,2),ROUNDDOWN(AM18*0.005,2)))</f>
        <v>0</v>
      </c>
      <c r="BF18" s="280">
        <f t="shared" ref="BF18:BF81" si="35">IF(AE18=0,0,(IF(AM18&gt;7931,ROUNDDOWN(7931*0.0475,2),ROUNDDOWN(AM18*0.0475,2))))</f>
        <v>0</v>
      </c>
      <c r="BG18" s="284">
        <f t="shared" si="14"/>
        <v>0</v>
      </c>
      <c r="BH18" s="268">
        <f t="shared" ref="BH18:BH81" si="36">AI18</f>
        <v>0</v>
      </c>
      <c r="BI18" s="260">
        <f t="shared" ref="BI18:BI81" si="37">AJ18*AK18</f>
        <v>0</v>
      </c>
      <c r="BJ18" s="174">
        <f t="shared" si="15"/>
        <v>0</v>
      </c>
      <c r="BK18" s="169"/>
      <c r="BL18" s="169"/>
    </row>
    <row r="19" spans="1:64" s="4" customFormat="1" ht="13.8" x14ac:dyDescent="0.25">
      <c r="A19" s="56">
        <v>3</v>
      </c>
      <c r="B19" s="75"/>
      <c r="C19" s="76"/>
      <c r="D19" s="77"/>
      <c r="E19" s="78"/>
      <c r="F19" s="79"/>
      <c r="G19" s="80"/>
      <c r="H19" s="81"/>
      <c r="I19" s="82">
        <f>J19+U19</f>
        <v>0</v>
      </c>
      <c r="J19" s="194">
        <f t="shared" si="16"/>
        <v>0</v>
      </c>
      <c r="K19" s="83"/>
      <c r="L19" s="79"/>
      <c r="M19" s="79"/>
      <c r="N19" s="84"/>
      <c r="O19" s="85">
        <f t="shared" si="17"/>
        <v>0</v>
      </c>
      <c r="P19" s="83"/>
      <c r="Q19" s="79"/>
      <c r="R19" s="86"/>
      <c r="S19" s="190"/>
      <c r="T19" s="87"/>
      <c r="U19" s="70">
        <f t="shared" si="18"/>
        <v>0</v>
      </c>
      <c r="V19" s="88">
        <f t="shared" si="0"/>
        <v>0</v>
      </c>
      <c r="W19" s="216">
        <f t="shared" si="1"/>
        <v>0</v>
      </c>
      <c r="X19" s="224">
        <f t="shared" si="2"/>
        <v>0</v>
      </c>
      <c r="Y19" s="223">
        <f t="shared" si="19"/>
        <v>0</v>
      </c>
      <c r="Z19" s="89">
        <f t="shared" si="20"/>
        <v>0</v>
      </c>
      <c r="AA19" s="226">
        <f t="shared" si="3"/>
        <v>0</v>
      </c>
      <c r="AB19" s="89">
        <f t="shared" si="21"/>
        <v>0</v>
      </c>
      <c r="AC19" s="89">
        <f t="shared" si="22"/>
        <v>0</v>
      </c>
      <c r="AD19" s="89">
        <f t="shared" si="23"/>
        <v>0</v>
      </c>
      <c r="AE19" s="89">
        <f t="shared" si="24"/>
        <v>0</v>
      </c>
      <c r="AF19" s="71">
        <v>0</v>
      </c>
      <c r="AG19" s="71">
        <v>0</v>
      </c>
      <c r="AH19" s="71">
        <v>0</v>
      </c>
      <c r="AI19" s="165">
        <v>0</v>
      </c>
      <c r="AJ19" s="256">
        <v>0</v>
      </c>
      <c r="AK19" s="258"/>
      <c r="AL19" s="265">
        <f t="shared" si="25"/>
        <v>0</v>
      </c>
      <c r="AM19" s="261">
        <f t="shared" si="26"/>
        <v>0</v>
      </c>
      <c r="AN19" s="212">
        <f t="shared" si="4"/>
        <v>0</v>
      </c>
      <c r="AO19" s="102">
        <f t="shared" si="5"/>
        <v>0</v>
      </c>
      <c r="AP19" s="102">
        <f t="shared" si="6"/>
        <v>0</v>
      </c>
      <c r="AQ19" s="206">
        <f t="shared" si="7"/>
        <v>0</v>
      </c>
      <c r="AR19" s="102">
        <f t="shared" si="8"/>
        <v>0</v>
      </c>
      <c r="AS19" s="102">
        <f t="shared" si="9"/>
        <v>0</v>
      </c>
      <c r="AT19" s="102">
        <f t="shared" si="10"/>
        <v>0</v>
      </c>
      <c r="AU19" s="216">
        <f t="shared" si="11"/>
        <v>0</v>
      </c>
      <c r="AV19" s="90">
        <f t="shared" si="27"/>
        <v>0</v>
      </c>
      <c r="AW19" s="219">
        <f t="shared" si="12"/>
        <v>0</v>
      </c>
      <c r="AX19" s="216">
        <f t="shared" si="13"/>
        <v>0</v>
      </c>
      <c r="AY19" s="214">
        <f t="shared" si="28"/>
        <v>0</v>
      </c>
      <c r="AZ19" s="279">
        <f t="shared" si="29"/>
        <v>0</v>
      </c>
      <c r="BA19" s="222">
        <f t="shared" si="30"/>
        <v>0</v>
      </c>
      <c r="BB19" s="222">
        <f t="shared" si="31"/>
        <v>0</v>
      </c>
      <c r="BC19" s="222">
        <f t="shared" si="32"/>
        <v>0</v>
      </c>
      <c r="BD19" s="222">
        <f t="shared" si="33"/>
        <v>0</v>
      </c>
      <c r="BE19" s="222">
        <f t="shared" si="34"/>
        <v>0</v>
      </c>
      <c r="BF19" s="280">
        <f t="shared" si="35"/>
        <v>0</v>
      </c>
      <c r="BG19" s="284">
        <f t="shared" si="14"/>
        <v>0</v>
      </c>
      <c r="BH19" s="268">
        <f t="shared" si="36"/>
        <v>0</v>
      </c>
      <c r="BI19" s="260">
        <f t="shared" si="37"/>
        <v>0</v>
      </c>
      <c r="BJ19" s="174">
        <f t="shared" si="15"/>
        <v>0</v>
      </c>
      <c r="BK19" s="169"/>
      <c r="BL19" s="169"/>
    </row>
    <row r="20" spans="1:64" s="4" customFormat="1" ht="13.8" x14ac:dyDescent="0.25">
      <c r="A20" s="56">
        <v>4</v>
      </c>
      <c r="B20" s="75"/>
      <c r="C20" s="76"/>
      <c r="D20" s="77"/>
      <c r="E20" s="78"/>
      <c r="F20" s="79"/>
      <c r="G20" s="80"/>
      <c r="H20" s="81"/>
      <c r="I20" s="82">
        <f t="shared" ref="I20:I72" si="38">J20+U20</f>
        <v>0</v>
      </c>
      <c r="J20" s="194">
        <f t="shared" si="16"/>
        <v>0</v>
      </c>
      <c r="K20" s="83"/>
      <c r="L20" s="79"/>
      <c r="M20" s="79"/>
      <c r="N20" s="84"/>
      <c r="O20" s="85">
        <f t="shared" si="17"/>
        <v>0</v>
      </c>
      <c r="P20" s="83"/>
      <c r="Q20" s="79"/>
      <c r="R20" s="86"/>
      <c r="S20" s="190"/>
      <c r="T20" s="87"/>
      <c r="U20" s="70">
        <f t="shared" si="18"/>
        <v>0</v>
      </c>
      <c r="V20" s="88">
        <f t="shared" si="0"/>
        <v>0</v>
      </c>
      <c r="W20" s="216">
        <f t="shared" si="1"/>
        <v>0</v>
      </c>
      <c r="X20" s="224">
        <f t="shared" si="2"/>
        <v>0</v>
      </c>
      <c r="Y20" s="223">
        <f t="shared" si="19"/>
        <v>0</v>
      </c>
      <c r="Z20" s="89">
        <f t="shared" si="20"/>
        <v>0</v>
      </c>
      <c r="AA20" s="226">
        <f t="shared" si="3"/>
        <v>0</v>
      </c>
      <c r="AB20" s="89">
        <f t="shared" si="21"/>
        <v>0</v>
      </c>
      <c r="AC20" s="89">
        <f t="shared" si="22"/>
        <v>0</v>
      </c>
      <c r="AD20" s="89">
        <f t="shared" si="23"/>
        <v>0</v>
      </c>
      <c r="AE20" s="89">
        <f t="shared" si="24"/>
        <v>0</v>
      </c>
      <c r="AF20" s="71">
        <v>0</v>
      </c>
      <c r="AG20" s="71">
        <v>0</v>
      </c>
      <c r="AH20" s="71">
        <v>0</v>
      </c>
      <c r="AI20" s="165">
        <v>0</v>
      </c>
      <c r="AJ20" s="256">
        <v>0</v>
      </c>
      <c r="AK20" s="258"/>
      <c r="AL20" s="265">
        <f t="shared" si="25"/>
        <v>0</v>
      </c>
      <c r="AM20" s="261">
        <f t="shared" si="26"/>
        <v>0</v>
      </c>
      <c r="AN20" s="212">
        <f t="shared" si="4"/>
        <v>0</v>
      </c>
      <c r="AO20" s="102">
        <f t="shared" si="5"/>
        <v>0</v>
      </c>
      <c r="AP20" s="102">
        <f t="shared" si="6"/>
        <v>0</v>
      </c>
      <c r="AQ20" s="206">
        <f t="shared" si="7"/>
        <v>0</v>
      </c>
      <c r="AR20" s="102">
        <f t="shared" si="8"/>
        <v>0</v>
      </c>
      <c r="AS20" s="102">
        <f t="shared" si="9"/>
        <v>0</v>
      </c>
      <c r="AT20" s="102">
        <f t="shared" si="10"/>
        <v>0</v>
      </c>
      <c r="AU20" s="216">
        <f t="shared" si="11"/>
        <v>0</v>
      </c>
      <c r="AV20" s="90">
        <f t="shared" si="27"/>
        <v>0</v>
      </c>
      <c r="AW20" s="219">
        <f t="shared" si="12"/>
        <v>0</v>
      </c>
      <c r="AX20" s="216">
        <f t="shared" si="13"/>
        <v>0</v>
      </c>
      <c r="AY20" s="214">
        <f t="shared" si="28"/>
        <v>0</v>
      </c>
      <c r="AZ20" s="279">
        <f t="shared" si="29"/>
        <v>0</v>
      </c>
      <c r="BA20" s="222">
        <f t="shared" si="30"/>
        <v>0</v>
      </c>
      <c r="BB20" s="222">
        <f t="shared" si="31"/>
        <v>0</v>
      </c>
      <c r="BC20" s="222">
        <f t="shared" si="32"/>
        <v>0</v>
      </c>
      <c r="BD20" s="222">
        <f t="shared" si="33"/>
        <v>0</v>
      </c>
      <c r="BE20" s="222">
        <f t="shared" si="34"/>
        <v>0</v>
      </c>
      <c r="BF20" s="280">
        <f t="shared" si="35"/>
        <v>0</v>
      </c>
      <c r="BG20" s="284">
        <f t="shared" si="14"/>
        <v>0</v>
      </c>
      <c r="BH20" s="268">
        <f t="shared" si="36"/>
        <v>0</v>
      </c>
      <c r="BI20" s="260">
        <f t="shared" si="37"/>
        <v>0</v>
      </c>
      <c r="BJ20" s="174">
        <f t="shared" si="15"/>
        <v>0</v>
      </c>
      <c r="BK20" s="169"/>
      <c r="BL20" s="169"/>
    </row>
    <row r="21" spans="1:64" s="4" customFormat="1" ht="13.8" x14ac:dyDescent="0.25">
      <c r="A21" s="56">
        <v>5</v>
      </c>
      <c r="B21" s="75"/>
      <c r="C21" s="93"/>
      <c r="D21" s="77"/>
      <c r="E21" s="78"/>
      <c r="F21" s="79"/>
      <c r="G21" s="80"/>
      <c r="H21" s="81"/>
      <c r="I21" s="82">
        <f t="shared" si="38"/>
        <v>0</v>
      </c>
      <c r="J21" s="194">
        <f t="shared" si="16"/>
        <v>0</v>
      </c>
      <c r="K21" s="83"/>
      <c r="L21" s="79"/>
      <c r="M21" s="79"/>
      <c r="N21" s="84"/>
      <c r="O21" s="85">
        <f t="shared" si="17"/>
        <v>0</v>
      </c>
      <c r="P21" s="83"/>
      <c r="Q21" s="79"/>
      <c r="R21" s="86"/>
      <c r="S21" s="190"/>
      <c r="T21" s="87"/>
      <c r="U21" s="70">
        <f t="shared" si="18"/>
        <v>0</v>
      </c>
      <c r="V21" s="88">
        <f t="shared" si="0"/>
        <v>0</v>
      </c>
      <c r="W21" s="216">
        <f t="shared" si="1"/>
        <v>0</v>
      </c>
      <c r="X21" s="224">
        <f t="shared" si="2"/>
        <v>0</v>
      </c>
      <c r="Y21" s="223">
        <f t="shared" si="19"/>
        <v>0</v>
      </c>
      <c r="Z21" s="89">
        <f t="shared" si="20"/>
        <v>0</v>
      </c>
      <c r="AA21" s="226">
        <f t="shared" si="3"/>
        <v>0</v>
      </c>
      <c r="AB21" s="89">
        <f t="shared" si="21"/>
        <v>0</v>
      </c>
      <c r="AC21" s="89">
        <f t="shared" si="22"/>
        <v>0</v>
      </c>
      <c r="AD21" s="89">
        <f t="shared" si="23"/>
        <v>0</v>
      </c>
      <c r="AE21" s="89">
        <f t="shared" si="24"/>
        <v>0</v>
      </c>
      <c r="AF21" s="71">
        <v>0</v>
      </c>
      <c r="AG21" s="71">
        <v>0</v>
      </c>
      <c r="AH21" s="71">
        <v>0</v>
      </c>
      <c r="AI21" s="165">
        <v>0</v>
      </c>
      <c r="AJ21" s="256">
        <v>0</v>
      </c>
      <c r="AK21" s="258"/>
      <c r="AL21" s="265">
        <f t="shared" si="25"/>
        <v>0</v>
      </c>
      <c r="AM21" s="261">
        <f t="shared" si="26"/>
        <v>0</v>
      </c>
      <c r="AN21" s="212">
        <f t="shared" si="4"/>
        <v>0</v>
      </c>
      <c r="AO21" s="102">
        <f t="shared" si="5"/>
        <v>0</v>
      </c>
      <c r="AP21" s="102">
        <f t="shared" si="6"/>
        <v>0</v>
      </c>
      <c r="AQ21" s="206">
        <f t="shared" si="7"/>
        <v>0</v>
      </c>
      <c r="AR21" s="102">
        <f t="shared" si="8"/>
        <v>0</v>
      </c>
      <c r="AS21" s="102">
        <f t="shared" si="9"/>
        <v>0</v>
      </c>
      <c r="AT21" s="102">
        <f t="shared" si="10"/>
        <v>0</v>
      </c>
      <c r="AU21" s="216">
        <f t="shared" si="11"/>
        <v>0</v>
      </c>
      <c r="AV21" s="90">
        <f t="shared" si="27"/>
        <v>0</v>
      </c>
      <c r="AW21" s="219">
        <f t="shared" si="12"/>
        <v>0</v>
      </c>
      <c r="AX21" s="216">
        <f t="shared" si="13"/>
        <v>0</v>
      </c>
      <c r="AY21" s="214">
        <f t="shared" si="28"/>
        <v>0</v>
      </c>
      <c r="AZ21" s="279">
        <f t="shared" si="29"/>
        <v>0</v>
      </c>
      <c r="BA21" s="222">
        <f t="shared" si="30"/>
        <v>0</v>
      </c>
      <c r="BB21" s="222">
        <f t="shared" si="31"/>
        <v>0</v>
      </c>
      <c r="BC21" s="222">
        <f t="shared" si="32"/>
        <v>0</v>
      </c>
      <c r="BD21" s="222">
        <f t="shared" si="33"/>
        <v>0</v>
      </c>
      <c r="BE21" s="222">
        <f t="shared" si="34"/>
        <v>0</v>
      </c>
      <c r="BF21" s="280">
        <f t="shared" si="35"/>
        <v>0</v>
      </c>
      <c r="BG21" s="284">
        <f t="shared" si="14"/>
        <v>0</v>
      </c>
      <c r="BH21" s="268">
        <f t="shared" si="36"/>
        <v>0</v>
      </c>
      <c r="BI21" s="260">
        <f t="shared" si="37"/>
        <v>0</v>
      </c>
      <c r="BJ21" s="174">
        <f t="shared" si="15"/>
        <v>0</v>
      </c>
      <c r="BK21" s="169"/>
      <c r="BL21" s="169"/>
    </row>
    <row r="22" spans="1:64" s="4" customFormat="1" ht="13.8" x14ac:dyDescent="0.25">
      <c r="A22" s="56">
        <v>6</v>
      </c>
      <c r="B22" s="75"/>
      <c r="C22" s="93"/>
      <c r="D22" s="77"/>
      <c r="E22" s="78"/>
      <c r="F22" s="79"/>
      <c r="G22" s="80"/>
      <c r="H22" s="81"/>
      <c r="I22" s="82">
        <f t="shared" si="38"/>
        <v>0</v>
      </c>
      <c r="J22" s="194">
        <f t="shared" si="16"/>
        <v>0</v>
      </c>
      <c r="K22" s="83"/>
      <c r="L22" s="79"/>
      <c r="M22" s="79"/>
      <c r="N22" s="84"/>
      <c r="O22" s="85">
        <f t="shared" si="17"/>
        <v>0</v>
      </c>
      <c r="P22" s="83"/>
      <c r="Q22" s="79"/>
      <c r="R22" s="86"/>
      <c r="S22" s="190"/>
      <c r="T22" s="87"/>
      <c r="U22" s="70">
        <f t="shared" si="18"/>
        <v>0</v>
      </c>
      <c r="V22" s="88">
        <f t="shared" si="0"/>
        <v>0</v>
      </c>
      <c r="W22" s="216">
        <f t="shared" si="1"/>
        <v>0</v>
      </c>
      <c r="X22" s="224">
        <f t="shared" si="2"/>
        <v>0</v>
      </c>
      <c r="Y22" s="223">
        <f t="shared" si="19"/>
        <v>0</v>
      </c>
      <c r="Z22" s="89">
        <f t="shared" si="20"/>
        <v>0</v>
      </c>
      <c r="AA22" s="226">
        <f t="shared" si="3"/>
        <v>0</v>
      </c>
      <c r="AB22" s="89">
        <f t="shared" si="21"/>
        <v>0</v>
      </c>
      <c r="AC22" s="89">
        <f t="shared" si="22"/>
        <v>0</v>
      </c>
      <c r="AD22" s="89">
        <f t="shared" si="23"/>
        <v>0</v>
      </c>
      <c r="AE22" s="89">
        <f t="shared" si="24"/>
        <v>0</v>
      </c>
      <c r="AF22" s="71">
        <v>0</v>
      </c>
      <c r="AG22" s="71">
        <v>0</v>
      </c>
      <c r="AH22" s="71">
        <v>0</v>
      </c>
      <c r="AI22" s="165">
        <v>0</v>
      </c>
      <c r="AJ22" s="256">
        <v>0</v>
      </c>
      <c r="AK22" s="258"/>
      <c r="AL22" s="265">
        <f t="shared" si="25"/>
        <v>0</v>
      </c>
      <c r="AM22" s="261">
        <f t="shared" si="26"/>
        <v>0</v>
      </c>
      <c r="AN22" s="212">
        <f t="shared" si="4"/>
        <v>0</v>
      </c>
      <c r="AO22" s="102">
        <f t="shared" si="5"/>
        <v>0</v>
      </c>
      <c r="AP22" s="102">
        <f t="shared" si="6"/>
        <v>0</v>
      </c>
      <c r="AQ22" s="206">
        <f t="shared" si="7"/>
        <v>0</v>
      </c>
      <c r="AR22" s="102">
        <f t="shared" si="8"/>
        <v>0</v>
      </c>
      <c r="AS22" s="102">
        <f t="shared" si="9"/>
        <v>0</v>
      </c>
      <c r="AT22" s="102">
        <f t="shared" si="10"/>
        <v>0</v>
      </c>
      <c r="AU22" s="216">
        <f t="shared" si="11"/>
        <v>0</v>
      </c>
      <c r="AV22" s="90">
        <f t="shared" si="27"/>
        <v>0</v>
      </c>
      <c r="AW22" s="219">
        <f t="shared" si="12"/>
        <v>0</v>
      </c>
      <c r="AX22" s="216">
        <f t="shared" si="13"/>
        <v>0</v>
      </c>
      <c r="AY22" s="214">
        <f t="shared" si="28"/>
        <v>0</v>
      </c>
      <c r="AZ22" s="279">
        <f t="shared" si="29"/>
        <v>0</v>
      </c>
      <c r="BA22" s="222">
        <f t="shared" si="30"/>
        <v>0</v>
      </c>
      <c r="BB22" s="222">
        <f t="shared" si="31"/>
        <v>0</v>
      </c>
      <c r="BC22" s="222">
        <f t="shared" si="32"/>
        <v>0</v>
      </c>
      <c r="BD22" s="222">
        <f t="shared" si="33"/>
        <v>0</v>
      </c>
      <c r="BE22" s="222">
        <f t="shared" si="34"/>
        <v>0</v>
      </c>
      <c r="BF22" s="280">
        <f t="shared" si="35"/>
        <v>0</v>
      </c>
      <c r="BG22" s="284">
        <f t="shared" si="14"/>
        <v>0</v>
      </c>
      <c r="BH22" s="268">
        <f t="shared" si="36"/>
        <v>0</v>
      </c>
      <c r="BI22" s="260">
        <f t="shared" si="37"/>
        <v>0</v>
      </c>
      <c r="BJ22" s="174">
        <f t="shared" si="15"/>
        <v>0</v>
      </c>
      <c r="BK22" s="169"/>
      <c r="BL22" s="169"/>
    </row>
    <row r="23" spans="1:64" s="4" customFormat="1" ht="13.8" x14ac:dyDescent="0.25">
      <c r="A23" s="56">
        <v>7</v>
      </c>
      <c r="B23" s="75"/>
      <c r="C23" s="93"/>
      <c r="D23" s="77"/>
      <c r="E23" s="78"/>
      <c r="F23" s="79"/>
      <c r="G23" s="80"/>
      <c r="H23" s="81"/>
      <c r="I23" s="82">
        <f t="shared" si="38"/>
        <v>0</v>
      </c>
      <c r="J23" s="194">
        <f t="shared" si="16"/>
        <v>0</v>
      </c>
      <c r="K23" s="83"/>
      <c r="L23" s="79"/>
      <c r="M23" s="79"/>
      <c r="N23" s="84"/>
      <c r="O23" s="85">
        <f t="shared" si="17"/>
        <v>0</v>
      </c>
      <c r="P23" s="83"/>
      <c r="Q23" s="79"/>
      <c r="R23" s="86"/>
      <c r="S23" s="190"/>
      <c r="T23" s="87"/>
      <c r="U23" s="70">
        <f t="shared" si="18"/>
        <v>0</v>
      </c>
      <c r="V23" s="88">
        <f t="shared" si="0"/>
        <v>0</v>
      </c>
      <c r="W23" s="216">
        <f t="shared" si="1"/>
        <v>0</v>
      </c>
      <c r="X23" s="224">
        <f t="shared" si="2"/>
        <v>0</v>
      </c>
      <c r="Y23" s="223">
        <f t="shared" si="19"/>
        <v>0</v>
      </c>
      <c r="Z23" s="89">
        <f t="shared" si="20"/>
        <v>0</v>
      </c>
      <c r="AA23" s="226">
        <f t="shared" si="3"/>
        <v>0</v>
      </c>
      <c r="AB23" s="89">
        <f t="shared" si="21"/>
        <v>0</v>
      </c>
      <c r="AC23" s="89">
        <f t="shared" si="22"/>
        <v>0</v>
      </c>
      <c r="AD23" s="89">
        <f t="shared" si="23"/>
        <v>0</v>
      </c>
      <c r="AE23" s="89">
        <f t="shared" si="24"/>
        <v>0</v>
      </c>
      <c r="AF23" s="71">
        <v>0</v>
      </c>
      <c r="AG23" s="71">
        <v>0</v>
      </c>
      <c r="AH23" s="71">
        <v>0</v>
      </c>
      <c r="AI23" s="165">
        <v>0</v>
      </c>
      <c r="AJ23" s="256">
        <v>0</v>
      </c>
      <c r="AK23" s="258"/>
      <c r="AL23" s="265">
        <f t="shared" si="25"/>
        <v>0</v>
      </c>
      <c r="AM23" s="261">
        <f t="shared" si="26"/>
        <v>0</v>
      </c>
      <c r="AN23" s="212">
        <f t="shared" si="4"/>
        <v>0</v>
      </c>
      <c r="AO23" s="102">
        <f t="shared" si="5"/>
        <v>0</v>
      </c>
      <c r="AP23" s="102">
        <f t="shared" si="6"/>
        <v>0</v>
      </c>
      <c r="AQ23" s="206">
        <f t="shared" si="7"/>
        <v>0</v>
      </c>
      <c r="AR23" s="102">
        <f t="shared" si="8"/>
        <v>0</v>
      </c>
      <c r="AS23" s="102">
        <f t="shared" si="9"/>
        <v>0</v>
      </c>
      <c r="AT23" s="102">
        <f t="shared" si="10"/>
        <v>0</v>
      </c>
      <c r="AU23" s="216">
        <f t="shared" si="11"/>
        <v>0</v>
      </c>
      <c r="AV23" s="90">
        <f t="shared" si="27"/>
        <v>0</v>
      </c>
      <c r="AW23" s="219">
        <f t="shared" si="12"/>
        <v>0</v>
      </c>
      <c r="AX23" s="216">
        <f t="shared" si="13"/>
        <v>0</v>
      </c>
      <c r="AY23" s="214">
        <f t="shared" si="28"/>
        <v>0</v>
      </c>
      <c r="AZ23" s="279">
        <f t="shared" si="29"/>
        <v>0</v>
      </c>
      <c r="BA23" s="222">
        <f t="shared" si="30"/>
        <v>0</v>
      </c>
      <c r="BB23" s="222">
        <f t="shared" si="31"/>
        <v>0</v>
      </c>
      <c r="BC23" s="222">
        <f t="shared" si="32"/>
        <v>0</v>
      </c>
      <c r="BD23" s="222">
        <f t="shared" si="33"/>
        <v>0</v>
      </c>
      <c r="BE23" s="222">
        <f t="shared" si="34"/>
        <v>0</v>
      </c>
      <c r="BF23" s="280">
        <f t="shared" si="35"/>
        <v>0</v>
      </c>
      <c r="BG23" s="284">
        <f t="shared" si="14"/>
        <v>0</v>
      </c>
      <c r="BH23" s="268">
        <f t="shared" si="36"/>
        <v>0</v>
      </c>
      <c r="BI23" s="260">
        <f t="shared" si="37"/>
        <v>0</v>
      </c>
      <c r="BJ23" s="174">
        <f t="shared" si="15"/>
        <v>0</v>
      </c>
      <c r="BK23" s="169"/>
      <c r="BL23" s="169"/>
    </row>
    <row r="24" spans="1:64" s="4" customFormat="1" ht="13.8" x14ac:dyDescent="0.25">
      <c r="A24" s="56">
        <v>8</v>
      </c>
      <c r="B24" s="75"/>
      <c r="C24" s="93"/>
      <c r="D24" s="77"/>
      <c r="E24" s="78"/>
      <c r="F24" s="79"/>
      <c r="G24" s="80"/>
      <c r="H24" s="81"/>
      <c r="I24" s="82">
        <f t="shared" si="38"/>
        <v>0</v>
      </c>
      <c r="J24" s="194">
        <f t="shared" si="16"/>
        <v>0</v>
      </c>
      <c r="K24" s="83"/>
      <c r="L24" s="79"/>
      <c r="M24" s="79"/>
      <c r="N24" s="84"/>
      <c r="O24" s="85">
        <f t="shared" si="17"/>
        <v>0</v>
      </c>
      <c r="P24" s="83"/>
      <c r="Q24" s="79"/>
      <c r="R24" s="86"/>
      <c r="S24" s="190"/>
      <c r="T24" s="87"/>
      <c r="U24" s="70">
        <f t="shared" si="18"/>
        <v>0</v>
      </c>
      <c r="V24" s="88">
        <f t="shared" si="0"/>
        <v>0</v>
      </c>
      <c r="W24" s="216">
        <f t="shared" si="1"/>
        <v>0</v>
      </c>
      <c r="X24" s="224">
        <f t="shared" si="2"/>
        <v>0</v>
      </c>
      <c r="Y24" s="223">
        <f t="shared" si="19"/>
        <v>0</v>
      </c>
      <c r="Z24" s="89">
        <f t="shared" si="20"/>
        <v>0</v>
      </c>
      <c r="AA24" s="226">
        <f t="shared" si="3"/>
        <v>0</v>
      </c>
      <c r="AB24" s="89">
        <f t="shared" si="21"/>
        <v>0</v>
      </c>
      <c r="AC24" s="89">
        <f t="shared" si="22"/>
        <v>0</v>
      </c>
      <c r="AD24" s="89">
        <f t="shared" si="23"/>
        <v>0</v>
      </c>
      <c r="AE24" s="89">
        <f t="shared" si="24"/>
        <v>0</v>
      </c>
      <c r="AF24" s="71">
        <v>0</v>
      </c>
      <c r="AG24" s="71">
        <v>0</v>
      </c>
      <c r="AH24" s="71">
        <v>0</v>
      </c>
      <c r="AI24" s="165">
        <v>0</v>
      </c>
      <c r="AJ24" s="256">
        <v>0</v>
      </c>
      <c r="AK24" s="258"/>
      <c r="AL24" s="265">
        <f t="shared" si="25"/>
        <v>0</v>
      </c>
      <c r="AM24" s="261">
        <f t="shared" si="26"/>
        <v>0</v>
      </c>
      <c r="AN24" s="212">
        <f t="shared" si="4"/>
        <v>0</v>
      </c>
      <c r="AO24" s="102">
        <f t="shared" si="5"/>
        <v>0</v>
      </c>
      <c r="AP24" s="102">
        <f t="shared" si="6"/>
        <v>0</v>
      </c>
      <c r="AQ24" s="206">
        <f t="shared" si="7"/>
        <v>0</v>
      </c>
      <c r="AR24" s="102">
        <f t="shared" si="8"/>
        <v>0</v>
      </c>
      <c r="AS24" s="102">
        <f t="shared" si="9"/>
        <v>0</v>
      </c>
      <c r="AT24" s="102">
        <f t="shared" si="10"/>
        <v>0</v>
      </c>
      <c r="AU24" s="216">
        <f t="shared" si="11"/>
        <v>0</v>
      </c>
      <c r="AV24" s="90">
        <f t="shared" si="27"/>
        <v>0</v>
      </c>
      <c r="AW24" s="219">
        <f t="shared" si="12"/>
        <v>0</v>
      </c>
      <c r="AX24" s="216">
        <f t="shared" si="13"/>
        <v>0</v>
      </c>
      <c r="AY24" s="214">
        <f t="shared" si="28"/>
        <v>0</v>
      </c>
      <c r="AZ24" s="279">
        <f t="shared" si="29"/>
        <v>0</v>
      </c>
      <c r="BA24" s="222">
        <f t="shared" si="30"/>
        <v>0</v>
      </c>
      <c r="BB24" s="222">
        <f t="shared" si="31"/>
        <v>0</v>
      </c>
      <c r="BC24" s="222">
        <f t="shared" si="32"/>
        <v>0</v>
      </c>
      <c r="BD24" s="222">
        <f t="shared" si="33"/>
        <v>0</v>
      </c>
      <c r="BE24" s="222">
        <f t="shared" si="34"/>
        <v>0</v>
      </c>
      <c r="BF24" s="280">
        <f t="shared" si="35"/>
        <v>0</v>
      </c>
      <c r="BG24" s="284">
        <f t="shared" si="14"/>
        <v>0</v>
      </c>
      <c r="BH24" s="268">
        <f t="shared" si="36"/>
        <v>0</v>
      </c>
      <c r="BI24" s="260">
        <f t="shared" si="37"/>
        <v>0</v>
      </c>
      <c r="BJ24" s="174">
        <f t="shared" si="15"/>
        <v>0</v>
      </c>
      <c r="BK24" s="169"/>
      <c r="BL24" s="169"/>
    </row>
    <row r="25" spans="1:64" s="4" customFormat="1" ht="13.8" x14ac:dyDescent="0.25">
      <c r="A25" s="56">
        <v>9</v>
      </c>
      <c r="B25" s="75"/>
      <c r="C25" s="76"/>
      <c r="D25" s="77"/>
      <c r="E25" s="78"/>
      <c r="F25" s="79"/>
      <c r="G25" s="80"/>
      <c r="H25" s="81"/>
      <c r="I25" s="82">
        <f>J25+U25</f>
        <v>0</v>
      </c>
      <c r="J25" s="194">
        <f t="shared" si="16"/>
        <v>0</v>
      </c>
      <c r="K25" s="83"/>
      <c r="L25" s="79"/>
      <c r="M25" s="79"/>
      <c r="N25" s="84"/>
      <c r="O25" s="85">
        <f t="shared" si="17"/>
        <v>0</v>
      </c>
      <c r="P25" s="83"/>
      <c r="Q25" s="79"/>
      <c r="R25" s="86"/>
      <c r="S25" s="190"/>
      <c r="T25" s="87"/>
      <c r="U25" s="70">
        <f t="shared" si="18"/>
        <v>0</v>
      </c>
      <c r="V25" s="88">
        <f t="shared" si="0"/>
        <v>0</v>
      </c>
      <c r="W25" s="216">
        <f t="shared" si="1"/>
        <v>0</v>
      </c>
      <c r="X25" s="224">
        <f t="shared" si="2"/>
        <v>0</v>
      </c>
      <c r="Y25" s="223">
        <f t="shared" si="19"/>
        <v>0</v>
      </c>
      <c r="Z25" s="89">
        <f t="shared" si="20"/>
        <v>0</v>
      </c>
      <c r="AA25" s="226">
        <f t="shared" si="3"/>
        <v>0</v>
      </c>
      <c r="AB25" s="89">
        <f t="shared" si="21"/>
        <v>0</v>
      </c>
      <c r="AC25" s="89">
        <f t="shared" si="22"/>
        <v>0</v>
      </c>
      <c r="AD25" s="89">
        <f t="shared" si="23"/>
        <v>0</v>
      </c>
      <c r="AE25" s="89">
        <f t="shared" si="24"/>
        <v>0</v>
      </c>
      <c r="AF25" s="71">
        <v>0</v>
      </c>
      <c r="AG25" s="71">
        <v>0</v>
      </c>
      <c r="AH25" s="71">
        <v>0</v>
      </c>
      <c r="AI25" s="165">
        <v>0</v>
      </c>
      <c r="AJ25" s="256">
        <v>0</v>
      </c>
      <c r="AK25" s="258"/>
      <c r="AL25" s="265">
        <f t="shared" si="25"/>
        <v>0</v>
      </c>
      <c r="AM25" s="261">
        <f t="shared" si="26"/>
        <v>0</v>
      </c>
      <c r="AN25" s="212">
        <f t="shared" si="4"/>
        <v>0</v>
      </c>
      <c r="AO25" s="102">
        <f t="shared" si="5"/>
        <v>0</v>
      </c>
      <c r="AP25" s="102">
        <f t="shared" si="6"/>
        <v>0</v>
      </c>
      <c r="AQ25" s="206">
        <f t="shared" si="7"/>
        <v>0</v>
      </c>
      <c r="AR25" s="102">
        <f t="shared" si="8"/>
        <v>0</v>
      </c>
      <c r="AS25" s="102">
        <f t="shared" si="9"/>
        <v>0</v>
      </c>
      <c r="AT25" s="102">
        <f t="shared" si="10"/>
        <v>0</v>
      </c>
      <c r="AU25" s="216">
        <f t="shared" si="11"/>
        <v>0</v>
      </c>
      <c r="AV25" s="90">
        <f t="shared" si="27"/>
        <v>0</v>
      </c>
      <c r="AW25" s="219">
        <f t="shared" si="12"/>
        <v>0</v>
      </c>
      <c r="AX25" s="216">
        <f t="shared" si="13"/>
        <v>0</v>
      </c>
      <c r="AY25" s="214">
        <f t="shared" si="28"/>
        <v>0</v>
      </c>
      <c r="AZ25" s="279">
        <f t="shared" si="29"/>
        <v>0</v>
      </c>
      <c r="BA25" s="222">
        <f t="shared" si="30"/>
        <v>0</v>
      </c>
      <c r="BB25" s="222">
        <f t="shared" si="31"/>
        <v>0</v>
      </c>
      <c r="BC25" s="222">
        <f t="shared" si="32"/>
        <v>0</v>
      </c>
      <c r="BD25" s="222">
        <f t="shared" si="33"/>
        <v>0</v>
      </c>
      <c r="BE25" s="222">
        <f t="shared" si="34"/>
        <v>0</v>
      </c>
      <c r="BF25" s="280">
        <f t="shared" si="35"/>
        <v>0</v>
      </c>
      <c r="BG25" s="284">
        <f t="shared" si="14"/>
        <v>0</v>
      </c>
      <c r="BH25" s="268">
        <f t="shared" si="36"/>
        <v>0</v>
      </c>
      <c r="BI25" s="260">
        <f t="shared" si="37"/>
        <v>0</v>
      </c>
      <c r="BJ25" s="174">
        <f t="shared" si="15"/>
        <v>0</v>
      </c>
      <c r="BK25" s="169"/>
      <c r="BL25" s="169"/>
    </row>
    <row r="26" spans="1:64" s="4" customFormat="1" ht="13.8" x14ac:dyDescent="0.25">
      <c r="A26" s="56">
        <v>10</v>
      </c>
      <c r="B26" s="75"/>
      <c r="C26" s="76"/>
      <c r="D26" s="77"/>
      <c r="E26" s="78"/>
      <c r="F26" s="79"/>
      <c r="G26" s="80"/>
      <c r="H26" s="81"/>
      <c r="I26" s="82">
        <f t="shared" si="38"/>
        <v>0</v>
      </c>
      <c r="J26" s="194">
        <f t="shared" si="16"/>
        <v>0</v>
      </c>
      <c r="K26" s="83"/>
      <c r="L26" s="79"/>
      <c r="M26" s="79"/>
      <c r="N26" s="84"/>
      <c r="O26" s="85">
        <f t="shared" si="17"/>
        <v>0</v>
      </c>
      <c r="P26" s="83"/>
      <c r="Q26" s="79"/>
      <c r="R26" s="86"/>
      <c r="S26" s="190"/>
      <c r="T26" s="87"/>
      <c r="U26" s="70">
        <f t="shared" si="18"/>
        <v>0</v>
      </c>
      <c r="V26" s="88">
        <f t="shared" si="0"/>
        <v>0</v>
      </c>
      <c r="W26" s="216">
        <f t="shared" si="1"/>
        <v>0</v>
      </c>
      <c r="X26" s="224">
        <f t="shared" si="2"/>
        <v>0</v>
      </c>
      <c r="Y26" s="223">
        <f t="shared" si="19"/>
        <v>0</v>
      </c>
      <c r="Z26" s="89">
        <f t="shared" si="20"/>
        <v>0</v>
      </c>
      <c r="AA26" s="226">
        <f t="shared" si="3"/>
        <v>0</v>
      </c>
      <c r="AB26" s="89">
        <f t="shared" si="21"/>
        <v>0</v>
      </c>
      <c r="AC26" s="89">
        <f t="shared" si="22"/>
        <v>0</v>
      </c>
      <c r="AD26" s="89">
        <f t="shared" si="23"/>
        <v>0</v>
      </c>
      <c r="AE26" s="89">
        <f t="shared" si="24"/>
        <v>0</v>
      </c>
      <c r="AF26" s="71">
        <v>0</v>
      </c>
      <c r="AG26" s="71">
        <v>0</v>
      </c>
      <c r="AH26" s="71">
        <v>0</v>
      </c>
      <c r="AI26" s="165">
        <v>0</v>
      </c>
      <c r="AJ26" s="256">
        <v>0</v>
      </c>
      <c r="AK26" s="258"/>
      <c r="AL26" s="265">
        <f t="shared" si="25"/>
        <v>0</v>
      </c>
      <c r="AM26" s="261">
        <f t="shared" si="26"/>
        <v>0</v>
      </c>
      <c r="AN26" s="212">
        <f t="shared" si="4"/>
        <v>0</v>
      </c>
      <c r="AO26" s="102">
        <f t="shared" si="5"/>
        <v>0</v>
      </c>
      <c r="AP26" s="102">
        <f t="shared" si="6"/>
        <v>0</v>
      </c>
      <c r="AQ26" s="206">
        <f t="shared" si="7"/>
        <v>0</v>
      </c>
      <c r="AR26" s="102">
        <f t="shared" si="8"/>
        <v>0</v>
      </c>
      <c r="AS26" s="102">
        <f t="shared" si="9"/>
        <v>0</v>
      </c>
      <c r="AT26" s="102">
        <f t="shared" si="10"/>
        <v>0</v>
      </c>
      <c r="AU26" s="216">
        <f t="shared" si="11"/>
        <v>0</v>
      </c>
      <c r="AV26" s="90">
        <f t="shared" si="27"/>
        <v>0</v>
      </c>
      <c r="AW26" s="219">
        <f t="shared" si="12"/>
        <v>0</v>
      </c>
      <c r="AX26" s="216">
        <f t="shared" si="13"/>
        <v>0</v>
      </c>
      <c r="AY26" s="214">
        <f t="shared" si="28"/>
        <v>0</v>
      </c>
      <c r="AZ26" s="279">
        <f t="shared" si="29"/>
        <v>0</v>
      </c>
      <c r="BA26" s="222">
        <f t="shared" si="30"/>
        <v>0</v>
      </c>
      <c r="BB26" s="222">
        <f t="shared" si="31"/>
        <v>0</v>
      </c>
      <c r="BC26" s="222">
        <f t="shared" si="32"/>
        <v>0</v>
      </c>
      <c r="BD26" s="222">
        <f t="shared" si="33"/>
        <v>0</v>
      </c>
      <c r="BE26" s="222">
        <f t="shared" si="34"/>
        <v>0</v>
      </c>
      <c r="BF26" s="280">
        <f t="shared" si="35"/>
        <v>0</v>
      </c>
      <c r="BG26" s="284">
        <f t="shared" si="14"/>
        <v>0</v>
      </c>
      <c r="BH26" s="268">
        <f t="shared" si="36"/>
        <v>0</v>
      </c>
      <c r="BI26" s="260">
        <f t="shared" si="37"/>
        <v>0</v>
      </c>
      <c r="BJ26" s="174">
        <f t="shared" si="15"/>
        <v>0</v>
      </c>
      <c r="BK26" s="169"/>
      <c r="BL26" s="169"/>
    </row>
    <row r="27" spans="1:64" s="4" customFormat="1" ht="13.8" x14ac:dyDescent="0.25">
      <c r="A27" s="56">
        <v>11</v>
      </c>
      <c r="B27" s="75"/>
      <c r="C27" s="94"/>
      <c r="D27" s="95"/>
      <c r="E27" s="78"/>
      <c r="F27" s="79"/>
      <c r="G27" s="80"/>
      <c r="H27" s="81"/>
      <c r="I27" s="82">
        <f t="shared" ref="I27" si="39">J27+U27</f>
        <v>0</v>
      </c>
      <c r="J27" s="194">
        <f t="shared" si="16"/>
        <v>0</v>
      </c>
      <c r="K27" s="83"/>
      <c r="L27" s="79"/>
      <c r="M27" s="79"/>
      <c r="N27" s="84"/>
      <c r="O27" s="85">
        <f t="shared" si="17"/>
        <v>0</v>
      </c>
      <c r="P27" s="83"/>
      <c r="Q27" s="79"/>
      <c r="R27" s="86"/>
      <c r="S27" s="190"/>
      <c r="T27" s="87"/>
      <c r="U27" s="70">
        <f t="shared" si="18"/>
        <v>0</v>
      </c>
      <c r="V27" s="88">
        <f t="shared" si="0"/>
        <v>0</v>
      </c>
      <c r="W27" s="216">
        <f t="shared" si="1"/>
        <v>0</v>
      </c>
      <c r="X27" s="224">
        <f t="shared" si="2"/>
        <v>0</v>
      </c>
      <c r="Y27" s="223">
        <f t="shared" si="19"/>
        <v>0</v>
      </c>
      <c r="Z27" s="89">
        <f t="shared" si="20"/>
        <v>0</v>
      </c>
      <c r="AA27" s="226">
        <f t="shared" si="3"/>
        <v>0</v>
      </c>
      <c r="AB27" s="89">
        <f t="shared" si="21"/>
        <v>0</v>
      </c>
      <c r="AC27" s="89">
        <f t="shared" si="22"/>
        <v>0</v>
      </c>
      <c r="AD27" s="89">
        <f t="shared" si="23"/>
        <v>0</v>
      </c>
      <c r="AE27" s="89">
        <f t="shared" si="24"/>
        <v>0</v>
      </c>
      <c r="AF27" s="71">
        <v>0</v>
      </c>
      <c r="AG27" s="71">
        <v>0</v>
      </c>
      <c r="AH27" s="71">
        <v>0</v>
      </c>
      <c r="AI27" s="165">
        <v>0</v>
      </c>
      <c r="AJ27" s="256">
        <v>0</v>
      </c>
      <c r="AK27" s="258"/>
      <c r="AL27" s="265">
        <f t="shared" si="25"/>
        <v>0</v>
      </c>
      <c r="AM27" s="261">
        <f t="shared" si="26"/>
        <v>0</v>
      </c>
      <c r="AN27" s="212">
        <f t="shared" si="4"/>
        <v>0</v>
      </c>
      <c r="AO27" s="102">
        <f t="shared" si="5"/>
        <v>0</v>
      </c>
      <c r="AP27" s="102">
        <f t="shared" si="6"/>
        <v>0</v>
      </c>
      <c r="AQ27" s="206">
        <f t="shared" si="7"/>
        <v>0</v>
      </c>
      <c r="AR27" s="102">
        <f t="shared" si="8"/>
        <v>0</v>
      </c>
      <c r="AS27" s="102">
        <f t="shared" si="9"/>
        <v>0</v>
      </c>
      <c r="AT27" s="102">
        <f t="shared" si="10"/>
        <v>0</v>
      </c>
      <c r="AU27" s="216">
        <f t="shared" si="11"/>
        <v>0</v>
      </c>
      <c r="AV27" s="90">
        <f t="shared" si="27"/>
        <v>0</v>
      </c>
      <c r="AW27" s="219">
        <f t="shared" si="12"/>
        <v>0</v>
      </c>
      <c r="AX27" s="216">
        <f t="shared" si="13"/>
        <v>0</v>
      </c>
      <c r="AY27" s="214">
        <f t="shared" si="28"/>
        <v>0</v>
      </c>
      <c r="AZ27" s="279">
        <f t="shared" si="29"/>
        <v>0</v>
      </c>
      <c r="BA27" s="222">
        <f t="shared" si="30"/>
        <v>0</v>
      </c>
      <c r="BB27" s="222">
        <f t="shared" si="31"/>
        <v>0</v>
      </c>
      <c r="BC27" s="222">
        <f t="shared" si="32"/>
        <v>0</v>
      </c>
      <c r="BD27" s="222">
        <f t="shared" si="33"/>
        <v>0</v>
      </c>
      <c r="BE27" s="222">
        <f t="shared" si="34"/>
        <v>0</v>
      </c>
      <c r="BF27" s="280">
        <f t="shared" si="35"/>
        <v>0</v>
      </c>
      <c r="BG27" s="284">
        <f t="shared" si="14"/>
        <v>0</v>
      </c>
      <c r="BH27" s="268">
        <f t="shared" si="36"/>
        <v>0</v>
      </c>
      <c r="BI27" s="260">
        <f t="shared" si="37"/>
        <v>0</v>
      </c>
      <c r="BJ27" s="174">
        <f t="shared" si="15"/>
        <v>0</v>
      </c>
      <c r="BK27" s="169"/>
      <c r="BL27" s="169"/>
    </row>
    <row r="28" spans="1:64" s="4" customFormat="1" ht="13.8" x14ac:dyDescent="0.25">
      <c r="A28" s="56">
        <v>12</v>
      </c>
      <c r="B28" s="75"/>
      <c r="C28" s="76"/>
      <c r="D28" s="95"/>
      <c r="E28" s="78"/>
      <c r="F28" s="79"/>
      <c r="G28" s="80"/>
      <c r="H28" s="81"/>
      <c r="I28" s="82">
        <f>J28+U28</f>
        <v>0</v>
      </c>
      <c r="J28" s="194">
        <f t="shared" si="16"/>
        <v>0</v>
      </c>
      <c r="K28" s="83"/>
      <c r="L28" s="79"/>
      <c r="M28" s="79"/>
      <c r="N28" s="84"/>
      <c r="O28" s="85">
        <f>P28+Q28</f>
        <v>0</v>
      </c>
      <c r="P28" s="83"/>
      <c r="Q28" s="79"/>
      <c r="R28" s="86"/>
      <c r="S28" s="190"/>
      <c r="T28" s="87"/>
      <c r="U28" s="70">
        <f t="shared" si="18"/>
        <v>0</v>
      </c>
      <c r="V28" s="88">
        <f t="shared" si="0"/>
        <v>0</v>
      </c>
      <c r="W28" s="216">
        <f t="shared" si="1"/>
        <v>0</v>
      </c>
      <c r="X28" s="224">
        <f t="shared" si="2"/>
        <v>0</v>
      </c>
      <c r="Y28" s="223">
        <f t="shared" si="19"/>
        <v>0</v>
      </c>
      <c r="Z28" s="89">
        <f t="shared" si="20"/>
        <v>0</v>
      </c>
      <c r="AA28" s="226">
        <f t="shared" si="3"/>
        <v>0</v>
      </c>
      <c r="AB28" s="89">
        <f t="shared" si="21"/>
        <v>0</v>
      </c>
      <c r="AC28" s="89">
        <f t="shared" si="22"/>
        <v>0</v>
      </c>
      <c r="AD28" s="89">
        <f t="shared" si="23"/>
        <v>0</v>
      </c>
      <c r="AE28" s="89">
        <f t="shared" si="24"/>
        <v>0</v>
      </c>
      <c r="AF28" s="71">
        <v>0</v>
      </c>
      <c r="AG28" s="71">
        <v>0</v>
      </c>
      <c r="AH28" s="71">
        <v>0</v>
      </c>
      <c r="AI28" s="165">
        <v>0</v>
      </c>
      <c r="AJ28" s="256">
        <v>0</v>
      </c>
      <c r="AK28" s="258"/>
      <c r="AL28" s="265">
        <f t="shared" si="25"/>
        <v>0</v>
      </c>
      <c r="AM28" s="261">
        <f t="shared" si="26"/>
        <v>0</v>
      </c>
      <c r="AN28" s="212">
        <f t="shared" si="4"/>
        <v>0</v>
      </c>
      <c r="AO28" s="102">
        <f t="shared" si="5"/>
        <v>0</v>
      </c>
      <c r="AP28" s="102">
        <f t="shared" si="6"/>
        <v>0</v>
      </c>
      <c r="AQ28" s="206">
        <f t="shared" si="7"/>
        <v>0</v>
      </c>
      <c r="AR28" s="102">
        <f t="shared" si="8"/>
        <v>0</v>
      </c>
      <c r="AS28" s="102">
        <f t="shared" si="9"/>
        <v>0</v>
      </c>
      <c r="AT28" s="102">
        <f t="shared" si="10"/>
        <v>0</v>
      </c>
      <c r="AU28" s="216">
        <f t="shared" si="11"/>
        <v>0</v>
      </c>
      <c r="AV28" s="90">
        <f t="shared" si="27"/>
        <v>0</v>
      </c>
      <c r="AW28" s="219">
        <f t="shared" si="12"/>
        <v>0</v>
      </c>
      <c r="AX28" s="216">
        <f t="shared" si="13"/>
        <v>0</v>
      </c>
      <c r="AY28" s="214">
        <f t="shared" si="28"/>
        <v>0</v>
      </c>
      <c r="AZ28" s="279">
        <f t="shared" si="29"/>
        <v>0</v>
      </c>
      <c r="BA28" s="222">
        <f t="shared" si="30"/>
        <v>0</v>
      </c>
      <c r="BB28" s="222">
        <f t="shared" si="31"/>
        <v>0</v>
      </c>
      <c r="BC28" s="222">
        <f t="shared" si="32"/>
        <v>0</v>
      </c>
      <c r="BD28" s="222">
        <f t="shared" si="33"/>
        <v>0</v>
      </c>
      <c r="BE28" s="222">
        <f t="shared" si="34"/>
        <v>0</v>
      </c>
      <c r="BF28" s="280">
        <f t="shared" si="35"/>
        <v>0</v>
      </c>
      <c r="BG28" s="284">
        <f t="shared" si="14"/>
        <v>0</v>
      </c>
      <c r="BH28" s="268">
        <f t="shared" si="36"/>
        <v>0</v>
      </c>
      <c r="BI28" s="260">
        <f t="shared" si="37"/>
        <v>0</v>
      </c>
      <c r="BJ28" s="174">
        <f t="shared" si="15"/>
        <v>0</v>
      </c>
      <c r="BK28" s="169"/>
      <c r="BL28" s="169"/>
    </row>
    <row r="29" spans="1:64" s="4" customFormat="1" ht="13.8" x14ac:dyDescent="0.25">
      <c r="A29" s="56">
        <v>13</v>
      </c>
      <c r="B29" s="75"/>
      <c r="C29" s="94"/>
      <c r="D29" s="77"/>
      <c r="E29" s="78"/>
      <c r="F29" s="79"/>
      <c r="G29" s="80"/>
      <c r="H29" s="81"/>
      <c r="I29" s="82">
        <f t="shared" si="38"/>
        <v>0</v>
      </c>
      <c r="J29" s="194">
        <f t="shared" si="16"/>
        <v>0</v>
      </c>
      <c r="K29" s="83"/>
      <c r="L29" s="79"/>
      <c r="M29" s="79"/>
      <c r="N29" s="84"/>
      <c r="O29" s="85">
        <f t="shared" ref="O29:O86" si="40">P29+Q29</f>
        <v>0</v>
      </c>
      <c r="P29" s="83"/>
      <c r="Q29" s="79"/>
      <c r="R29" s="86"/>
      <c r="S29" s="190"/>
      <c r="T29" s="87"/>
      <c r="U29" s="70">
        <f t="shared" si="18"/>
        <v>0</v>
      </c>
      <c r="V29" s="88">
        <f t="shared" si="0"/>
        <v>0</v>
      </c>
      <c r="W29" s="216">
        <f t="shared" si="1"/>
        <v>0</v>
      </c>
      <c r="X29" s="224">
        <f t="shared" si="2"/>
        <v>0</v>
      </c>
      <c r="Y29" s="223">
        <f t="shared" si="19"/>
        <v>0</v>
      </c>
      <c r="Z29" s="89">
        <f t="shared" si="20"/>
        <v>0</v>
      </c>
      <c r="AA29" s="226">
        <f t="shared" si="3"/>
        <v>0</v>
      </c>
      <c r="AB29" s="89">
        <f t="shared" si="21"/>
        <v>0</v>
      </c>
      <c r="AC29" s="89">
        <f t="shared" si="22"/>
        <v>0</v>
      </c>
      <c r="AD29" s="89">
        <f t="shared" si="23"/>
        <v>0</v>
      </c>
      <c r="AE29" s="89">
        <f t="shared" si="24"/>
        <v>0</v>
      </c>
      <c r="AF29" s="71">
        <v>0</v>
      </c>
      <c r="AG29" s="71">
        <v>0</v>
      </c>
      <c r="AH29" s="71">
        <v>0</v>
      </c>
      <c r="AI29" s="165">
        <v>0</v>
      </c>
      <c r="AJ29" s="256">
        <v>0</v>
      </c>
      <c r="AK29" s="258"/>
      <c r="AL29" s="265">
        <f t="shared" si="25"/>
        <v>0</v>
      </c>
      <c r="AM29" s="261">
        <f t="shared" si="26"/>
        <v>0</v>
      </c>
      <c r="AN29" s="212">
        <f t="shared" si="4"/>
        <v>0</v>
      </c>
      <c r="AO29" s="102">
        <f t="shared" si="5"/>
        <v>0</v>
      </c>
      <c r="AP29" s="102">
        <f t="shared" si="6"/>
        <v>0</v>
      </c>
      <c r="AQ29" s="206">
        <f t="shared" si="7"/>
        <v>0</v>
      </c>
      <c r="AR29" s="102">
        <f t="shared" si="8"/>
        <v>0</v>
      </c>
      <c r="AS29" s="102">
        <f t="shared" si="9"/>
        <v>0</v>
      </c>
      <c r="AT29" s="102">
        <f t="shared" si="10"/>
        <v>0</v>
      </c>
      <c r="AU29" s="216">
        <f t="shared" si="11"/>
        <v>0</v>
      </c>
      <c r="AV29" s="90">
        <f t="shared" si="27"/>
        <v>0</v>
      </c>
      <c r="AW29" s="219">
        <f t="shared" si="12"/>
        <v>0</v>
      </c>
      <c r="AX29" s="216">
        <f t="shared" si="13"/>
        <v>0</v>
      </c>
      <c r="AY29" s="214">
        <f t="shared" si="28"/>
        <v>0</v>
      </c>
      <c r="AZ29" s="279">
        <f t="shared" si="29"/>
        <v>0</v>
      </c>
      <c r="BA29" s="222">
        <f t="shared" si="30"/>
        <v>0</v>
      </c>
      <c r="BB29" s="222">
        <f t="shared" si="31"/>
        <v>0</v>
      </c>
      <c r="BC29" s="222">
        <f t="shared" si="32"/>
        <v>0</v>
      </c>
      <c r="BD29" s="222">
        <f t="shared" si="33"/>
        <v>0</v>
      </c>
      <c r="BE29" s="222">
        <f t="shared" si="34"/>
        <v>0</v>
      </c>
      <c r="BF29" s="280">
        <f t="shared" si="35"/>
        <v>0</v>
      </c>
      <c r="BG29" s="284">
        <f t="shared" si="14"/>
        <v>0</v>
      </c>
      <c r="BH29" s="268">
        <f t="shared" si="36"/>
        <v>0</v>
      </c>
      <c r="BI29" s="260">
        <f t="shared" si="37"/>
        <v>0</v>
      </c>
      <c r="BJ29" s="174">
        <f t="shared" si="15"/>
        <v>0</v>
      </c>
      <c r="BK29" s="169"/>
      <c r="BL29" s="169"/>
    </row>
    <row r="30" spans="1:64" s="4" customFormat="1" ht="13.8" x14ac:dyDescent="0.25">
      <c r="A30" s="56">
        <v>14</v>
      </c>
      <c r="B30" s="75"/>
      <c r="C30" s="76"/>
      <c r="D30" s="77"/>
      <c r="E30" s="78"/>
      <c r="F30" s="79"/>
      <c r="G30" s="80"/>
      <c r="H30" s="81"/>
      <c r="I30" s="82">
        <f t="shared" si="38"/>
        <v>0</v>
      </c>
      <c r="J30" s="194">
        <f t="shared" si="16"/>
        <v>0</v>
      </c>
      <c r="K30" s="83"/>
      <c r="L30" s="79"/>
      <c r="M30" s="79"/>
      <c r="N30" s="84"/>
      <c r="O30" s="85">
        <f t="shared" si="40"/>
        <v>0</v>
      </c>
      <c r="P30" s="83"/>
      <c r="Q30" s="79"/>
      <c r="R30" s="86"/>
      <c r="S30" s="190"/>
      <c r="T30" s="87"/>
      <c r="U30" s="70">
        <f t="shared" si="18"/>
        <v>0</v>
      </c>
      <c r="V30" s="88">
        <f t="shared" si="0"/>
        <v>0</v>
      </c>
      <c r="W30" s="216">
        <f t="shared" si="1"/>
        <v>0</v>
      </c>
      <c r="X30" s="224">
        <f t="shared" si="2"/>
        <v>0</v>
      </c>
      <c r="Y30" s="223">
        <f t="shared" si="19"/>
        <v>0</v>
      </c>
      <c r="Z30" s="89">
        <f t="shared" si="20"/>
        <v>0</v>
      </c>
      <c r="AA30" s="226">
        <f t="shared" si="3"/>
        <v>0</v>
      </c>
      <c r="AB30" s="89">
        <f t="shared" si="21"/>
        <v>0</v>
      </c>
      <c r="AC30" s="89">
        <f t="shared" si="22"/>
        <v>0</v>
      </c>
      <c r="AD30" s="89">
        <f t="shared" si="23"/>
        <v>0</v>
      </c>
      <c r="AE30" s="89">
        <f t="shared" si="24"/>
        <v>0</v>
      </c>
      <c r="AF30" s="71">
        <v>0</v>
      </c>
      <c r="AG30" s="71">
        <v>0</v>
      </c>
      <c r="AH30" s="71">
        <v>0</v>
      </c>
      <c r="AI30" s="165">
        <v>0</v>
      </c>
      <c r="AJ30" s="256">
        <v>0</v>
      </c>
      <c r="AK30" s="258"/>
      <c r="AL30" s="265">
        <f t="shared" si="25"/>
        <v>0</v>
      </c>
      <c r="AM30" s="261">
        <f t="shared" si="26"/>
        <v>0</v>
      </c>
      <c r="AN30" s="212">
        <f t="shared" si="4"/>
        <v>0</v>
      </c>
      <c r="AO30" s="102">
        <f t="shared" si="5"/>
        <v>0</v>
      </c>
      <c r="AP30" s="102">
        <f t="shared" si="6"/>
        <v>0</v>
      </c>
      <c r="AQ30" s="206">
        <f t="shared" si="7"/>
        <v>0</v>
      </c>
      <c r="AR30" s="102">
        <f t="shared" si="8"/>
        <v>0</v>
      </c>
      <c r="AS30" s="102">
        <f t="shared" si="9"/>
        <v>0</v>
      </c>
      <c r="AT30" s="102">
        <f t="shared" si="10"/>
        <v>0</v>
      </c>
      <c r="AU30" s="216">
        <f t="shared" si="11"/>
        <v>0</v>
      </c>
      <c r="AV30" s="90">
        <f t="shared" si="27"/>
        <v>0</v>
      </c>
      <c r="AW30" s="219">
        <f t="shared" si="12"/>
        <v>0</v>
      </c>
      <c r="AX30" s="216">
        <f t="shared" si="13"/>
        <v>0</v>
      </c>
      <c r="AY30" s="214">
        <f t="shared" si="28"/>
        <v>0</v>
      </c>
      <c r="AZ30" s="279">
        <f t="shared" si="29"/>
        <v>0</v>
      </c>
      <c r="BA30" s="222">
        <f t="shared" si="30"/>
        <v>0</v>
      </c>
      <c r="BB30" s="222">
        <f t="shared" si="31"/>
        <v>0</v>
      </c>
      <c r="BC30" s="222">
        <f t="shared" si="32"/>
        <v>0</v>
      </c>
      <c r="BD30" s="222">
        <f t="shared" si="33"/>
        <v>0</v>
      </c>
      <c r="BE30" s="222">
        <f t="shared" si="34"/>
        <v>0</v>
      </c>
      <c r="BF30" s="280">
        <f t="shared" si="35"/>
        <v>0</v>
      </c>
      <c r="BG30" s="284">
        <f t="shared" si="14"/>
        <v>0</v>
      </c>
      <c r="BH30" s="268">
        <f t="shared" si="36"/>
        <v>0</v>
      </c>
      <c r="BI30" s="260">
        <f t="shared" si="37"/>
        <v>0</v>
      </c>
      <c r="BJ30" s="174">
        <f t="shared" si="15"/>
        <v>0</v>
      </c>
      <c r="BK30" s="169"/>
      <c r="BL30" s="169"/>
    </row>
    <row r="31" spans="1:64" s="4" customFormat="1" ht="13.8" x14ac:dyDescent="0.25">
      <c r="A31" s="56">
        <v>15</v>
      </c>
      <c r="B31" s="75"/>
      <c r="C31" s="76"/>
      <c r="D31" s="77"/>
      <c r="E31" s="78"/>
      <c r="F31" s="79"/>
      <c r="G31" s="80"/>
      <c r="H31" s="81"/>
      <c r="I31" s="82">
        <f t="shared" si="38"/>
        <v>0</v>
      </c>
      <c r="J31" s="194">
        <f t="shared" si="16"/>
        <v>0</v>
      </c>
      <c r="K31" s="83"/>
      <c r="L31" s="79"/>
      <c r="M31" s="79"/>
      <c r="N31" s="84"/>
      <c r="O31" s="85">
        <f t="shared" si="40"/>
        <v>0</v>
      </c>
      <c r="P31" s="83"/>
      <c r="Q31" s="79"/>
      <c r="R31" s="86"/>
      <c r="S31" s="190"/>
      <c r="T31" s="87"/>
      <c r="U31" s="70">
        <f t="shared" si="18"/>
        <v>0</v>
      </c>
      <c r="V31" s="88">
        <f t="shared" si="0"/>
        <v>0</v>
      </c>
      <c r="W31" s="216">
        <f t="shared" si="1"/>
        <v>0</v>
      </c>
      <c r="X31" s="224">
        <f t="shared" si="2"/>
        <v>0</v>
      </c>
      <c r="Y31" s="223">
        <f t="shared" si="19"/>
        <v>0</v>
      </c>
      <c r="Z31" s="89">
        <f t="shared" si="20"/>
        <v>0</v>
      </c>
      <c r="AA31" s="226">
        <f t="shared" si="3"/>
        <v>0</v>
      </c>
      <c r="AB31" s="89">
        <f t="shared" si="21"/>
        <v>0</v>
      </c>
      <c r="AC31" s="89">
        <f t="shared" si="22"/>
        <v>0</v>
      </c>
      <c r="AD31" s="89">
        <f t="shared" si="23"/>
        <v>0</v>
      </c>
      <c r="AE31" s="89">
        <f t="shared" si="24"/>
        <v>0</v>
      </c>
      <c r="AF31" s="71">
        <v>0</v>
      </c>
      <c r="AG31" s="71">
        <v>0</v>
      </c>
      <c r="AH31" s="71">
        <v>0</v>
      </c>
      <c r="AI31" s="165">
        <v>0</v>
      </c>
      <c r="AJ31" s="256">
        <v>0</v>
      </c>
      <c r="AK31" s="258"/>
      <c r="AL31" s="265">
        <f t="shared" si="25"/>
        <v>0</v>
      </c>
      <c r="AM31" s="261">
        <f t="shared" si="26"/>
        <v>0</v>
      </c>
      <c r="AN31" s="212">
        <f t="shared" si="4"/>
        <v>0</v>
      </c>
      <c r="AO31" s="102">
        <f t="shared" si="5"/>
        <v>0</v>
      </c>
      <c r="AP31" s="102">
        <f t="shared" si="6"/>
        <v>0</v>
      </c>
      <c r="AQ31" s="206">
        <f t="shared" si="7"/>
        <v>0</v>
      </c>
      <c r="AR31" s="102">
        <f t="shared" si="8"/>
        <v>0</v>
      </c>
      <c r="AS31" s="102">
        <f t="shared" si="9"/>
        <v>0</v>
      </c>
      <c r="AT31" s="102">
        <f t="shared" si="10"/>
        <v>0</v>
      </c>
      <c r="AU31" s="216">
        <f t="shared" si="11"/>
        <v>0</v>
      </c>
      <c r="AV31" s="90">
        <f t="shared" si="27"/>
        <v>0</v>
      </c>
      <c r="AW31" s="219">
        <f t="shared" si="12"/>
        <v>0</v>
      </c>
      <c r="AX31" s="216">
        <f t="shared" si="13"/>
        <v>0</v>
      </c>
      <c r="AY31" s="214">
        <f t="shared" si="28"/>
        <v>0</v>
      </c>
      <c r="AZ31" s="279">
        <f t="shared" si="29"/>
        <v>0</v>
      </c>
      <c r="BA31" s="222">
        <f t="shared" si="30"/>
        <v>0</v>
      </c>
      <c r="BB31" s="222">
        <f t="shared" si="31"/>
        <v>0</v>
      </c>
      <c r="BC31" s="222">
        <f t="shared" si="32"/>
        <v>0</v>
      </c>
      <c r="BD31" s="222">
        <f t="shared" si="33"/>
        <v>0</v>
      </c>
      <c r="BE31" s="222">
        <f t="shared" si="34"/>
        <v>0</v>
      </c>
      <c r="BF31" s="280">
        <f t="shared" si="35"/>
        <v>0</v>
      </c>
      <c r="BG31" s="284">
        <f t="shared" si="14"/>
        <v>0</v>
      </c>
      <c r="BH31" s="268">
        <f t="shared" si="36"/>
        <v>0</v>
      </c>
      <c r="BI31" s="260">
        <f t="shared" si="37"/>
        <v>0</v>
      </c>
      <c r="BJ31" s="174">
        <f t="shared" si="15"/>
        <v>0</v>
      </c>
      <c r="BK31" s="169"/>
      <c r="BL31" s="169"/>
    </row>
    <row r="32" spans="1:64" s="4" customFormat="1" ht="13.8" x14ac:dyDescent="0.25">
      <c r="A32" s="56">
        <v>16</v>
      </c>
      <c r="B32" s="75"/>
      <c r="C32" s="76"/>
      <c r="D32" s="77"/>
      <c r="E32" s="78"/>
      <c r="F32" s="79"/>
      <c r="G32" s="80"/>
      <c r="H32" s="81"/>
      <c r="I32" s="82">
        <f t="shared" si="38"/>
        <v>0</v>
      </c>
      <c r="J32" s="194">
        <f t="shared" si="16"/>
        <v>0</v>
      </c>
      <c r="K32" s="83"/>
      <c r="L32" s="79"/>
      <c r="M32" s="79"/>
      <c r="N32" s="84"/>
      <c r="O32" s="85">
        <f t="shared" si="40"/>
        <v>0</v>
      </c>
      <c r="P32" s="83"/>
      <c r="Q32" s="79"/>
      <c r="R32" s="86"/>
      <c r="S32" s="190"/>
      <c r="T32" s="87"/>
      <c r="U32" s="70">
        <f t="shared" si="18"/>
        <v>0</v>
      </c>
      <c r="V32" s="88">
        <f t="shared" si="0"/>
        <v>0</v>
      </c>
      <c r="W32" s="216">
        <f t="shared" si="1"/>
        <v>0</v>
      </c>
      <c r="X32" s="224">
        <f t="shared" si="2"/>
        <v>0</v>
      </c>
      <c r="Y32" s="223">
        <f t="shared" si="19"/>
        <v>0</v>
      </c>
      <c r="Z32" s="89">
        <f t="shared" si="20"/>
        <v>0</v>
      </c>
      <c r="AA32" s="226">
        <f t="shared" si="3"/>
        <v>0</v>
      </c>
      <c r="AB32" s="89">
        <f t="shared" si="21"/>
        <v>0</v>
      </c>
      <c r="AC32" s="89">
        <f t="shared" si="22"/>
        <v>0</v>
      </c>
      <c r="AD32" s="89">
        <f t="shared" si="23"/>
        <v>0</v>
      </c>
      <c r="AE32" s="89">
        <f t="shared" si="24"/>
        <v>0</v>
      </c>
      <c r="AF32" s="71">
        <v>0</v>
      </c>
      <c r="AG32" s="71">
        <v>0</v>
      </c>
      <c r="AH32" s="71">
        <v>0</v>
      </c>
      <c r="AI32" s="165">
        <v>0</v>
      </c>
      <c r="AJ32" s="256">
        <v>0</v>
      </c>
      <c r="AK32" s="258"/>
      <c r="AL32" s="265">
        <f t="shared" si="25"/>
        <v>0</v>
      </c>
      <c r="AM32" s="261">
        <f t="shared" si="26"/>
        <v>0</v>
      </c>
      <c r="AN32" s="212">
        <f t="shared" si="4"/>
        <v>0</v>
      </c>
      <c r="AO32" s="102">
        <f t="shared" si="5"/>
        <v>0</v>
      </c>
      <c r="AP32" s="102">
        <f t="shared" si="6"/>
        <v>0</v>
      </c>
      <c r="AQ32" s="206">
        <f t="shared" si="7"/>
        <v>0</v>
      </c>
      <c r="AR32" s="102">
        <f t="shared" si="8"/>
        <v>0</v>
      </c>
      <c r="AS32" s="102">
        <f t="shared" si="9"/>
        <v>0</v>
      </c>
      <c r="AT32" s="102">
        <f t="shared" si="10"/>
        <v>0</v>
      </c>
      <c r="AU32" s="216">
        <f t="shared" si="11"/>
        <v>0</v>
      </c>
      <c r="AV32" s="90">
        <f t="shared" si="27"/>
        <v>0</v>
      </c>
      <c r="AW32" s="219">
        <f t="shared" si="12"/>
        <v>0</v>
      </c>
      <c r="AX32" s="216">
        <f t="shared" si="13"/>
        <v>0</v>
      </c>
      <c r="AY32" s="214">
        <f t="shared" si="28"/>
        <v>0</v>
      </c>
      <c r="AZ32" s="279">
        <f t="shared" si="29"/>
        <v>0</v>
      </c>
      <c r="BA32" s="222">
        <f t="shared" si="30"/>
        <v>0</v>
      </c>
      <c r="BB32" s="222">
        <f t="shared" si="31"/>
        <v>0</v>
      </c>
      <c r="BC32" s="222">
        <f t="shared" si="32"/>
        <v>0</v>
      </c>
      <c r="BD32" s="222">
        <f t="shared" si="33"/>
        <v>0</v>
      </c>
      <c r="BE32" s="222">
        <f t="shared" si="34"/>
        <v>0</v>
      </c>
      <c r="BF32" s="280">
        <f t="shared" si="35"/>
        <v>0</v>
      </c>
      <c r="BG32" s="284">
        <f t="shared" si="14"/>
        <v>0</v>
      </c>
      <c r="BH32" s="268">
        <f t="shared" si="36"/>
        <v>0</v>
      </c>
      <c r="BI32" s="260">
        <f t="shared" si="37"/>
        <v>0</v>
      </c>
      <c r="BJ32" s="174">
        <f t="shared" si="15"/>
        <v>0</v>
      </c>
      <c r="BK32" s="169"/>
      <c r="BL32" s="169"/>
    </row>
    <row r="33" spans="1:64" s="4" customFormat="1" ht="13.8" x14ac:dyDescent="0.25">
      <c r="A33" s="56">
        <v>17</v>
      </c>
      <c r="B33" s="75"/>
      <c r="C33" s="76"/>
      <c r="D33" s="77"/>
      <c r="E33" s="78"/>
      <c r="F33" s="79"/>
      <c r="G33" s="80"/>
      <c r="H33" s="81"/>
      <c r="I33" s="82">
        <f t="shared" si="38"/>
        <v>0</v>
      </c>
      <c r="J33" s="194">
        <f t="shared" si="16"/>
        <v>0</v>
      </c>
      <c r="K33" s="83"/>
      <c r="L33" s="79"/>
      <c r="M33" s="79"/>
      <c r="N33" s="84"/>
      <c r="O33" s="85">
        <f t="shared" si="40"/>
        <v>0</v>
      </c>
      <c r="P33" s="83"/>
      <c r="Q33" s="79"/>
      <c r="R33" s="86"/>
      <c r="S33" s="190"/>
      <c r="T33" s="87"/>
      <c r="U33" s="70">
        <f t="shared" si="18"/>
        <v>0</v>
      </c>
      <c r="V33" s="88">
        <f t="shared" si="0"/>
        <v>0</v>
      </c>
      <c r="W33" s="216">
        <f t="shared" si="1"/>
        <v>0</v>
      </c>
      <c r="X33" s="224">
        <f t="shared" si="2"/>
        <v>0</v>
      </c>
      <c r="Y33" s="223">
        <f t="shared" si="19"/>
        <v>0</v>
      </c>
      <c r="Z33" s="89">
        <f t="shared" si="20"/>
        <v>0</v>
      </c>
      <c r="AA33" s="226">
        <f t="shared" si="3"/>
        <v>0</v>
      </c>
      <c r="AB33" s="89">
        <f t="shared" si="21"/>
        <v>0</v>
      </c>
      <c r="AC33" s="89">
        <f t="shared" si="22"/>
        <v>0</v>
      </c>
      <c r="AD33" s="89">
        <f t="shared" si="23"/>
        <v>0</v>
      </c>
      <c r="AE33" s="89">
        <f t="shared" si="24"/>
        <v>0</v>
      </c>
      <c r="AF33" s="71">
        <v>0</v>
      </c>
      <c r="AG33" s="71">
        <v>0</v>
      </c>
      <c r="AH33" s="71">
        <v>0</v>
      </c>
      <c r="AI33" s="165">
        <v>0</v>
      </c>
      <c r="AJ33" s="256">
        <v>0</v>
      </c>
      <c r="AK33" s="258"/>
      <c r="AL33" s="265">
        <f t="shared" si="25"/>
        <v>0</v>
      </c>
      <c r="AM33" s="261">
        <f t="shared" si="26"/>
        <v>0</v>
      </c>
      <c r="AN33" s="212">
        <f t="shared" si="4"/>
        <v>0</v>
      </c>
      <c r="AO33" s="102">
        <f t="shared" si="5"/>
        <v>0</v>
      </c>
      <c r="AP33" s="102">
        <f t="shared" si="6"/>
        <v>0</v>
      </c>
      <c r="AQ33" s="206">
        <f t="shared" si="7"/>
        <v>0</v>
      </c>
      <c r="AR33" s="102">
        <f t="shared" si="8"/>
        <v>0</v>
      </c>
      <c r="AS33" s="102">
        <f t="shared" si="9"/>
        <v>0</v>
      </c>
      <c r="AT33" s="102">
        <f t="shared" si="10"/>
        <v>0</v>
      </c>
      <c r="AU33" s="216">
        <f t="shared" si="11"/>
        <v>0</v>
      </c>
      <c r="AV33" s="90">
        <f t="shared" si="27"/>
        <v>0</v>
      </c>
      <c r="AW33" s="219">
        <f t="shared" si="12"/>
        <v>0</v>
      </c>
      <c r="AX33" s="216">
        <f t="shared" si="13"/>
        <v>0</v>
      </c>
      <c r="AY33" s="214">
        <f t="shared" si="28"/>
        <v>0</v>
      </c>
      <c r="AZ33" s="279">
        <f t="shared" si="29"/>
        <v>0</v>
      </c>
      <c r="BA33" s="222">
        <f t="shared" si="30"/>
        <v>0</v>
      </c>
      <c r="BB33" s="222">
        <f t="shared" si="31"/>
        <v>0</v>
      </c>
      <c r="BC33" s="222">
        <f t="shared" si="32"/>
        <v>0</v>
      </c>
      <c r="BD33" s="222">
        <f t="shared" si="33"/>
        <v>0</v>
      </c>
      <c r="BE33" s="222">
        <f t="shared" si="34"/>
        <v>0</v>
      </c>
      <c r="BF33" s="280">
        <f t="shared" si="35"/>
        <v>0</v>
      </c>
      <c r="BG33" s="284">
        <f t="shared" si="14"/>
        <v>0</v>
      </c>
      <c r="BH33" s="268">
        <f t="shared" si="36"/>
        <v>0</v>
      </c>
      <c r="BI33" s="260">
        <f t="shared" si="37"/>
        <v>0</v>
      </c>
      <c r="BJ33" s="174">
        <f t="shared" si="15"/>
        <v>0</v>
      </c>
      <c r="BK33" s="169"/>
      <c r="BL33" s="169"/>
    </row>
    <row r="34" spans="1:64" s="4" customFormat="1" ht="13.8" x14ac:dyDescent="0.25">
      <c r="A34" s="56">
        <v>18</v>
      </c>
      <c r="B34" s="75"/>
      <c r="C34" s="76"/>
      <c r="D34" s="77"/>
      <c r="E34" s="78"/>
      <c r="F34" s="79"/>
      <c r="G34" s="80"/>
      <c r="H34" s="81"/>
      <c r="I34" s="82">
        <f t="shared" si="38"/>
        <v>0</v>
      </c>
      <c r="J34" s="194">
        <f t="shared" si="16"/>
        <v>0</v>
      </c>
      <c r="K34" s="83"/>
      <c r="L34" s="79"/>
      <c r="M34" s="79"/>
      <c r="N34" s="84"/>
      <c r="O34" s="85">
        <f t="shared" si="40"/>
        <v>0</v>
      </c>
      <c r="P34" s="83"/>
      <c r="Q34" s="79"/>
      <c r="R34" s="86"/>
      <c r="S34" s="190"/>
      <c r="T34" s="87"/>
      <c r="U34" s="70">
        <f t="shared" si="18"/>
        <v>0</v>
      </c>
      <c r="V34" s="88">
        <f t="shared" si="0"/>
        <v>0</v>
      </c>
      <c r="W34" s="216">
        <f t="shared" si="1"/>
        <v>0</v>
      </c>
      <c r="X34" s="224">
        <f t="shared" si="2"/>
        <v>0</v>
      </c>
      <c r="Y34" s="223">
        <f t="shared" si="19"/>
        <v>0</v>
      </c>
      <c r="Z34" s="89">
        <f t="shared" si="20"/>
        <v>0</v>
      </c>
      <c r="AA34" s="226">
        <f t="shared" si="3"/>
        <v>0</v>
      </c>
      <c r="AB34" s="89">
        <f t="shared" si="21"/>
        <v>0</v>
      </c>
      <c r="AC34" s="89">
        <f t="shared" si="22"/>
        <v>0</v>
      </c>
      <c r="AD34" s="89">
        <f t="shared" si="23"/>
        <v>0</v>
      </c>
      <c r="AE34" s="89">
        <f t="shared" si="24"/>
        <v>0</v>
      </c>
      <c r="AF34" s="71">
        <v>0</v>
      </c>
      <c r="AG34" s="71">
        <v>0</v>
      </c>
      <c r="AH34" s="71">
        <v>0</v>
      </c>
      <c r="AI34" s="165">
        <v>0</v>
      </c>
      <c r="AJ34" s="256">
        <v>0</v>
      </c>
      <c r="AK34" s="258"/>
      <c r="AL34" s="265">
        <f t="shared" si="25"/>
        <v>0</v>
      </c>
      <c r="AM34" s="261">
        <f t="shared" si="26"/>
        <v>0</v>
      </c>
      <c r="AN34" s="212">
        <f t="shared" si="4"/>
        <v>0</v>
      </c>
      <c r="AO34" s="102">
        <f t="shared" si="5"/>
        <v>0</v>
      </c>
      <c r="AP34" s="102">
        <f t="shared" si="6"/>
        <v>0</v>
      </c>
      <c r="AQ34" s="206">
        <f t="shared" si="7"/>
        <v>0</v>
      </c>
      <c r="AR34" s="102">
        <f t="shared" si="8"/>
        <v>0</v>
      </c>
      <c r="AS34" s="102">
        <f t="shared" si="9"/>
        <v>0</v>
      </c>
      <c r="AT34" s="102">
        <f t="shared" si="10"/>
        <v>0</v>
      </c>
      <c r="AU34" s="216">
        <f t="shared" si="11"/>
        <v>0</v>
      </c>
      <c r="AV34" s="90">
        <f t="shared" si="27"/>
        <v>0</v>
      </c>
      <c r="AW34" s="219">
        <f t="shared" si="12"/>
        <v>0</v>
      </c>
      <c r="AX34" s="216">
        <f t="shared" si="13"/>
        <v>0</v>
      </c>
      <c r="AY34" s="214">
        <f t="shared" si="28"/>
        <v>0</v>
      </c>
      <c r="AZ34" s="279">
        <f t="shared" si="29"/>
        <v>0</v>
      </c>
      <c r="BA34" s="222">
        <f t="shared" si="30"/>
        <v>0</v>
      </c>
      <c r="BB34" s="222">
        <f t="shared" si="31"/>
        <v>0</v>
      </c>
      <c r="BC34" s="222">
        <f t="shared" si="32"/>
        <v>0</v>
      </c>
      <c r="BD34" s="222">
        <f t="shared" si="33"/>
        <v>0</v>
      </c>
      <c r="BE34" s="222">
        <f t="shared" si="34"/>
        <v>0</v>
      </c>
      <c r="BF34" s="280">
        <f t="shared" si="35"/>
        <v>0</v>
      </c>
      <c r="BG34" s="284">
        <f t="shared" si="14"/>
        <v>0</v>
      </c>
      <c r="BH34" s="268">
        <f t="shared" si="36"/>
        <v>0</v>
      </c>
      <c r="BI34" s="260">
        <f t="shared" si="37"/>
        <v>0</v>
      </c>
      <c r="BJ34" s="174">
        <f t="shared" si="15"/>
        <v>0</v>
      </c>
      <c r="BK34" s="169"/>
      <c r="BL34" s="169"/>
    </row>
    <row r="35" spans="1:64" s="4" customFormat="1" ht="13.8" x14ac:dyDescent="0.25">
      <c r="A35" s="56">
        <v>19</v>
      </c>
      <c r="B35" s="75"/>
      <c r="C35" s="76"/>
      <c r="D35" s="77"/>
      <c r="E35" s="78"/>
      <c r="F35" s="79"/>
      <c r="G35" s="80"/>
      <c r="H35" s="81"/>
      <c r="I35" s="82">
        <f t="shared" si="38"/>
        <v>0</v>
      </c>
      <c r="J35" s="194">
        <f t="shared" si="16"/>
        <v>0</v>
      </c>
      <c r="K35" s="83"/>
      <c r="L35" s="79"/>
      <c r="M35" s="79"/>
      <c r="N35" s="84"/>
      <c r="O35" s="85">
        <f t="shared" si="40"/>
        <v>0</v>
      </c>
      <c r="P35" s="83"/>
      <c r="Q35" s="79"/>
      <c r="R35" s="86"/>
      <c r="S35" s="190"/>
      <c r="T35" s="87"/>
      <c r="U35" s="70">
        <f t="shared" si="18"/>
        <v>0</v>
      </c>
      <c r="V35" s="88">
        <f t="shared" si="0"/>
        <v>0</v>
      </c>
      <c r="W35" s="216">
        <f t="shared" si="1"/>
        <v>0</v>
      </c>
      <c r="X35" s="224">
        <f t="shared" si="2"/>
        <v>0</v>
      </c>
      <c r="Y35" s="223">
        <f t="shared" si="19"/>
        <v>0</v>
      </c>
      <c r="Z35" s="89">
        <f t="shared" si="20"/>
        <v>0</v>
      </c>
      <c r="AA35" s="226">
        <f t="shared" si="3"/>
        <v>0</v>
      </c>
      <c r="AB35" s="89">
        <f t="shared" si="21"/>
        <v>0</v>
      </c>
      <c r="AC35" s="89">
        <f t="shared" si="22"/>
        <v>0</v>
      </c>
      <c r="AD35" s="89">
        <f t="shared" si="23"/>
        <v>0</v>
      </c>
      <c r="AE35" s="89">
        <f t="shared" si="24"/>
        <v>0</v>
      </c>
      <c r="AF35" s="71">
        <v>0</v>
      </c>
      <c r="AG35" s="71">
        <v>0</v>
      </c>
      <c r="AH35" s="71">
        <v>0</v>
      </c>
      <c r="AI35" s="165">
        <v>0</v>
      </c>
      <c r="AJ35" s="256">
        <v>0</v>
      </c>
      <c r="AK35" s="258"/>
      <c r="AL35" s="265">
        <f t="shared" si="25"/>
        <v>0</v>
      </c>
      <c r="AM35" s="261">
        <f t="shared" si="26"/>
        <v>0</v>
      </c>
      <c r="AN35" s="212">
        <f t="shared" si="4"/>
        <v>0</v>
      </c>
      <c r="AO35" s="102">
        <f t="shared" si="5"/>
        <v>0</v>
      </c>
      <c r="AP35" s="102">
        <f t="shared" si="6"/>
        <v>0</v>
      </c>
      <c r="AQ35" s="206">
        <f t="shared" si="7"/>
        <v>0</v>
      </c>
      <c r="AR35" s="102">
        <f t="shared" si="8"/>
        <v>0</v>
      </c>
      <c r="AS35" s="102">
        <f t="shared" si="9"/>
        <v>0</v>
      </c>
      <c r="AT35" s="102">
        <f t="shared" si="10"/>
        <v>0</v>
      </c>
      <c r="AU35" s="216">
        <f t="shared" si="11"/>
        <v>0</v>
      </c>
      <c r="AV35" s="90">
        <f t="shared" si="27"/>
        <v>0</v>
      </c>
      <c r="AW35" s="219">
        <f t="shared" si="12"/>
        <v>0</v>
      </c>
      <c r="AX35" s="216">
        <f t="shared" si="13"/>
        <v>0</v>
      </c>
      <c r="AY35" s="214">
        <f t="shared" si="28"/>
        <v>0</v>
      </c>
      <c r="AZ35" s="279">
        <f t="shared" si="29"/>
        <v>0</v>
      </c>
      <c r="BA35" s="222">
        <f t="shared" si="30"/>
        <v>0</v>
      </c>
      <c r="BB35" s="222">
        <f t="shared" si="31"/>
        <v>0</v>
      </c>
      <c r="BC35" s="222">
        <f t="shared" si="32"/>
        <v>0</v>
      </c>
      <c r="BD35" s="222">
        <f t="shared" si="33"/>
        <v>0</v>
      </c>
      <c r="BE35" s="222">
        <f t="shared" si="34"/>
        <v>0</v>
      </c>
      <c r="BF35" s="280">
        <f t="shared" si="35"/>
        <v>0</v>
      </c>
      <c r="BG35" s="284">
        <f t="shared" si="14"/>
        <v>0</v>
      </c>
      <c r="BH35" s="268">
        <f t="shared" si="36"/>
        <v>0</v>
      </c>
      <c r="BI35" s="260">
        <f t="shared" si="37"/>
        <v>0</v>
      </c>
      <c r="BJ35" s="174">
        <f t="shared" si="15"/>
        <v>0</v>
      </c>
      <c r="BK35" s="169"/>
      <c r="BL35" s="169"/>
    </row>
    <row r="36" spans="1:64" s="4" customFormat="1" ht="13.8" x14ac:dyDescent="0.25">
      <c r="A36" s="56">
        <v>20</v>
      </c>
      <c r="B36" s="75"/>
      <c r="C36" s="96"/>
      <c r="D36" s="77"/>
      <c r="E36" s="78"/>
      <c r="F36" s="79"/>
      <c r="G36" s="80"/>
      <c r="H36" s="81"/>
      <c r="I36" s="82">
        <f t="shared" si="38"/>
        <v>0</v>
      </c>
      <c r="J36" s="194">
        <f t="shared" si="16"/>
        <v>0</v>
      </c>
      <c r="K36" s="83"/>
      <c r="L36" s="79"/>
      <c r="M36" s="79"/>
      <c r="N36" s="84"/>
      <c r="O36" s="85">
        <f t="shared" si="40"/>
        <v>0</v>
      </c>
      <c r="P36" s="83"/>
      <c r="Q36" s="79"/>
      <c r="R36" s="86"/>
      <c r="S36" s="190"/>
      <c r="T36" s="87"/>
      <c r="U36" s="70">
        <f t="shared" si="18"/>
        <v>0</v>
      </c>
      <c r="V36" s="88">
        <f t="shared" si="0"/>
        <v>0</v>
      </c>
      <c r="W36" s="216">
        <f t="shared" si="1"/>
        <v>0</v>
      </c>
      <c r="X36" s="224">
        <f t="shared" si="2"/>
        <v>0</v>
      </c>
      <c r="Y36" s="223">
        <f t="shared" si="19"/>
        <v>0</v>
      </c>
      <c r="Z36" s="89">
        <f t="shared" si="20"/>
        <v>0</v>
      </c>
      <c r="AA36" s="226">
        <f t="shared" si="3"/>
        <v>0</v>
      </c>
      <c r="AB36" s="89">
        <f t="shared" si="21"/>
        <v>0</v>
      </c>
      <c r="AC36" s="89">
        <f t="shared" si="22"/>
        <v>0</v>
      </c>
      <c r="AD36" s="89">
        <f t="shared" si="23"/>
        <v>0</v>
      </c>
      <c r="AE36" s="89">
        <f t="shared" si="24"/>
        <v>0</v>
      </c>
      <c r="AF36" s="71">
        <v>0</v>
      </c>
      <c r="AG36" s="71">
        <v>0</v>
      </c>
      <c r="AH36" s="71">
        <v>0</v>
      </c>
      <c r="AI36" s="165">
        <v>0</v>
      </c>
      <c r="AJ36" s="256">
        <v>0</v>
      </c>
      <c r="AK36" s="258"/>
      <c r="AL36" s="265">
        <f t="shared" si="25"/>
        <v>0</v>
      </c>
      <c r="AM36" s="261">
        <f t="shared" si="26"/>
        <v>0</v>
      </c>
      <c r="AN36" s="212">
        <f t="shared" si="4"/>
        <v>0</v>
      </c>
      <c r="AO36" s="102">
        <f t="shared" si="5"/>
        <v>0</v>
      </c>
      <c r="AP36" s="102">
        <f t="shared" si="6"/>
        <v>0</v>
      </c>
      <c r="AQ36" s="206">
        <f t="shared" si="7"/>
        <v>0</v>
      </c>
      <c r="AR36" s="102">
        <f t="shared" si="8"/>
        <v>0</v>
      </c>
      <c r="AS36" s="102">
        <f t="shared" si="9"/>
        <v>0</v>
      </c>
      <c r="AT36" s="102">
        <f t="shared" si="10"/>
        <v>0</v>
      </c>
      <c r="AU36" s="216">
        <f t="shared" si="11"/>
        <v>0</v>
      </c>
      <c r="AV36" s="90">
        <f t="shared" si="27"/>
        <v>0</v>
      </c>
      <c r="AW36" s="219">
        <f t="shared" si="12"/>
        <v>0</v>
      </c>
      <c r="AX36" s="216">
        <f t="shared" si="13"/>
        <v>0</v>
      </c>
      <c r="AY36" s="214">
        <f t="shared" si="28"/>
        <v>0</v>
      </c>
      <c r="AZ36" s="279">
        <f t="shared" si="29"/>
        <v>0</v>
      </c>
      <c r="BA36" s="222">
        <f t="shared" si="30"/>
        <v>0</v>
      </c>
      <c r="BB36" s="222">
        <f t="shared" si="31"/>
        <v>0</v>
      </c>
      <c r="BC36" s="222">
        <f t="shared" si="32"/>
        <v>0</v>
      </c>
      <c r="BD36" s="222">
        <f t="shared" si="33"/>
        <v>0</v>
      </c>
      <c r="BE36" s="222">
        <f t="shared" si="34"/>
        <v>0</v>
      </c>
      <c r="BF36" s="280">
        <f t="shared" si="35"/>
        <v>0</v>
      </c>
      <c r="BG36" s="284">
        <f t="shared" si="14"/>
        <v>0</v>
      </c>
      <c r="BH36" s="268">
        <f t="shared" si="36"/>
        <v>0</v>
      </c>
      <c r="BI36" s="260">
        <f t="shared" si="37"/>
        <v>0</v>
      </c>
      <c r="BJ36" s="174">
        <f t="shared" si="15"/>
        <v>0</v>
      </c>
      <c r="BK36" s="169"/>
      <c r="BL36" s="169"/>
    </row>
    <row r="37" spans="1:64" s="4" customFormat="1" ht="13.8" x14ac:dyDescent="0.25">
      <c r="A37" s="56">
        <v>21</v>
      </c>
      <c r="B37" s="75"/>
      <c r="C37" s="76"/>
      <c r="D37" s="95"/>
      <c r="E37" s="78"/>
      <c r="F37" s="79"/>
      <c r="G37" s="80"/>
      <c r="H37" s="81"/>
      <c r="I37" s="82">
        <f>J37+U37</f>
        <v>0</v>
      </c>
      <c r="J37" s="194">
        <f t="shared" si="16"/>
        <v>0</v>
      </c>
      <c r="K37" s="83"/>
      <c r="L37" s="79"/>
      <c r="M37" s="79"/>
      <c r="N37" s="84"/>
      <c r="O37" s="85">
        <f>P37+Q37</f>
        <v>0</v>
      </c>
      <c r="P37" s="83"/>
      <c r="Q37" s="79"/>
      <c r="R37" s="86"/>
      <c r="S37" s="190"/>
      <c r="T37" s="87"/>
      <c r="U37" s="70">
        <f t="shared" si="18"/>
        <v>0</v>
      </c>
      <c r="V37" s="88">
        <f t="shared" si="0"/>
        <v>0</v>
      </c>
      <c r="W37" s="216">
        <f t="shared" si="1"/>
        <v>0</v>
      </c>
      <c r="X37" s="224">
        <f t="shared" si="2"/>
        <v>0</v>
      </c>
      <c r="Y37" s="223">
        <f t="shared" si="19"/>
        <v>0</v>
      </c>
      <c r="Z37" s="89">
        <f t="shared" si="20"/>
        <v>0</v>
      </c>
      <c r="AA37" s="226">
        <f t="shared" si="3"/>
        <v>0</v>
      </c>
      <c r="AB37" s="89">
        <f t="shared" si="21"/>
        <v>0</v>
      </c>
      <c r="AC37" s="89">
        <f t="shared" si="22"/>
        <v>0</v>
      </c>
      <c r="AD37" s="89">
        <f t="shared" si="23"/>
        <v>0</v>
      </c>
      <c r="AE37" s="89">
        <f t="shared" si="24"/>
        <v>0</v>
      </c>
      <c r="AF37" s="71">
        <v>0</v>
      </c>
      <c r="AG37" s="71">
        <v>0</v>
      </c>
      <c r="AH37" s="71">
        <v>0</v>
      </c>
      <c r="AI37" s="165">
        <v>0</v>
      </c>
      <c r="AJ37" s="256">
        <v>0</v>
      </c>
      <c r="AK37" s="258"/>
      <c r="AL37" s="265">
        <f t="shared" si="25"/>
        <v>0</v>
      </c>
      <c r="AM37" s="261">
        <f t="shared" si="26"/>
        <v>0</v>
      </c>
      <c r="AN37" s="212">
        <f t="shared" si="4"/>
        <v>0</v>
      </c>
      <c r="AO37" s="102">
        <f t="shared" si="5"/>
        <v>0</v>
      </c>
      <c r="AP37" s="102">
        <f t="shared" si="6"/>
        <v>0</v>
      </c>
      <c r="AQ37" s="206">
        <f t="shared" si="7"/>
        <v>0</v>
      </c>
      <c r="AR37" s="102">
        <f t="shared" si="8"/>
        <v>0</v>
      </c>
      <c r="AS37" s="102">
        <f t="shared" si="9"/>
        <v>0</v>
      </c>
      <c r="AT37" s="102">
        <f t="shared" si="10"/>
        <v>0</v>
      </c>
      <c r="AU37" s="216">
        <f t="shared" si="11"/>
        <v>0</v>
      </c>
      <c r="AV37" s="90">
        <f t="shared" si="27"/>
        <v>0</v>
      </c>
      <c r="AW37" s="219">
        <f t="shared" si="12"/>
        <v>0</v>
      </c>
      <c r="AX37" s="216">
        <f t="shared" si="13"/>
        <v>0</v>
      </c>
      <c r="AY37" s="214">
        <f t="shared" si="28"/>
        <v>0</v>
      </c>
      <c r="AZ37" s="279">
        <f t="shared" si="29"/>
        <v>0</v>
      </c>
      <c r="BA37" s="222">
        <f t="shared" si="30"/>
        <v>0</v>
      </c>
      <c r="BB37" s="222">
        <f t="shared" si="31"/>
        <v>0</v>
      </c>
      <c r="BC37" s="222">
        <f t="shared" si="32"/>
        <v>0</v>
      </c>
      <c r="BD37" s="222">
        <f t="shared" si="33"/>
        <v>0</v>
      </c>
      <c r="BE37" s="222">
        <f t="shared" si="34"/>
        <v>0</v>
      </c>
      <c r="BF37" s="280">
        <f t="shared" si="35"/>
        <v>0</v>
      </c>
      <c r="BG37" s="284">
        <f t="shared" si="14"/>
        <v>0</v>
      </c>
      <c r="BH37" s="268">
        <f t="shared" si="36"/>
        <v>0</v>
      </c>
      <c r="BI37" s="260">
        <f t="shared" si="37"/>
        <v>0</v>
      </c>
      <c r="BJ37" s="174">
        <f t="shared" si="15"/>
        <v>0</v>
      </c>
      <c r="BK37" s="169"/>
      <c r="BL37" s="169"/>
    </row>
    <row r="38" spans="1:64" s="4" customFormat="1" ht="13.8" x14ac:dyDescent="0.25">
      <c r="A38" s="56">
        <v>22</v>
      </c>
      <c r="B38" s="75"/>
      <c r="C38" s="76"/>
      <c r="D38" s="77"/>
      <c r="E38" s="78"/>
      <c r="F38" s="79"/>
      <c r="G38" s="80"/>
      <c r="H38" s="81"/>
      <c r="I38" s="82">
        <f t="shared" si="38"/>
        <v>0</v>
      </c>
      <c r="J38" s="194">
        <f t="shared" si="16"/>
        <v>0</v>
      </c>
      <c r="K38" s="83"/>
      <c r="L38" s="79"/>
      <c r="M38" s="79"/>
      <c r="N38" s="84"/>
      <c r="O38" s="85">
        <f t="shared" si="40"/>
        <v>0</v>
      </c>
      <c r="P38" s="83"/>
      <c r="Q38" s="79"/>
      <c r="R38" s="86"/>
      <c r="S38" s="190"/>
      <c r="T38" s="87"/>
      <c r="U38" s="70">
        <f t="shared" si="18"/>
        <v>0</v>
      </c>
      <c r="V38" s="88">
        <f t="shared" si="0"/>
        <v>0</v>
      </c>
      <c r="W38" s="216">
        <f t="shared" si="1"/>
        <v>0</v>
      </c>
      <c r="X38" s="224">
        <f t="shared" si="2"/>
        <v>0</v>
      </c>
      <c r="Y38" s="223">
        <f t="shared" si="19"/>
        <v>0</v>
      </c>
      <c r="Z38" s="89">
        <f t="shared" si="20"/>
        <v>0</v>
      </c>
      <c r="AA38" s="226">
        <f t="shared" si="3"/>
        <v>0</v>
      </c>
      <c r="AB38" s="89">
        <f t="shared" si="21"/>
        <v>0</v>
      </c>
      <c r="AC38" s="89">
        <f t="shared" si="22"/>
        <v>0</v>
      </c>
      <c r="AD38" s="89">
        <f t="shared" si="23"/>
        <v>0</v>
      </c>
      <c r="AE38" s="89">
        <f t="shared" si="24"/>
        <v>0</v>
      </c>
      <c r="AF38" s="71">
        <v>0</v>
      </c>
      <c r="AG38" s="71">
        <v>0</v>
      </c>
      <c r="AH38" s="71">
        <v>0</v>
      </c>
      <c r="AI38" s="165">
        <v>0</v>
      </c>
      <c r="AJ38" s="256">
        <v>0</v>
      </c>
      <c r="AK38" s="258"/>
      <c r="AL38" s="265">
        <f t="shared" si="25"/>
        <v>0</v>
      </c>
      <c r="AM38" s="261">
        <f t="shared" si="26"/>
        <v>0</v>
      </c>
      <c r="AN38" s="212">
        <f t="shared" si="4"/>
        <v>0</v>
      </c>
      <c r="AO38" s="102">
        <f t="shared" si="5"/>
        <v>0</v>
      </c>
      <c r="AP38" s="102">
        <f t="shared" si="6"/>
        <v>0</v>
      </c>
      <c r="AQ38" s="206">
        <f t="shared" si="7"/>
        <v>0</v>
      </c>
      <c r="AR38" s="102">
        <f t="shared" si="8"/>
        <v>0</v>
      </c>
      <c r="AS38" s="102">
        <f t="shared" si="9"/>
        <v>0</v>
      </c>
      <c r="AT38" s="102">
        <f t="shared" si="10"/>
        <v>0</v>
      </c>
      <c r="AU38" s="216">
        <f t="shared" si="11"/>
        <v>0</v>
      </c>
      <c r="AV38" s="90">
        <f t="shared" si="27"/>
        <v>0</v>
      </c>
      <c r="AW38" s="219">
        <f t="shared" si="12"/>
        <v>0</v>
      </c>
      <c r="AX38" s="216">
        <f t="shared" si="13"/>
        <v>0</v>
      </c>
      <c r="AY38" s="214">
        <f t="shared" si="28"/>
        <v>0</v>
      </c>
      <c r="AZ38" s="279">
        <f t="shared" si="29"/>
        <v>0</v>
      </c>
      <c r="BA38" s="222">
        <f t="shared" si="30"/>
        <v>0</v>
      </c>
      <c r="BB38" s="222">
        <f t="shared" si="31"/>
        <v>0</v>
      </c>
      <c r="BC38" s="222">
        <f t="shared" si="32"/>
        <v>0</v>
      </c>
      <c r="BD38" s="222">
        <f t="shared" si="33"/>
        <v>0</v>
      </c>
      <c r="BE38" s="222">
        <f t="shared" si="34"/>
        <v>0</v>
      </c>
      <c r="BF38" s="280">
        <f t="shared" si="35"/>
        <v>0</v>
      </c>
      <c r="BG38" s="284">
        <f t="shared" si="14"/>
        <v>0</v>
      </c>
      <c r="BH38" s="268">
        <f t="shared" si="36"/>
        <v>0</v>
      </c>
      <c r="BI38" s="260">
        <f t="shared" si="37"/>
        <v>0</v>
      </c>
      <c r="BJ38" s="174">
        <f t="shared" si="15"/>
        <v>0</v>
      </c>
      <c r="BK38" s="169"/>
      <c r="BL38" s="169"/>
    </row>
    <row r="39" spans="1:64" s="4" customFormat="1" ht="13.8" x14ac:dyDescent="0.25">
      <c r="A39" s="56">
        <v>23</v>
      </c>
      <c r="B39" s="75"/>
      <c r="C39" s="76"/>
      <c r="D39" s="77"/>
      <c r="E39" s="78"/>
      <c r="F39" s="79"/>
      <c r="G39" s="80"/>
      <c r="H39" s="81"/>
      <c r="I39" s="82">
        <f>J39+U39</f>
        <v>0</v>
      </c>
      <c r="J39" s="194">
        <f t="shared" si="16"/>
        <v>0</v>
      </c>
      <c r="K39" s="83"/>
      <c r="L39" s="79"/>
      <c r="M39" s="79"/>
      <c r="N39" s="84"/>
      <c r="O39" s="85">
        <f>P39+Q39</f>
        <v>0</v>
      </c>
      <c r="P39" s="83"/>
      <c r="Q39" s="79"/>
      <c r="R39" s="86"/>
      <c r="S39" s="190"/>
      <c r="T39" s="87"/>
      <c r="U39" s="70">
        <f t="shared" si="18"/>
        <v>0</v>
      </c>
      <c r="V39" s="88">
        <f t="shared" si="0"/>
        <v>0</v>
      </c>
      <c r="W39" s="216">
        <f t="shared" si="1"/>
        <v>0</v>
      </c>
      <c r="X39" s="224">
        <f t="shared" si="2"/>
        <v>0</v>
      </c>
      <c r="Y39" s="223">
        <f t="shared" si="19"/>
        <v>0</v>
      </c>
      <c r="Z39" s="89">
        <f t="shared" si="20"/>
        <v>0</v>
      </c>
      <c r="AA39" s="226">
        <f t="shared" si="3"/>
        <v>0</v>
      </c>
      <c r="AB39" s="89">
        <f t="shared" si="21"/>
        <v>0</v>
      </c>
      <c r="AC39" s="89">
        <f t="shared" si="22"/>
        <v>0</v>
      </c>
      <c r="AD39" s="89">
        <f t="shared" si="23"/>
        <v>0</v>
      </c>
      <c r="AE39" s="89">
        <f t="shared" si="24"/>
        <v>0</v>
      </c>
      <c r="AF39" s="71">
        <v>0</v>
      </c>
      <c r="AG39" s="71">
        <v>0</v>
      </c>
      <c r="AH39" s="71">
        <v>0</v>
      </c>
      <c r="AI39" s="165">
        <v>0</v>
      </c>
      <c r="AJ39" s="256">
        <v>0</v>
      </c>
      <c r="AK39" s="258"/>
      <c r="AL39" s="265">
        <f t="shared" si="25"/>
        <v>0</v>
      </c>
      <c r="AM39" s="261">
        <f t="shared" si="26"/>
        <v>0</v>
      </c>
      <c r="AN39" s="212">
        <f t="shared" si="4"/>
        <v>0</v>
      </c>
      <c r="AO39" s="102">
        <f t="shared" si="5"/>
        <v>0</v>
      </c>
      <c r="AP39" s="102">
        <f t="shared" si="6"/>
        <v>0</v>
      </c>
      <c r="AQ39" s="206">
        <f t="shared" si="7"/>
        <v>0</v>
      </c>
      <c r="AR39" s="102">
        <f t="shared" si="8"/>
        <v>0</v>
      </c>
      <c r="AS39" s="102">
        <f t="shared" si="9"/>
        <v>0</v>
      </c>
      <c r="AT39" s="102">
        <f t="shared" si="10"/>
        <v>0</v>
      </c>
      <c r="AU39" s="216">
        <f t="shared" si="11"/>
        <v>0</v>
      </c>
      <c r="AV39" s="90">
        <f t="shared" si="27"/>
        <v>0</v>
      </c>
      <c r="AW39" s="219">
        <f t="shared" si="12"/>
        <v>0</v>
      </c>
      <c r="AX39" s="216">
        <f t="shared" si="13"/>
        <v>0</v>
      </c>
      <c r="AY39" s="214">
        <f t="shared" si="28"/>
        <v>0</v>
      </c>
      <c r="AZ39" s="279">
        <f t="shared" si="29"/>
        <v>0</v>
      </c>
      <c r="BA39" s="222">
        <f t="shared" si="30"/>
        <v>0</v>
      </c>
      <c r="BB39" s="222">
        <f t="shared" si="31"/>
        <v>0</v>
      </c>
      <c r="BC39" s="222">
        <f t="shared" si="32"/>
        <v>0</v>
      </c>
      <c r="BD39" s="222">
        <f t="shared" si="33"/>
        <v>0</v>
      </c>
      <c r="BE39" s="222">
        <f t="shared" si="34"/>
        <v>0</v>
      </c>
      <c r="BF39" s="280">
        <f t="shared" si="35"/>
        <v>0</v>
      </c>
      <c r="BG39" s="284">
        <f t="shared" si="14"/>
        <v>0</v>
      </c>
      <c r="BH39" s="268">
        <f t="shared" si="36"/>
        <v>0</v>
      </c>
      <c r="BI39" s="260">
        <f t="shared" si="37"/>
        <v>0</v>
      </c>
      <c r="BJ39" s="174">
        <f t="shared" si="15"/>
        <v>0</v>
      </c>
      <c r="BK39" s="169"/>
      <c r="BL39" s="169"/>
    </row>
    <row r="40" spans="1:64" s="4" customFormat="1" ht="13.8" x14ac:dyDescent="0.25">
      <c r="A40" s="56">
        <v>24</v>
      </c>
      <c r="B40" s="75"/>
      <c r="C40" s="76"/>
      <c r="D40" s="77"/>
      <c r="E40" s="78"/>
      <c r="F40" s="79"/>
      <c r="G40" s="80"/>
      <c r="H40" s="81"/>
      <c r="I40" s="82">
        <f t="shared" si="38"/>
        <v>0</v>
      </c>
      <c r="J40" s="194">
        <f t="shared" si="16"/>
        <v>0</v>
      </c>
      <c r="K40" s="83"/>
      <c r="L40" s="79"/>
      <c r="M40" s="79"/>
      <c r="N40" s="84"/>
      <c r="O40" s="85">
        <f t="shared" si="40"/>
        <v>0</v>
      </c>
      <c r="P40" s="83"/>
      <c r="Q40" s="79"/>
      <c r="R40" s="86"/>
      <c r="S40" s="190"/>
      <c r="T40" s="87"/>
      <c r="U40" s="70">
        <f t="shared" si="18"/>
        <v>0</v>
      </c>
      <c r="V40" s="88">
        <f t="shared" si="0"/>
        <v>0</v>
      </c>
      <c r="W40" s="216">
        <f t="shared" si="1"/>
        <v>0</v>
      </c>
      <c r="X40" s="224">
        <f t="shared" si="2"/>
        <v>0</v>
      </c>
      <c r="Y40" s="223">
        <f t="shared" si="19"/>
        <v>0</v>
      </c>
      <c r="Z40" s="89">
        <f t="shared" si="20"/>
        <v>0</v>
      </c>
      <c r="AA40" s="226">
        <f t="shared" si="3"/>
        <v>0</v>
      </c>
      <c r="AB40" s="89">
        <f t="shared" si="21"/>
        <v>0</v>
      </c>
      <c r="AC40" s="89">
        <f t="shared" si="22"/>
        <v>0</v>
      </c>
      <c r="AD40" s="89">
        <f t="shared" si="23"/>
        <v>0</v>
      </c>
      <c r="AE40" s="89">
        <f t="shared" si="24"/>
        <v>0</v>
      </c>
      <c r="AF40" s="71">
        <v>0</v>
      </c>
      <c r="AG40" s="71">
        <v>0</v>
      </c>
      <c r="AH40" s="71">
        <v>0</v>
      </c>
      <c r="AI40" s="165">
        <v>0</v>
      </c>
      <c r="AJ40" s="256">
        <v>0</v>
      </c>
      <c r="AK40" s="258"/>
      <c r="AL40" s="265">
        <f t="shared" si="25"/>
        <v>0</v>
      </c>
      <c r="AM40" s="261">
        <f t="shared" si="26"/>
        <v>0</v>
      </c>
      <c r="AN40" s="212">
        <f t="shared" si="4"/>
        <v>0</v>
      </c>
      <c r="AO40" s="102">
        <f t="shared" si="5"/>
        <v>0</v>
      </c>
      <c r="AP40" s="102">
        <f t="shared" si="6"/>
        <v>0</v>
      </c>
      <c r="AQ40" s="206">
        <f t="shared" si="7"/>
        <v>0</v>
      </c>
      <c r="AR40" s="102">
        <f t="shared" si="8"/>
        <v>0</v>
      </c>
      <c r="AS40" s="102">
        <f t="shared" si="9"/>
        <v>0</v>
      </c>
      <c r="AT40" s="102">
        <f t="shared" si="10"/>
        <v>0</v>
      </c>
      <c r="AU40" s="216">
        <f t="shared" si="11"/>
        <v>0</v>
      </c>
      <c r="AV40" s="90">
        <f t="shared" si="27"/>
        <v>0</v>
      </c>
      <c r="AW40" s="219">
        <f t="shared" si="12"/>
        <v>0</v>
      </c>
      <c r="AX40" s="216">
        <f t="shared" si="13"/>
        <v>0</v>
      </c>
      <c r="AY40" s="214">
        <f t="shared" si="28"/>
        <v>0</v>
      </c>
      <c r="AZ40" s="279">
        <f t="shared" si="29"/>
        <v>0</v>
      </c>
      <c r="BA40" s="222">
        <f t="shared" si="30"/>
        <v>0</v>
      </c>
      <c r="BB40" s="222">
        <f t="shared" si="31"/>
        <v>0</v>
      </c>
      <c r="BC40" s="222">
        <f t="shared" si="32"/>
        <v>0</v>
      </c>
      <c r="BD40" s="222">
        <f t="shared" si="33"/>
        <v>0</v>
      </c>
      <c r="BE40" s="222">
        <f t="shared" si="34"/>
        <v>0</v>
      </c>
      <c r="BF40" s="280">
        <f t="shared" si="35"/>
        <v>0</v>
      </c>
      <c r="BG40" s="284">
        <f t="shared" si="14"/>
        <v>0</v>
      </c>
      <c r="BH40" s="268">
        <f t="shared" si="36"/>
        <v>0</v>
      </c>
      <c r="BI40" s="260">
        <f t="shared" si="37"/>
        <v>0</v>
      </c>
      <c r="BJ40" s="174">
        <f t="shared" si="15"/>
        <v>0</v>
      </c>
      <c r="BK40" s="169"/>
      <c r="BL40" s="169"/>
    </row>
    <row r="41" spans="1:64" s="4" customFormat="1" ht="13.8" x14ac:dyDescent="0.25">
      <c r="A41" s="56">
        <v>25</v>
      </c>
      <c r="B41" s="75"/>
      <c r="C41" s="76"/>
      <c r="D41" s="77"/>
      <c r="E41" s="78"/>
      <c r="F41" s="79"/>
      <c r="G41" s="80"/>
      <c r="H41" s="81"/>
      <c r="I41" s="82">
        <f t="shared" si="38"/>
        <v>0</v>
      </c>
      <c r="J41" s="194">
        <f t="shared" si="16"/>
        <v>0</v>
      </c>
      <c r="K41" s="83"/>
      <c r="L41" s="79"/>
      <c r="M41" s="79"/>
      <c r="N41" s="84"/>
      <c r="O41" s="85">
        <f t="shared" si="40"/>
        <v>0</v>
      </c>
      <c r="P41" s="83"/>
      <c r="Q41" s="79"/>
      <c r="R41" s="86"/>
      <c r="S41" s="190"/>
      <c r="T41" s="87"/>
      <c r="U41" s="70">
        <f t="shared" si="18"/>
        <v>0</v>
      </c>
      <c r="V41" s="88">
        <f t="shared" si="0"/>
        <v>0</v>
      </c>
      <c r="W41" s="216">
        <f t="shared" si="1"/>
        <v>0</v>
      </c>
      <c r="X41" s="224">
        <f t="shared" si="2"/>
        <v>0</v>
      </c>
      <c r="Y41" s="223">
        <f t="shared" si="19"/>
        <v>0</v>
      </c>
      <c r="Z41" s="89">
        <f t="shared" si="20"/>
        <v>0</v>
      </c>
      <c r="AA41" s="226">
        <f t="shared" si="3"/>
        <v>0</v>
      </c>
      <c r="AB41" s="89">
        <f t="shared" si="21"/>
        <v>0</v>
      </c>
      <c r="AC41" s="89">
        <f t="shared" si="22"/>
        <v>0</v>
      </c>
      <c r="AD41" s="89">
        <f t="shared" si="23"/>
        <v>0</v>
      </c>
      <c r="AE41" s="89">
        <f t="shared" si="24"/>
        <v>0</v>
      </c>
      <c r="AF41" s="71">
        <v>0</v>
      </c>
      <c r="AG41" s="71">
        <v>0</v>
      </c>
      <c r="AH41" s="71">
        <v>0</v>
      </c>
      <c r="AI41" s="165">
        <v>0</v>
      </c>
      <c r="AJ41" s="256">
        <v>0</v>
      </c>
      <c r="AK41" s="258"/>
      <c r="AL41" s="265">
        <f t="shared" si="25"/>
        <v>0</v>
      </c>
      <c r="AM41" s="261">
        <f t="shared" si="26"/>
        <v>0</v>
      </c>
      <c r="AN41" s="212">
        <f t="shared" si="4"/>
        <v>0</v>
      </c>
      <c r="AO41" s="102">
        <f t="shared" si="5"/>
        <v>0</v>
      </c>
      <c r="AP41" s="102">
        <f t="shared" si="6"/>
        <v>0</v>
      </c>
      <c r="AQ41" s="206">
        <f t="shared" si="7"/>
        <v>0</v>
      </c>
      <c r="AR41" s="102">
        <f t="shared" si="8"/>
        <v>0</v>
      </c>
      <c r="AS41" s="102">
        <f t="shared" si="9"/>
        <v>0</v>
      </c>
      <c r="AT41" s="102">
        <f t="shared" si="10"/>
        <v>0</v>
      </c>
      <c r="AU41" s="216">
        <f t="shared" si="11"/>
        <v>0</v>
      </c>
      <c r="AV41" s="90">
        <f t="shared" si="27"/>
        <v>0</v>
      </c>
      <c r="AW41" s="219">
        <f t="shared" si="12"/>
        <v>0</v>
      </c>
      <c r="AX41" s="216">
        <f t="shared" si="13"/>
        <v>0</v>
      </c>
      <c r="AY41" s="214">
        <f t="shared" si="28"/>
        <v>0</v>
      </c>
      <c r="AZ41" s="279">
        <f t="shared" si="29"/>
        <v>0</v>
      </c>
      <c r="BA41" s="222">
        <f t="shared" si="30"/>
        <v>0</v>
      </c>
      <c r="BB41" s="222">
        <f t="shared" si="31"/>
        <v>0</v>
      </c>
      <c r="BC41" s="222">
        <f t="shared" si="32"/>
        <v>0</v>
      </c>
      <c r="BD41" s="222">
        <f t="shared" si="33"/>
        <v>0</v>
      </c>
      <c r="BE41" s="222">
        <f t="shared" si="34"/>
        <v>0</v>
      </c>
      <c r="BF41" s="280">
        <f t="shared" si="35"/>
        <v>0</v>
      </c>
      <c r="BG41" s="284">
        <f t="shared" si="14"/>
        <v>0</v>
      </c>
      <c r="BH41" s="268">
        <f t="shared" si="36"/>
        <v>0</v>
      </c>
      <c r="BI41" s="260">
        <f t="shared" si="37"/>
        <v>0</v>
      </c>
      <c r="BJ41" s="174">
        <f t="shared" si="15"/>
        <v>0</v>
      </c>
      <c r="BK41" s="169"/>
      <c r="BL41" s="169"/>
    </row>
    <row r="42" spans="1:64" s="4" customFormat="1" ht="13.8" x14ac:dyDescent="0.25">
      <c r="A42" s="56">
        <v>26</v>
      </c>
      <c r="B42" s="75"/>
      <c r="C42" s="76"/>
      <c r="D42" s="77"/>
      <c r="E42" s="97"/>
      <c r="F42" s="79"/>
      <c r="G42" s="80"/>
      <c r="H42" s="81"/>
      <c r="I42" s="82">
        <f>J42+U42</f>
        <v>0</v>
      </c>
      <c r="J42" s="194">
        <f t="shared" si="16"/>
        <v>0</v>
      </c>
      <c r="K42" s="83"/>
      <c r="L42" s="79"/>
      <c r="M42" s="79"/>
      <c r="N42" s="84"/>
      <c r="O42" s="85">
        <f>P42+Q42</f>
        <v>0</v>
      </c>
      <c r="P42" s="83"/>
      <c r="Q42" s="79"/>
      <c r="R42" s="86"/>
      <c r="S42" s="190"/>
      <c r="T42" s="87"/>
      <c r="U42" s="70">
        <f t="shared" si="18"/>
        <v>0</v>
      </c>
      <c r="V42" s="88">
        <f t="shared" si="0"/>
        <v>0</v>
      </c>
      <c r="W42" s="216">
        <f t="shared" si="1"/>
        <v>0</v>
      </c>
      <c r="X42" s="224">
        <f t="shared" si="2"/>
        <v>0</v>
      </c>
      <c r="Y42" s="223">
        <f t="shared" si="19"/>
        <v>0</v>
      </c>
      <c r="Z42" s="89">
        <f t="shared" si="20"/>
        <v>0</v>
      </c>
      <c r="AA42" s="226">
        <f t="shared" si="3"/>
        <v>0</v>
      </c>
      <c r="AB42" s="89">
        <f t="shared" si="21"/>
        <v>0</v>
      </c>
      <c r="AC42" s="89">
        <f t="shared" si="22"/>
        <v>0</v>
      </c>
      <c r="AD42" s="89">
        <f t="shared" si="23"/>
        <v>0</v>
      </c>
      <c r="AE42" s="89">
        <f t="shared" si="24"/>
        <v>0</v>
      </c>
      <c r="AF42" s="71">
        <v>0</v>
      </c>
      <c r="AG42" s="71">
        <v>0</v>
      </c>
      <c r="AH42" s="71">
        <v>0</v>
      </c>
      <c r="AI42" s="165">
        <v>0</v>
      </c>
      <c r="AJ42" s="256">
        <v>0</v>
      </c>
      <c r="AK42" s="258"/>
      <c r="AL42" s="265">
        <f t="shared" si="25"/>
        <v>0</v>
      </c>
      <c r="AM42" s="261">
        <f t="shared" si="26"/>
        <v>0</v>
      </c>
      <c r="AN42" s="212">
        <f t="shared" si="4"/>
        <v>0</v>
      </c>
      <c r="AO42" s="102">
        <f t="shared" si="5"/>
        <v>0</v>
      </c>
      <c r="AP42" s="102">
        <f t="shared" si="6"/>
        <v>0</v>
      </c>
      <c r="AQ42" s="206">
        <f t="shared" si="7"/>
        <v>0</v>
      </c>
      <c r="AR42" s="102">
        <f t="shared" si="8"/>
        <v>0</v>
      </c>
      <c r="AS42" s="102">
        <f t="shared" si="9"/>
        <v>0</v>
      </c>
      <c r="AT42" s="102">
        <f t="shared" si="10"/>
        <v>0</v>
      </c>
      <c r="AU42" s="216">
        <f t="shared" si="11"/>
        <v>0</v>
      </c>
      <c r="AV42" s="90">
        <f t="shared" si="27"/>
        <v>0</v>
      </c>
      <c r="AW42" s="219">
        <f t="shared" si="12"/>
        <v>0</v>
      </c>
      <c r="AX42" s="216">
        <f t="shared" si="13"/>
        <v>0</v>
      </c>
      <c r="AY42" s="214">
        <f t="shared" si="28"/>
        <v>0</v>
      </c>
      <c r="AZ42" s="279">
        <f t="shared" si="29"/>
        <v>0</v>
      </c>
      <c r="BA42" s="222">
        <f t="shared" si="30"/>
        <v>0</v>
      </c>
      <c r="BB42" s="222">
        <f t="shared" si="31"/>
        <v>0</v>
      </c>
      <c r="BC42" s="222">
        <f t="shared" si="32"/>
        <v>0</v>
      </c>
      <c r="BD42" s="222">
        <f t="shared" si="33"/>
        <v>0</v>
      </c>
      <c r="BE42" s="222">
        <f t="shared" si="34"/>
        <v>0</v>
      </c>
      <c r="BF42" s="280">
        <f t="shared" si="35"/>
        <v>0</v>
      </c>
      <c r="BG42" s="284">
        <f t="shared" si="14"/>
        <v>0</v>
      </c>
      <c r="BH42" s="268">
        <f t="shared" si="36"/>
        <v>0</v>
      </c>
      <c r="BI42" s="260">
        <f t="shared" si="37"/>
        <v>0</v>
      </c>
      <c r="BJ42" s="174">
        <f t="shared" si="15"/>
        <v>0</v>
      </c>
      <c r="BK42" s="169"/>
      <c r="BL42" s="169"/>
    </row>
    <row r="43" spans="1:64" s="4" customFormat="1" ht="13.8" x14ac:dyDescent="0.25">
      <c r="A43" s="56">
        <v>27</v>
      </c>
      <c r="B43" s="75"/>
      <c r="C43" s="76"/>
      <c r="D43" s="77"/>
      <c r="E43" s="78"/>
      <c r="F43" s="79"/>
      <c r="G43" s="80"/>
      <c r="H43" s="81"/>
      <c r="I43" s="82">
        <f t="shared" si="38"/>
        <v>0</v>
      </c>
      <c r="J43" s="194">
        <f t="shared" si="16"/>
        <v>0</v>
      </c>
      <c r="K43" s="83"/>
      <c r="L43" s="79"/>
      <c r="M43" s="79"/>
      <c r="N43" s="84"/>
      <c r="O43" s="85">
        <f t="shared" si="40"/>
        <v>0</v>
      </c>
      <c r="P43" s="83"/>
      <c r="Q43" s="79"/>
      <c r="R43" s="86"/>
      <c r="S43" s="190"/>
      <c r="T43" s="87"/>
      <c r="U43" s="70">
        <f t="shared" si="18"/>
        <v>0</v>
      </c>
      <c r="V43" s="88">
        <f t="shared" si="0"/>
        <v>0</v>
      </c>
      <c r="W43" s="216">
        <f t="shared" si="1"/>
        <v>0</v>
      </c>
      <c r="X43" s="224">
        <f t="shared" si="2"/>
        <v>0</v>
      </c>
      <c r="Y43" s="223">
        <f t="shared" si="19"/>
        <v>0</v>
      </c>
      <c r="Z43" s="89">
        <f t="shared" si="20"/>
        <v>0</v>
      </c>
      <c r="AA43" s="226">
        <f t="shared" si="3"/>
        <v>0</v>
      </c>
      <c r="AB43" s="89">
        <f t="shared" si="21"/>
        <v>0</v>
      </c>
      <c r="AC43" s="89">
        <f t="shared" si="22"/>
        <v>0</v>
      </c>
      <c r="AD43" s="89">
        <f t="shared" si="23"/>
        <v>0</v>
      </c>
      <c r="AE43" s="89">
        <f t="shared" si="24"/>
        <v>0</v>
      </c>
      <c r="AF43" s="71">
        <v>0</v>
      </c>
      <c r="AG43" s="71">
        <v>0</v>
      </c>
      <c r="AH43" s="71">
        <v>0</v>
      </c>
      <c r="AI43" s="165">
        <v>0</v>
      </c>
      <c r="AJ43" s="256">
        <v>0</v>
      </c>
      <c r="AK43" s="258"/>
      <c r="AL43" s="265">
        <f t="shared" si="25"/>
        <v>0</v>
      </c>
      <c r="AM43" s="261">
        <f t="shared" si="26"/>
        <v>0</v>
      </c>
      <c r="AN43" s="212">
        <f t="shared" si="4"/>
        <v>0</v>
      </c>
      <c r="AO43" s="102">
        <f t="shared" si="5"/>
        <v>0</v>
      </c>
      <c r="AP43" s="102">
        <f t="shared" si="6"/>
        <v>0</v>
      </c>
      <c r="AQ43" s="206">
        <f t="shared" si="7"/>
        <v>0</v>
      </c>
      <c r="AR43" s="102">
        <f t="shared" si="8"/>
        <v>0</v>
      </c>
      <c r="AS43" s="102">
        <f t="shared" si="9"/>
        <v>0</v>
      </c>
      <c r="AT43" s="102">
        <f t="shared" si="10"/>
        <v>0</v>
      </c>
      <c r="AU43" s="216">
        <f t="shared" si="11"/>
        <v>0</v>
      </c>
      <c r="AV43" s="90">
        <f t="shared" si="27"/>
        <v>0</v>
      </c>
      <c r="AW43" s="219">
        <f t="shared" si="12"/>
        <v>0</v>
      </c>
      <c r="AX43" s="216">
        <f t="shared" si="13"/>
        <v>0</v>
      </c>
      <c r="AY43" s="214">
        <f t="shared" si="28"/>
        <v>0</v>
      </c>
      <c r="AZ43" s="279">
        <f t="shared" si="29"/>
        <v>0</v>
      </c>
      <c r="BA43" s="222">
        <f t="shared" si="30"/>
        <v>0</v>
      </c>
      <c r="BB43" s="222">
        <f t="shared" si="31"/>
        <v>0</v>
      </c>
      <c r="BC43" s="222">
        <f t="shared" si="32"/>
        <v>0</v>
      </c>
      <c r="BD43" s="222">
        <f t="shared" si="33"/>
        <v>0</v>
      </c>
      <c r="BE43" s="222">
        <f t="shared" si="34"/>
        <v>0</v>
      </c>
      <c r="BF43" s="280">
        <f t="shared" si="35"/>
        <v>0</v>
      </c>
      <c r="BG43" s="284">
        <f t="shared" si="14"/>
        <v>0</v>
      </c>
      <c r="BH43" s="268">
        <f t="shared" si="36"/>
        <v>0</v>
      </c>
      <c r="BI43" s="260">
        <f t="shared" si="37"/>
        <v>0</v>
      </c>
      <c r="BJ43" s="174">
        <f t="shared" si="15"/>
        <v>0</v>
      </c>
      <c r="BK43" s="169"/>
      <c r="BL43" s="169"/>
    </row>
    <row r="44" spans="1:64" s="4" customFormat="1" ht="13.8" x14ac:dyDescent="0.25">
      <c r="A44" s="56">
        <v>28</v>
      </c>
      <c r="B44" s="75"/>
      <c r="C44" s="76"/>
      <c r="D44" s="77"/>
      <c r="E44" s="78"/>
      <c r="F44" s="79"/>
      <c r="G44" s="80"/>
      <c r="H44" s="81"/>
      <c r="I44" s="82">
        <f t="shared" si="38"/>
        <v>0</v>
      </c>
      <c r="J44" s="194">
        <f t="shared" si="16"/>
        <v>0</v>
      </c>
      <c r="K44" s="83"/>
      <c r="L44" s="79"/>
      <c r="M44" s="79"/>
      <c r="N44" s="84"/>
      <c r="O44" s="85">
        <f t="shared" si="40"/>
        <v>0</v>
      </c>
      <c r="P44" s="83"/>
      <c r="Q44" s="79"/>
      <c r="R44" s="86"/>
      <c r="S44" s="190"/>
      <c r="T44" s="87"/>
      <c r="U44" s="70">
        <f t="shared" si="18"/>
        <v>0</v>
      </c>
      <c r="V44" s="88">
        <f t="shared" si="0"/>
        <v>0</v>
      </c>
      <c r="W44" s="216">
        <f t="shared" si="1"/>
        <v>0</v>
      </c>
      <c r="X44" s="224">
        <f t="shared" si="2"/>
        <v>0</v>
      </c>
      <c r="Y44" s="223">
        <f t="shared" si="19"/>
        <v>0</v>
      </c>
      <c r="Z44" s="89">
        <f t="shared" si="20"/>
        <v>0</v>
      </c>
      <c r="AA44" s="226">
        <f t="shared" si="3"/>
        <v>0</v>
      </c>
      <c r="AB44" s="89">
        <f t="shared" si="21"/>
        <v>0</v>
      </c>
      <c r="AC44" s="89">
        <f t="shared" si="22"/>
        <v>0</v>
      </c>
      <c r="AD44" s="89">
        <f t="shared" si="23"/>
        <v>0</v>
      </c>
      <c r="AE44" s="89">
        <f t="shared" si="24"/>
        <v>0</v>
      </c>
      <c r="AF44" s="71">
        <v>0</v>
      </c>
      <c r="AG44" s="71">
        <v>0</v>
      </c>
      <c r="AH44" s="71">
        <v>0</v>
      </c>
      <c r="AI44" s="165">
        <v>0</v>
      </c>
      <c r="AJ44" s="256">
        <v>0</v>
      </c>
      <c r="AK44" s="258"/>
      <c r="AL44" s="265">
        <f t="shared" si="25"/>
        <v>0</v>
      </c>
      <c r="AM44" s="261">
        <f t="shared" si="26"/>
        <v>0</v>
      </c>
      <c r="AN44" s="212">
        <f t="shared" si="4"/>
        <v>0</v>
      </c>
      <c r="AO44" s="102">
        <f t="shared" si="5"/>
        <v>0</v>
      </c>
      <c r="AP44" s="102">
        <f t="shared" si="6"/>
        <v>0</v>
      </c>
      <c r="AQ44" s="206">
        <f t="shared" si="7"/>
        <v>0</v>
      </c>
      <c r="AR44" s="102">
        <f t="shared" si="8"/>
        <v>0</v>
      </c>
      <c r="AS44" s="102">
        <f t="shared" si="9"/>
        <v>0</v>
      </c>
      <c r="AT44" s="102">
        <f t="shared" si="10"/>
        <v>0</v>
      </c>
      <c r="AU44" s="216">
        <f t="shared" si="11"/>
        <v>0</v>
      </c>
      <c r="AV44" s="90">
        <f t="shared" si="27"/>
        <v>0</v>
      </c>
      <c r="AW44" s="219">
        <f t="shared" si="12"/>
        <v>0</v>
      </c>
      <c r="AX44" s="216">
        <f t="shared" si="13"/>
        <v>0</v>
      </c>
      <c r="AY44" s="214">
        <f t="shared" si="28"/>
        <v>0</v>
      </c>
      <c r="AZ44" s="279">
        <f t="shared" si="29"/>
        <v>0</v>
      </c>
      <c r="BA44" s="222">
        <f t="shared" si="30"/>
        <v>0</v>
      </c>
      <c r="BB44" s="222">
        <f t="shared" si="31"/>
        <v>0</v>
      </c>
      <c r="BC44" s="222">
        <f t="shared" si="32"/>
        <v>0</v>
      </c>
      <c r="BD44" s="222">
        <f t="shared" si="33"/>
        <v>0</v>
      </c>
      <c r="BE44" s="222">
        <f t="shared" si="34"/>
        <v>0</v>
      </c>
      <c r="BF44" s="280">
        <f t="shared" si="35"/>
        <v>0</v>
      </c>
      <c r="BG44" s="284">
        <f t="shared" si="14"/>
        <v>0</v>
      </c>
      <c r="BH44" s="268">
        <f t="shared" si="36"/>
        <v>0</v>
      </c>
      <c r="BI44" s="260">
        <f t="shared" si="37"/>
        <v>0</v>
      </c>
      <c r="BJ44" s="174">
        <f t="shared" si="15"/>
        <v>0</v>
      </c>
      <c r="BK44" s="169"/>
      <c r="BL44" s="169"/>
    </row>
    <row r="45" spans="1:64" s="4" customFormat="1" ht="13.8" x14ac:dyDescent="0.25">
      <c r="A45" s="56">
        <v>29</v>
      </c>
      <c r="B45" s="75"/>
      <c r="C45" s="76"/>
      <c r="D45" s="77"/>
      <c r="E45" s="78"/>
      <c r="F45" s="79"/>
      <c r="G45" s="80"/>
      <c r="H45" s="81"/>
      <c r="I45" s="82">
        <f t="shared" si="38"/>
        <v>0</v>
      </c>
      <c r="J45" s="194">
        <f t="shared" si="16"/>
        <v>0</v>
      </c>
      <c r="K45" s="83"/>
      <c r="L45" s="79"/>
      <c r="M45" s="79"/>
      <c r="N45" s="84"/>
      <c r="O45" s="85">
        <f t="shared" si="40"/>
        <v>0</v>
      </c>
      <c r="P45" s="83"/>
      <c r="Q45" s="79"/>
      <c r="R45" s="86"/>
      <c r="S45" s="190"/>
      <c r="T45" s="87"/>
      <c r="U45" s="70">
        <f t="shared" si="18"/>
        <v>0</v>
      </c>
      <c r="V45" s="88">
        <f t="shared" si="0"/>
        <v>0</v>
      </c>
      <c r="W45" s="216">
        <f t="shared" si="1"/>
        <v>0</v>
      </c>
      <c r="X45" s="224">
        <f t="shared" si="2"/>
        <v>0</v>
      </c>
      <c r="Y45" s="223">
        <f t="shared" si="19"/>
        <v>0</v>
      </c>
      <c r="Z45" s="89">
        <f t="shared" si="20"/>
        <v>0</v>
      </c>
      <c r="AA45" s="226">
        <f t="shared" si="3"/>
        <v>0</v>
      </c>
      <c r="AB45" s="89">
        <f t="shared" si="21"/>
        <v>0</v>
      </c>
      <c r="AC45" s="89">
        <f t="shared" si="22"/>
        <v>0</v>
      </c>
      <c r="AD45" s="89">
        <f t="shared" si="23"/>
        <v>0</v>
      </c>
      <c r="AE45" s="89">
        <f t="shared" si="24"/>
        <v>0</v>
      </c>
      <c r="AF45" s="71">
        <v>0</v>
      </c>
      <c r="AG45" s="71">
        <v>0</v>
      </c>
      <c r="AH45" s="71">
        <v>0</v>
      </c>
      <c r="AI45" s="165">
        <v>0</v>
      </c>
      <c r="AJ45" s="256">
        <v>0</v>
      </c>
      <c r="AK45" s="258"/>
      <c r="AL45" s="265">
        <f t="shared" si="25"/>
        <v>0</v>
      </c>
      <c r="AM45" s="261">
        <f t="shared" si="26"/>
        <v>0</v>
      </c>
      <c r="AN45" s="212">
        <f t="shared" si="4"/>
        <v>0</v>
      </c>
      <c r="AO45" s="102">
        <f t="shared" si="5"/>
        <v>0</v>
      </c>
      <c r="AP45" s="102">
        <f t="shared" si="6"/>
        <v>0</v>
      </c>
      <c r="AQ45" s="206">
        <f t="shared" si="7"/>
        <v>0</v>
      </c>
      <c r="AR45" s="102">
        <f t="shared" si="8"/>
        <v>0</v>
      </c>
      <c r="AS45" s="102">
        <f t="shared" si="9"/>
        <v>0</v>
      </c>
      <c r="AT45" s="102">
        <f t="shared" si="10"/>
        <v>0</v>
      </c>
      <c r="AU45" s="216">
        <f t="shared" si="11"/>
        <v>0</v>
      </c>
      <c r="AV45" s="90">
        <f t="shared" si="27"/>
        <v>0</v>
      </c>
      <c r="AW45" s="219">
        <f t="shared" si="12"/>
        <v>0</v>
      </c>
      <c r="AX45" s="216">
        <f t="shared" si="13"/>
        <v>0</v>
      </c>
      <c r="AY45" s="214">
        <f t="shared" si="28"/>
        <v>0</v>
      </c>
      <c r="AZ45" s="279">
        <f t="shared" si="29"/>
        <v>0</v>
      </c>
      <c r="BA45" s="222">
        <f t="shared" si="30"/>
        <v>0</v>
      </c>
      <c r="BB45" s="222">
        <f t="shared" si="31"/>
        <v>0</v>
      </c>
      <c r="BC45" s="222">
        <f t="shared" si="32"/>
        <v>0</v>
      </c>
      <c r="BD45" s="222">
        <f t="shared" si="33"/>
        <v>0</v>
      </c>
      <c r="BE45" s="222">
        <f t="shared" si="34"/>
        <v>0</v>
      </c>
      <c r="BF45" s="280">
        <f t="shared" si="35"/>
        <v>0</v>
      </c>
      <c r="BG45" s="284">
        <f t="shared" si="14"/>
        <v>0</v>
      </c>
      <c r="BH45" s="268">
        <f t="shared" si="36"/>
        <v>0</v>
      </c>
      <c r="BI45" s="260">
        <f t="shared" si="37"/>
        <v>0</v>
      </c>
      <c r="BJ45" s="174">
        <f t="shared" si="15"/>
        <v>0</v>
      </c>
      <c r="BK45" s="169"/>
      <c r="BL45" s="169"/>
    </row>
    <row r="46" spans="1:64" s="4" customFormat="1" ht="13.8" x14ac:dyDescent="0.25">
      <c r="A46" s="56">
        <v>30</v>
      </c>
      <c r="B46" s="75"/>
      <c r="C46" s="76"/>
      <c r="D46" s="95"/>
      <c r="E46" s="78"/>
      <c r="F46" s="79"/>
      <c r="G46" s="80"/>
      <c r="H46" s="81"/>
      <c r="I46" s="82">
        <f>J46+U46</f>
        <v>0</v>
      </c>
      <c r="J46" s="194">
        <f t="shared" si="16"/>
        <v>0</v>
      </c>
      <c r="K46" s="83"/>
      <c r="L46" s="79"/>
      <c r="M46" s="79"/>
      <c r="N46" s="84"/>
      <c r="O46" s="85">
        <f>P46+Q46</f>
        <v>0</v>
      </c>
      <c r="P46" s="83"/>
      <c r="Q46" s="79"/>
      <c r="R46" s="86"/>
      <c r="S46" s="190"/>
      <c r="T46" s="87"/>
      <c r="U46" s="70">
        <f t="shared" si="18"/>
        <v>0</v>
      </c>
      <c r="V46" s="88">
        <f t="shared" si="0"/>
        <v>0</v>
      </c>
      <c r="W46" s="216">
        <f t="shared" si="1"/>
        <v>0</v>
      </c>
      <c r="X46" s="224">
        <f t="shared" si="2"/>
        <v>0</v>
      </c>
      <c r="Y46" s="223">
        <f t="shared" si="19"/>
        <v>0</v>
      </c>
      <c r="Z46" s="89">
        <f t="shared" si="20"/>
        <v>0</v>
      </c>
      <c r="AA46" s="226">
        <f t="shared" si="3"/>
        <v>0</v>
      </c>
      <c r="AB46" s="89">
        <f t="shared" si="21"/>
        <v>0</v>
      </c>
      <c r="AC46" s="89">
        <f t="shared" si="22"/>
        <v>0</v>
      </c>
      <c r="AD46" s="89">
        <f t="shared" si="23"/>
        <v>0</v>
      </c>
      <c r="AE46" s="89">
        <f t="shared" si="24"/>
        <v>0</v>
      </c>
      <c r="AF46" s="71">
        <v>0</v>
      </c>
      <c r="AG46" s="71">
        <v>0</v>
      </c>
      <c r="AH46" s="71">
        <v>0</v>
      </c>
      <c r="AI46" s="165">
        <v>0</v>
      </c>
      <c r="AJ46" s="256">
        <v>0</v>
      </c>
      <c r="AK46" s="258"/>
      <c r="AL46" s="265">
        <f t="shared" si="25"/>
        <v>0</v>
      </c>
      <c r="AM46" s="261">
        <f t="shared" si="26"/>
        <v>0</v>
      </c>
      <c r="AN46" s="212">
        <f t="shared" si="4"/>
        <v>0</v>
      </c>
      <c r="AO46" s="102">
        <f t="shared" si="5"/>
        <v>0</v>
      </c>
      <c r="AP46" s="102">
        <f t="shared" si="6"/>
        <v>0</v>
      </c>
      <c r="AQ46" s="206">
        <f t="shared" si="7"/>
        <v>0</v>
      </c>
      <c r="AR46" s="102">
        <f t="shared" si="8"/>
        <v>0</v>
      </c>
      <c r="AS46" s="102">
        <f t="shared" si="9"/>
        <v>0</v>
      </c>
      <c r="AT46" s="102">
        <f t="shared" si="10"/>
        <v>0</v>
      </c>
      <c r="AU46" s="216">
        <f t="shared" si="11"/>
        <v>0</v>
      </c>
      <c r="AV46" s="90">
        <f t="shared" si="27"/>
        <v>0</v>
      </c>
      <c r="AW46" s="219">
        <f t="shared" si="12"/>
        <v>0</v>
      </c>
      <c r="AX46" s="216">
        <f t="shared" si="13"/>
        <v>0</v>
      </c>
      <c r="AY46" s="214">
        <f t="shared" si="28"/>
        <v>0</v>
      </c>
      <c r="AZ46" s="279">
        <f t="shared" si="29"/>
        <v>0</v>
      </c>
      <c r="BA46" s="222">
        <f t="shared" si="30"/>
        <v>0</v>
      </c>
      <c r="BB46" s="222">
        <f t="shared" si="31"/>
        <v>0</v>
      </c>
      <c r="BC46" s="222">
        <f t="shared" si="32"/>
        <v>0</v>
      </c>
      <c r="BD46" s="222">
        <f t="shared" si="33"/>
        <v>0</v>
      </c>
      <c r="BE46" s="222">
        <f t="shared" si="34"/>
        <v>0</v>
      </c>
      <c r="BF46" s="280">
        <f t="shared" si="35"/>
        <v>0</v>
      </c>
      <c r="BG46" s="284">
        <f t="shared" si="14"/>
        <v>0</v>
      </c>
      <c r="BH46" s="268">
        <f t="shared" si="36"/>
        <v>0</v>
      </c>
      <c r="BI46" s="260">
        <f t="shared" si="37"/>
        <v>0</v>
      </c>
      <c r="BJ46" s="174">
        <f t="shared" si="15"/>
        <v>0</v>
      </c>
      <c r="BK46" s="169"/>
      <c r="BL46" s="169"/>
    </row>
    <row r="47" spans="1:64" s="4" customFormat="1" ht="13.8" x14ac:dyDescent="0.25">
      <c r="A47" s="56">
        <v>31</v>
      </c>
      <c r="B47" s="75"/>
      <c r="C47" s="76"/>
      <c r="D47" s="95"/>
      <c r="E47" s="78"/>
      <c r="F47" s="79"/>
      <c r="G47" s="80"/>
      <c r="H47" s="81"/>
      <c r="I47" s="82">
        <f t="shared" si="38"/>
        <v>0</v>
      </c>
      <c r="J47" s="194">
        <f t="shared" si="16"/>
        <v>0</v>
      </c>
      <c r="K47" s="83"/>
      <c r="L47" s="79"/>
      <c r="M47" s="79"/>
      <c r="N47" s="84"/>
      <c r="O47" s="85">
        <f t="shared" si="40"/>
        <v>0</v>
      </c>
      <c r="P47" s="83"/>
      <c r="Q47" s="79"/>
      <c r="R47" s="86"/>
      <c r="S47" s="190"/>
      <c r="T47" s="87"/>
      <c r="U47" s="70">
        <f t="shared" si="18"/>
        <v>0</v>
      </c>
      <c r="V47" s="88">
        <f t="shared" si="0"/>
        <v>0</v>
      </c>
      <c r="W47" s="216">
        <f t="shared" si="1"/>
        <v>0</v>
      </c>
      <c r="X47" s="224">
        <f t="shared" si="2"/>
        <v>0</v>
      </c>
      <c r="Y47" s="223">
        <f t="shared" si="19"/>
        <v>0</v>
      </c>
      <c r="Z47" s="89">
        <f t="shared" si="20"/>
        <v>0</v>
      </c>
      <c r="AA47" s="226">
        <f t="shared" si="3"/>
        <v>0</v>
      </c>
      <c r="AB47" s="89">
        <f t="shared" si="21"/>
        <v>0</v>
      </c>
      <c r="AC47" s="89">
        <f t="shared" si="22"/>
        <v>0</v>
      </c>
      <c r="AD47" s="89">
        <f t="shared" si="23"/>
        <v>0</v>
      </c>
      <c r="AE47" s="89">
        <f t="shared" si="24"/>
        <v>0</v>
      </c>
      <c r="AF47" s="71">
        <v>0</v>
      </c>
      <c r="AG47" s="71">
        <v>0</v>
      </c>
      <c r="AH47" s="71">
        <v>0</v>
      </c>
      <c r="AI47" s="165">
        <v>0</v>
      </c>
      <c r="AJ47" s="256">
        <v>0</v>
      </c>
      <c r="AK47" s="258"/>
      <c r="AL47" s="265">
        <f t="shared" si="25"/>
        <v>0</v>
      </c>
      <c r="AM47" s="261">
        <f t="shared" si="26"/>
        <v>0</v>
      </c>
      <c r="AN47" s="212">
        <f t="shared" si="4"/>
        <v>0</v>
      </c>
      <c r="AO47" s="102">
        <f t="shared" si="5"/>
        <v>0</v>
      </c>
      <c r="AP47" s="102">
        <f t="shared" si="6"/>
        <v>0</v>
      </c>
      <c r="AQ47" s="206">
        <f t="shared" si="7"/>
        <v>0</v>
      </c>
      <c r="AR47" s="102">
        <f t="shared" si="8"/>
        <v>0</v>
      </c>
      <c r="AS47" s="102">
        <f t="shared" si="9"/>
        <v>0</v>
      </c>
      <c r="AT47" s="102">
        <f t="shared" si="10"/>
        <v>0</v>
      </c>
      <c r="AU47" s="216">
        <f t="shared" si="11"/>
        <v>0</v>
      </c>
      <c r="AV47" s="90">
        <f t="shared" si="27"/>
        <v>0</v>
      </c>
      <c r="AW47" s="219">
        <f t="shared" si="12"/>
        <v>0</v>
      </c>
      <c r="AX47" s="216">
        <f t="shared" si="13"/>
        <v>0</v>
      </c>
      <c r="AY47" s="214">
        <f t="shared" si="28"/>
        <v>0</v>
      </c>
      <c r="AZ47" s="279">
        <f t="shared" si="29"/>
        <v>0</v>
      </c>
      <c r="BA47" s="222">
        <f t="shared" si="30"/>
        <v>0</v>
      </c>
      <c r="BB47" s="222">
        <f t="shared" si="31"/>
        <v>0</v>
      </c>
      <c r="BC47" s="222">
        <f t="shared" si="32"/>
        <v>0</v>
      </c>
      <c r="BD47" s="222">
        <f t="shared" si="33"/>
        <v>0</v>
      </c>
      <c r="BE47" s="222">
        <f t="shared" si="34"/>
        <v>0</v>
      </c>
      <c r="BF47" s="280">
        <f t="shared" si="35"/>
        <v>0</v>
      </c>
      <c r="BG47" s="284">
        <f t="shared" si="14"/>
        <v>0</v>
      </c>
      <c r="BH47" s="268">
        <f t="shared" si="36"/>
        <v>0</v>
      </c>
      <c r="BI47" s="260">
        <f t="shared" si="37"/>
        <v>0</v>
      </c>
      <c r="BJ47" s="174">
        <f t="shared" si="15"/>
        <v>0</v>
      </c>
      <c r="BK47" s="169"/>
      <c r="BL47" s="169"/>
    </row>
    <row r="48" spans="1:64" s="4" customFormat="1" ht="13.8" x14ac:dyDescent="0.25">
      <c r="A48" s="56">
        <v>32</v>
      </c>
      <c r="B48" s="75"/>
      <c r="C48" s="76"/>
      <c r="D48" s="95"/>
      <c r="E48" s="78"/>
      <c r="F48" s="79"/>
      <c r="G48" s="80"/>
      <c r="H48" s="81"/>
      <c r="I48" s="82">
        <f t="shared" si="38"/>
        <v>0</v>
      </c>
      <c r="J48" s="194">
        <f t="shared" si="16"/>
        <v>0</v>
      </c>
      <c r="K48" s="83"/>
      <c r="L48" s="79"/>
      <c r="M48" s="79"/>
      <c r="N48" s="84"/>
      <c r="O48" s="85">
        <f t="shared" si="40"/>
        <v>0</v>
      </c>
      <c r="P48" s="83"/>
      <c r="Q48" s="79"/>
      <c r="R48" s="86"/>
      <c r="S48" s="190"/>
      <c r="T48" s="87"/>
      <c r="U48" s="70">
        <f t="shared" si="18"/>
        <v>0</v>
      </c>
      <c r="V48" s="88">
        <f t="shared" si="0"/>
        <v>0</v>
      </c>
      <c r="W48" s="216">
        <f t="shared" si="1"/>
        <v>0</v>
      </c>
      <c r="X48" s="224">
        <f t="shared" si="2"/>
        <v>0</v>
      </c>
      <c r="Y48" s="223">
        <f t="shared" si="19"/>
        <v>0</v>
      </c>
      <c r="Z48" s="89">
        <f t="shared" si="20"/>
        <v>0</v>
      </c>
      <c r="AA48" s="226">
        <f t="shared" si="3"/>
        <v>0</v>
      </c>
      <c r="AB48" s="89">
        <f t="shared" si="21"/>
        <v>0</v>
      </c>
      <c r="AC48" s="89">
        <f t="shared" si="22"/>
        <v>0</v>
      </c>
      <c r="AD48" s="89">
        <f t="shared" si="23"/>
        <v>0</v>
      </c>
      <c r="AE48" s="89">
        <f t="shared" si="24"/>
        <v>0</v>
      </c>
      <c r="AF48" s="71">
        <v>0</v>
      </c>
      <c r="AG48" s="71">
        <v>0</v>
      </c>
      <c r="AH48" s="71">
        <v>0</v>
      </c>
      <c r="AI48" s="165">
        <v>0</v>
      </c>
      <c r="AJ48" s="256">
        <v>0</v>
      </c>
      <c r="AK48" s="258"/>
      <c r="AL48" s="265">
        <f t="shared" si="25"/>
        <v>0</v>
      </c>
      <c r="AM48" s="261">
        <f t="shared" si="26"/>
        <v>0</v>
      </c>
      <c r="AN48" s="212">
        <f t="shared" si="4"/>
        <v>0</v>
      </c>
      <c r="AO48" s="102">
        <f t="shared" si="5"/>
        <v>0</v>
      </c>
      <c r="AP48" s="102">
        <f t="shared" si="6"/>
        <v>0</v>
      </c>
      <c r="AQ48" s="206">
        <f t="shared" si="7"/>
        <v>0</v>
      </c>
      <c r="AR48" s="102">
        <f t="shared" si="8"/>
        <v>0</v>
      </c>
      <c r="AS48" s="102">
        <f t="shared" si="9"/>
        <v>0</v>
      </c>
      <c r="AT48" s="102">
        <f t="shared" si="10"/>
        <v>0</v>
      </c>
      <c r="AU48" s="216">
        <f t="shared" si="11"/>
        <v>0</v>
      </c>
      <c r="AV48" s="90">
        <f t="shared" si="27"/>
        <v>0</v>
      </c>
      <c r="AW48" s="219">
        <f t="shared" si="12"/>
        <v>0</v>
      </c>
      <c r="AX48" s="216">
        <f t="shared" si="13"/>
        <v>0</v>
      </c>
      <c r="AY48" s="214">
        <f t="shared" si="28"/>
        <v>0</v>
      </c>
      <c r="AZ48" s="279">
        <f t="shared" si="29"/>
        <v>0</v>
      </c>
      <c r="BA48" s="222">
        <f t="shared" si="30"/>
        <v>0</v>
      </c>
      <c r="BB48" s="222">
        <f t="shared" si="31"/>
        <v>0</v>
      </c>
      <c r="BC48" s="222">
        <f t="shared" si="32"/>
        <v>0</v>
      </c>
      <c r="BD48" s="222">
        <f t="shared" si="33"/>
        <v>0</v>
      </c>
      <c r="BE48" s="222">
        <f t="shared" si="34"/>
        <v>0</v>
      </c>
      <c r="BF48" s="280">
        <f t="shared" si="35"/>
        <v>0</v>
      </c>
      <c r="BG48" s="284">
        <f t="shared" si="14"/>
        <v>0</v>
      </c>
      <c r="BH48" s="268">
        <f t="shared" si="36"/>
        <v>0</v>
      </c>
      <c r="BI48" s="260">
        <f t="shared" si="37"/>
        <v>0</v>
      </c>
      <c r="BJ48" s="174">
        <f t="shared" si="15"/>
        <v>0</v>
      </c>
      <c r="BK48" s="169"/>
      <c r="BL48" s="169"/>
    </row>
    <row r="49" spans="1:64" s="4" customFormat="1" ht="13.8" x14ac:dyDescent="0.25">
      <c r="A49" s="56">
        <v>33</v>
      </c>
      <c r="B49" s="75"/>
      <c r="C49" s="76"/>
      <c r="D49" s="95"/>
      <c r="E49" s="78"/>
      <c r="F49" s="79"/>
      <c r="G49" s="80"/>
      <c r="H49" s="81"/>
      <c r="I49" s="82">
        <f t="shared" si="38"/>
        <v>0</v>
      </c>
      <c r="J49" s="194">
        <f t="shared" si="16"/>
        <v>0</v>
      </c>
      <c r="K49" s="83"/>
      <c r="L49" s="79"/>
      <c r="M49" s="79"/>
      <c r="N49" s="84"/>
      <c r="O49" s="85">
        <f t="shared" si="40"/>
        <v>0</v>
      </c>
      <c r="P49" s="83"/>
      <c r="Q49" s="79"/>
      <c r="R49" s="86"/>
      <c r="S49" s="190"/>
      <c r="T49" s="87"/>
      <c r="U49" s="70">
        <f t="shared" si="18"/>
        <v>0</v>
      </c>
      <c r="V49" s="88">
        <f t="shared" ref="V49:V80" si="41">ROUNDDOWN(J49*0.1,2)+ROUNDDOWN(AF49*0.1,2)+ROUNDDOWN(AG49*0.1,2)</f>
        <v>0</v>
      </c>
      <c r="W49" s="216">
        <f t="shared" ref="W49:W80" si="42">ROUNDDOWN(J49*0.1,2)+ROUNDDOWN(AF49*0.1,2)+ROUNDDOWN(AG49*0.1,2)</f>
        <v>0</v>
      </c>
      <c r="X49" s="224">
        <f t="shared" ref="X49:X80" si="43">SUM(Y49:AE49)</f>
        <v>0</v>
      </c>
      <c r="Y49" s="223">
        <f t="shared" si="19"/>
        <v>0</v>
      </c>
      <c r="Z49" s="89">
        <f t="shared" si="20"/>
        <v>0</v>
      </c>
      <c r="AA49" s="226">
        <f t="shared" ref="AA49:AA80" si="44">ROUNDDOWN(J49*0.008,2)+ROUNDDOWN(AG49*0.008,2)</f>
        <v>0</v>
      </c>
      <c r="AB49" s="89">
        <f t="shared" si="21"/>
        <v>0</v>
      </c>
      <c r="AC49" s="89">
        <f t="shared" si="22"/>
        <v>0</v>
      </c>
      <c r="AD49" s="89">
        <f t="shared" si="23"/>
        <v>0</v>
      </c>
      <c r="AE49" s="89">
        <f t="shared" si="24"/>
        <v>0</v>
      </c>
      <c r="AF49" s="71">
        <v>0</v>
      </c>
      <c r="AG49" s="71">
        <v>0</v>
      </c>
      <c r="AH49" s="71">
        <v>0</v>
      </c>
      <c r="AI49" s="165">
        <v>0</v>
      </c>
      <c r="AJ49" s="256">
        <v>0</v>
      </c>
      <c r="AK49" s="258"/>
      <c r="AL49" s="265">
        <f t="shared" si="25"/>
        <v>0</v>
      </c>
      <c r="AM49" s="261">
        <f t="shared" si="26"/>
        <v>0</v>
      </c>
      <c r="AN49" s="212">
        <f t="shared" ref="AN49:AN80" si="45">ROUNDDOWN(K49*AK49,2)</f>
        <v>0</v>
      </c>
      <c r="AO49" s="102">
        <f t="shared" ref="AO49:AO80" si="46">ROUNDDOWN(L49*AK49,2)</f>
        <v>0</v>
      </c>
      <c r="AP49" s="102">
        <f t="shared" ref="AP49:AP80" si="47">ROUNDDOWN(M49*AK49,2)</f>
        <v>0</v>
      </c>
      <c r="AQ49" s="206">
        <f t="shared" ref="AQ49:AQ80" si="48">ROUNDDOWN(N49*AK49,2)</f>
        <v>0</v>
      </c>
      <c r="AR49" s="102">
        <f t="shared" ref="AR49:AR80" si="49">Q49</f>
        <v>0</v>
      </c>
      <c r="AS49" s="102">
        <f t="shared" ref="AS49:AS80" si="50">ROUNDDOWN(R49*AK49,2)</f>
        <v>0</v>
      </c>
      <c r="AT49" s="102">
        <f t="shared" ref="AT49:AT80" si="51">ROUNDDOWN(S49*AK49,2)</f>
        <v>0</v>
      </c>
      <c r="AU49" s="216">
        <f t="shared" ref="AU49:AU80" si="52">ROUNDDOWN(T49*AK49,2)</f>
        <v>0</v>
      </c>
      <c r="AV49" s="90">
        <f t="shared" si="27"/>
        <v>0</v>
      </c>
      <c r="AW49" s="219">
        <f t="shared" ref="AW49:AW80" si="53">IF(V49=0,0,ROUNDDOWN(AM49*0.1,2)+ROUNDDOWN(BG49*0.1,2))</f>
        <v>0</v>
      </c>
      <c r="AX49" s="216">
        <f t="shared" ref="AX49:AX80" si="54">IF(W49=0,0,ROUNDDOWN(AM49*0.1,2)+ROUNDDOWN(BG49*0.1,2))</f>
        <v>0</v>
      </c>
      <c r="AY49" s="214">
        <f t="shared" si="28"/>
        <v>0</v>
      </c>
      <c r="AZ49" s="279">
        <f t="shared" si="29"/>
        <v>0</v>
      </c>
      <c r="BA49" s="222">
        <f t="shared" si="30"/>
        <v>0</v>
      </c>
      <c r="BB49" s="222">
        <f t="shared" si="31"/>
        <v>0</v>
      </c>
      <c r="BC49" s="222">
        <f t="shared" si="32"/>
        <v>0</v>
      </c>
      <c r="BD49" s="222">
        <f t="shared" si="33"/>
        <v>0</v>
      </c>
      <c r="BE49" s="222">
        <f t="shared" si="34"/>
        <v>0</v>
      </c>
      <c r="BF49" s="280">
        <f t="shared" si="35"/>
        <v>0</v>
      </c>
      <c r="BG49" s="284">
        <f t="shared" ref="BG49:BG80" si="55">AF49*AK49</f>
        <v>0</v>
      </c>
      <c r="BH49" s="268">
        <f t="shared" si="36"/>
        <v>0</v>
      </c>
      <c r="BI49" s="260">
        <f t="shared" si="37"/>
        <v>0</v>
      </c>
      <c r="BJ49" s="174">
        <f t="shared" ref="BJ49:BJ80" si="56">ROUNDDOWN(AK49*AH49,2)</f>
        <v>0</v>
      </c>
      <c r="BK49" s="169"/>
      <c r="BL49" s="169"/>
    </row>
    <row r="50" spans="1:64" s="4" customFormat="1" ht="13.8" x14ac:dyDescent="0.25">
      <c r="A50" s="56">
        <v>34</v>
      </c>
      <c r="B50" s="75"/>
      <c r="C50" s="76"/>
      <c r="D50" s="95"/>
      <c r="E50" s="78"/>
      <c r="F50" s="79"/>
      <c r="G50" s="80"/>
      <c r="H50" s="81"/>
      <c r="I50" s="82">
        <f t="shared" si="38"/>
        <v>0</v>
      </c>
      <c r="J50" s="194">
        <f t="shared" si="16"/>
        <v>0</v>
      </c>
      <c r="K50" s="83"/>
      <c r="L50" s="79"/>
      <c r="M50" s="79"/>
      <c r="N50" s="84"/>
      <c r="O50" s="85">
        <f t="shared" si="40"/>
        <v>0</v>
      </c>
      <c r="P50" s="83"/>
      <c r="Q50" s="79"/>
      <c r="R50" s="86"/>
      <c r="S50" s="190"/>
      <c r="T50" s="87"/>
      <c r="U50" s="70">
        <f t="shared" si="18"/>
        <v>0</v>
      </c>
      <c r="V50" s="88">
        <f t="shared" si="41"/>
        <v>0</v>
      </c>
      <c r="W50" s="216">
        <f t="shared" si="42"/>
        <v>0</v>
      </c>
      <c r="X50" s="224">
        <f t="shared" si="43"/>
        <v>0</v>
      </c>
      <c r="Y50" s="223">
        <f t="shared" si="19"/>
        <v>0</v>
      </c>
      <c r="Z50" s="89">
        <f t="shared" si="20"/>
        <v>0</v>
      </c>
      <c r="AA50" s="226">
        <f t="shared" si="44"/>
        <v>0</v>
      </c>
      <c r="AB50" s="89">
        <f t="shared" si="21"/>
        <v>0</v>
      </c>
      <c r="AC50" s="89">
        <f t="shared" si="22"/>
        <v>0</v>
      </c>
      <c r="AD50" s="89">
        <f t="shared" si="23"/>
        <v>0</v>
      </c>
      <c r="AE50" s="89">
        <f t="shared" si="24"/>
        <v>0</v>
      </c>
      <c r="AF50" s="71">
        <v>0</v>
      </c>
      <c r="AG50" s="71">
        <v>0</v>
      </c>
      <c r="AH50" s="71">
        <v>0</v>
      </c>
      <c r="AI50" s="165">
        <v>0</v>
      </c>
      <c r="AJ50" s="256">
        <v>0</v>
      </c>
      <c r="AK50" s="258"/>
      <c r="AL50" s="265">
        <f t="shared" si="25"/>
        <v>0</v>
      </c>
      <c r="AM50" s="261">
        <f t="shared" si="26"/>
        <v>0</v>
      </c>
      <c r="AN50" s="212">
        <f t="shared" si="45"/>
        <v>0</v>
      </c>
      <c r="AO50" s="102">
        <f t="shared" si="46"/>
        <v>0</v>
      </c>
      <c r="AP50" s="102">
        <f t="shared" si="47"/>
        <v>0</v>
      </c>
      <c r="AQ50" s="206">
        <f t="shared" si="48"/>
        <v>0</v>
      </c>
      <c r="AR50" s="102">
        <f t="shared" si="49"/>
        <v>0</v>
      </c>
      <c r="AS50" s="102">
        <f t="shared" si="50"/>
        <v>0</v>
      </c>
      <c r="AT50" s="102">
        <f t="shared" si="51"/>
        <v>0</v>
      </c>
      <c r="AU50" s="216">
        <f t="shared" si="52"/>
        <v>0</v>
      </c>
      <c r="AV50" s="90">
        <f t="shared" si="27"/>
        <v>0</v>
      </c>
      <c r="AW50" s="219">
        <f t="shared" si="53"/>
        <v>0</v>
      </c>
      <c r="AX50" s="216">
        <f t="shared" si="54"/>
        <v>0</v>
      </c>
      <c r="AY50" s="214">
        <f t="shared" si="28"/>
        <v>0</v>
      </c>
      <c r="AZ50" s="279">
        <f t="shared" si="29"/>
        <v>0</v>
      </c>
      <c r="BA50" s="222">
        <f t="shared" si="30"/>
        <v>0</v>
      </c>
      <c r="BB50" s="222">
        <f t="shared" si="31"/>
        <v>0</v>
      </c>
      <c r="BC50" s="222">
        <f t="shared" si="32"/>
        <v>0</v>
      </c>
      <c r="BD50" s="222">
        <f t="shared" si="33"/>
        <v>0</v>
      </c>
      <c r="BE50" s="222">
        <f t="shared" si="34"/>
        <v>0</v>
      </c>
      <c r="BF50" s="280">
        <f t="shared" si="35"/>
        <v>0</v>
      </c>
      <c r="BG50" s="284">
        <f t="shared" si="55"/>
        <v>0</v>
      </c>
      <c r="BH50" s="268">
        <f t="shared" si="36"/>
        <v>0</v>
      </c>
      <c r="BI50" s="260">
        <f t="shared" si="37"/>
        <v>0</v>
      </c>
      <c r="BJ50" s="174">
        <f t="shared" si="56"/>
        <v>0</v>
      </c>
      <c r="BK50" s="169"/>
      <c r="BL50" s="169"/>
    </row>
    <row r="51" spans="1:64" s="4" customFormat="1" ht="13.8" x14ac:dyDescent="0.25">
      <c r="A51" s="56">
        <v>35</v>
      </c>
      <c r="B51" s="75"/>
      <c r="C51" s="76"/>
      <c r="D51" s="95"/>
      <c r="E51" s="78"/>
      <c r="F51" s="79"/>
      <c r="G51" s="80"/>
      <c r="H51" s="81"/>
      <c r="I51" s="82">
        <f t="shared" si="38"/>
        <v>0</v>
      </c>
      <c r="J51" s="194">
        <f t="shared" si="16"/>
        <v>0</v>
      </c>
      <c r="K51" s="83"/>
      <c r="L51" s="79"/>
      <c r="M51" s="79"/>
      <c r="N51" s="84"/>
      <c r="O51" s="85">
        <f t="shared" si="40"/>
        <v>0</v>
      </c>
      <c r="P51" s="83"/>
      <c r="Q51" s="79"/>
      <c r="R51" s="86"/>
      <c r="S51" s="190"/>
      <c r="T51" s="87"/>
      <c r="U51" s="70">
        <f t="shared" si="18"/>
        <v>0</v>
      </c>
      <c r="V51" s="88">
        <f t="shared" si="41"/>
        <v>0</v>
      </c>
      <c r="W51" s="216">
        <f t="shared" si="42"/>
        <v>0</v>
      </c>
      <c r="X51" s="224">
        <f t="shared" si="43"/>
        <v>0</v>
      </c>
      <c r="Y51" s="223">
        <f t="shared" si="19"/>
        <v>0</v>
      </c>
      <c r="Z51" s="89">
        <f t="shared" si="20"/>
        <v>0</v>
      </c>
      <c r="AA51" s="226">
        <f t="shared" si="44"/>
        <v>0</v>
      </c>
      <c r="AB51" s="89">
        <f t="shared" si="21"/>
        <v>0</v>
      </c>
      <c r="AC51" s="89">
        <f t="shared" si="22"/>
        <v>0</v>
      </c>
      <c r="AD51" s="89">
        <f t="shared" si="23"/>
        <v>0</v>
      </c>
      <c r="AE51" s="89">
        <f t="shared" si="24"/>
        <v>0</v>
      </c>
      <c r="AF51" s="71">
        <v>0</v>
      </c>
      <c r="AG51" s="71">
        <v>0</v>
      </c>
      <c r="AH51" s="71">
        <v>0</v>
      </c>
      <c r="AI51" s="165">
        <v>0</v>
      </c>
      <c r="AJ51" s="256">
        <v>0</v>
      </c>
      <c r="AK51" s="258"/>
      <c r="AL51" s="265">
        <f t="shared" si="25"/>
        <v>0</v>
      </c>
      <c r="AM51" s="261">
        <f t="shared" si="26"/>
        <v>0</v>
      </c>
      <c r="AN51" s="212">
        <f t="shared" si="45"/>
        <v>0</v>
      </c>
      <c r="AO51" s="102">
        <f t="shared" si="46"/>
        <v>0</v>
      </c>
      <c r="AP51" s="102">
        <f t="shared" si="47"/>
        <v>0</v>
      </c>
      <c r="AQ51" s="206">
        <f t="shared" si="48"/>
        <v>0</v>
      </c>
      <c r="AR51" s="102">
        <f t="shared" si="49"/>
        <v>0</v>
      </c>
      <c r="AS51" s="102">
        <f t="shared" si="50"/>
        <v>0</v>
      </c>
      <c r="AT51" s="102">
        <f t="shared" si="51"/>
        <v>0</v>
      </c>
      <c r="AU51" s="216">
        <f t="shared" si="52"/>
        <v>0</v>
      </c>
      <c r="AV51" s="90">
        <f t="shared" si="27"/>
        <v>0</v>
      </c>
      <c r="AW51" s="219">
        <f t="shared" si="53"/>
        <v>0</v>
      </c>
      <c r="AX51" s="216">
        <f t="shared" si="54"/>
        <v>0</v>
      </c>
      <c r="AY51" s="214">
        <f t="shared" si="28"/>
        <v>0</v>
      </c>
      <c r="AZ51" s="279">
        <f t="shared" si="29"/>
        <v>0</v>
      </c>
      <c r="BA51" s="222">
        <f t="shared" si="30"/>
        <v>0</v>
      </c>
      <c r="BB51" s="222">
        <f t="shared" si="31"/>
        <v>0</v>
      </c>
      <c r="BC51" s="222">
        <f t="shared" si="32"/>
        <v>0</v>
      </c>
      <c r="BD51" s="222">
        <f t="shared" si="33"/>
        <v>0</v>
      </c>
      <c r="BE51" s="222">
        <f t="shared" si="34"/>
        <v>0</v>
      </c>
      <c r="BF51" s="280">
        <f t="shared" si="35"/>
        <v>0</v>
      </c>
      <c r="BG51" s="284">
        <f t="shared" si="55"/>
        <v>0</v>
      </c>
      <c r="BH51" s="268">
        <f t="shared" si="36"/>
        <v>0</v>
      </c>
      <c r="BI51" s="260">
        <f t="shared" si="37"/>
        <v>0</v>
      </c>
      <c r="BJ51" s="174">
        <f t="shared" si="56"/>
        <v>0</v>
      </c>
      <c r="BK51" s="169"/>
      <c r="BL51" s="169"/>
    </row>
    <row r="52" spans="1:64" s="4" customFormat="1" ht="13.8" x14ac:dyDescent="0.25">
      <c r="A52" s="56">
        <v>36</v>
      </c>
      <c r="B52" s="75"/>
      <c r="C52" s="76"/>
      <c r="D52" s="95"/>
      <c r="E52" s="97"/>
      <c r="F52" s="79"/>
      <c r="G52" s="80"/>
      <c r="H52" s="81"/>
      <c r="I52" s="82">
        <f>J52+U52</f>
        <v>0</v>
      </c>
      <c r="J52" s="194">
        <f t="shared" si="16"/>
        <v>0</v>
      </c>
      <c r="K52" s="83"/>
      <c r="L52" s="79"/>
      <c r="M52" s="79"/>
      <c r="N52" s="84"/>
      <c r="O52" s="85">
        <f>P52+Q52</f>
        <v>0</v>
      </c>
      <c r="P52" s="83"/>
      <c r="Q52" s="79"/>
      <c r="R52" s="86"/>
      <c r="S52" s="190"/>
      <c r="T52" s="87"/>
      <c r="U52" s="70">
        <f t="shared" si="18"/>
        <v>0</v>
      </c>
      <c r="V52" s="88">
        <f t="shared" si="41"/>
        <v>0</v>
      </c>
      <c r="W52" s="216">
        <f t="shared" si="42"/>
        <v>0</v>
      </c>
      <c r="X52" s="224">
        <f t="shared" si="43"/>
        <v>0</v>
      </c>
      <c r="Y52" s="223">
        <f t="shared" si="19"/>
        <v>0</v>
      </c>
      <c r="Z52" s="89">
        <f t="shared" si="20"/>
        <v>0</v>
      </c>
      <c r="AA52" s="226">
        <f t="shared" si="44"/>
        <v>0</v>
      </c>
      <c r="AB52" s="89">
        <f t="shared" si="21"/>
        <v>0</v>
      </c>
      <c r="AC52" s="89">
        <f t="shared" si="22"/>
        <v>0</v>
      </c>
      <c r="AD52" s="89">
        <f t="shared" si="23"/>
        <v>0</v>
      </c>
      <c r="AE52" s="89">
        <f t="shared" si="24"/>
        <v>0</v>
      </c>
      <c r="AF52" s="71">
        <v>0</v>
      </c>
      <c r="AG52" s="71">
        <v>0</v>
      </c>
      <c r="AH52" s="71">
        <v>0</v>
      </c>
      <c r="AI52" s="165">
        <v>0</v>
      </c>
      <c r="AJ52" s="256">
        <v>0</v>
      </c>
      <c r="AK52" s="258"/>
      <c r="AL52" s="265">
        <f t="shared" si="25"/>
        <v>0</v>
      </c>
      <c r="AM52" s="261">
        <f t="shared" si="26"/>
        <v>0</v>
      </c>
      <c r="AN52" s="212">
        <f t="shared" si="45"/>
        <v>0</v>
      </c>
      <c r="AO52" s="102">
        <f t="shared" si="46"/>
        <v>0</v>
      </c>
      <c r="AP52" s="102">
        <f t="shared" si="47"/>
        <v>0</v>
      </c>
      <c r="AQ52" s="206">
        <f t="shared" si="48"/>
        <v>0</v>
      </c>
      <c r="AR52" s="102">
        <f t="shared" si="49"/>
        <v>0</v>
      </c>
      <c r="AS52" s="102">
        <f t="shared" si="50"/>
        <v>0</v>
      </c>
      <c r="AT52" s="102">
        <f t="shared" si="51"/>
        <v>0</v>
      </c>
      <c r="AU52" s="216">
        <f t="shared" si="52"/>
        <v>0</v>
      </c>
      <c r="AV52" s="90">
        <f t="shared" si="27"/>
        <v>0</v>
      </c>
      <c r="AW52" s="219">
        <f t="shared" si="53"/>
        <v>0</v>
      </c>
      <c r="AX52" s="216">
        <f t="shared" si="54"/>
        <v>0</v>
      </c>
      <c r="AY52" s="214">
        <f t="shared" si="28"/>
        <v>0</v>
      </c>
      <c r="AZ52" s="279">
        <f t="shared" si="29"/>
        <v>0</v>
      </c>
      <c r="BA52" s="222">
        <f t="shared" si="30"/>
        <v>0</v>
      </c>
      <c r="BB52" s="222">
        <f t="shared" si="31"/>
        <v>0</v>
      </c>
      <c r="BC52" s="222">
        <f t="shared" si="32"/>
        <v>0</v>
      </c>
      <c r="BD52" s="222">
        <f t="shared" si="33"/>
        <v>0</v>
      </c>
      <c r="BE52" s="222">
        <f t="shared" si="34"/>
        <v>0</v>
      </c>
      <c r="BF52" s="280">
        <f t="shared" si="35"/>
        <v>0</v>
      </c>
      <c r="BG52" s="284">
        <f t="shared" si="55"/>
        <v>0</v>
      </c>
      <c r="BH52" s="268">
        <f t="shared" si="36"/>
        <v>0</v>
      </c>
      <c r="BI52" s="260">
        <f t="shared" si="37"/>
        <v>0</v>
      </c>
      <c r="BJ52" s="174">
        <f t="shared" si="56"/>
        <v>0</v>
      </c>
      <c r="BK52" s="169"/>
      <c r="BL52" s="169"/>
    </row>
    <row r="53" spans="1:64" s="4" customFormat="1" ht="13.8" x14ac:dyDescent="0.25">
      <c r="A53" s="56">
        <v>37</v>
      </c>
      <c r="B53" s="75"/>
      <c r="C53" s="76"/>
      <c r="D53" s="95"/>
      <c r="E53" s="78"/>
      <c r="F53" s="79"/>
      <c r="G53" s="80"/>
      <c r="H53" s="81"/>
      <c r="I53" s="82">
        <f t="shared" si="38"/>
        <v>0</v>
      </c>
      <c r="J53" s="194">
        <f t="shared" si="16"/>
        <v>0</v>
      </c>
      <c r="K53" s="83"/>
      <c r="L53" s="79"/>
      <c r="M53" s="79"/>
      <c r="N53" s="84"/>
      <c r="O53" s="85">
        <f t="shared" si="40"/>
        <v>0</v>
      </c>
      <c r="P53" s="83"/>
      <c r="Q53" s="79"/>
      <c r="R53" s="86"/>
      <c r="S53" s="190"/>
      <c r="T53" s="87"/>
      <c r="U53" s="70">
        <f t="shared" si="18"/>
        <v>0</v>
      </c>
      <c r="V53" s="88">
        <f t="shared" si="41"/>
        <v>0</v>
      </c>
      <c r="W53" s="216">
        <f t="shared" si="42"/>
        <v>0</v>
      </c>
      <c r="X53" s="224">
        <f t="shared" si="43"/>
        <v>0</v>
      </c>
      <c r="Y53" s="223">
        <f t="shared" si="19"/>
        <v>0</v>
      </c>
      <c r="Z53" s="89">
        <f t="shared" si="20"/>
        <v>0</v>
      </c>
      <c r="AA53" s="226">
        <f t="shared" si="44"/>
        <v>0</v>
      </c>
      <c r="AB53" s="89">
        <f t="shared" si="21"/>
        <v>0</v>
      </c>
      <c r="AC53" s="89">
        <f t="shared" si="22"/>
        <v>0</v>
      </c>
      <c r="AD53" s="89">
        <f t="shared" si="23"/>
        <v>0</v>
      </c>
      <c r="AE53" s="89">
        <f t="shared" si="24"/>
        <v>0</v>
      </c>
      <c r="AF53" s="71">
        <v>0</v>
      </c>
      <c r="AG53" s="71">
        <v>0</v>
      </c>
      <c r="AH53" s="71">
        <v>0</v>
      </c>
      <c r="AI53" s="165">
        <v>0</v>
      </c>
      <c r="AJ53" s="256">
        <v>0</v>
      </c>
      <c r="AK53" s="258"/>
      <c r="AL53" s="265">
        <f t="shared" si="25"/>
        <v>0</v>
      </c>
      <c r="AM53" s="261">
        <f t="shared" si="26"/>
        <v>0</v>
      </c>
      <c r="AN53" s="212">
        <f t="shared" si="45"/>
        <v>0</v>
      </c>
      <c r="AO53" s="102">
        <f t="shared" si="46"/>
        <v>0</v>
      </c>
      <c r="AP53" s="102">
        <f t="shared" si="47"/>
        <v>0</v>
      </c>
      <c r="AQ53" s="206">
        <f t="shared" si="48"/>
        <v>0</v>
      </c>
      <c r="AR53" s="102">
        <f t="shared" si="49"/>
        <v>0</v>
      </c>
      <c r="AS53" s="102">
        <f t="shared" si="50"/>
        <v>0</v>
      </c>
      <c r="AT53" s="102">
        <f t="shared" si="51"/>
        <v>0</v>
      </c>
      <c r="AU53" s="216">
        <f t="shared" si="52"/>
        <v>0</v>
      </c>
      <c r="AV53" s="90">
        <f t="shared" si="27"/>
        <v>0</v>
      </c>
      <c r="AW53" s="219">
        <f t="shared" si="53"/>
        <v>0</v>
      </c>
      <c r="AX53" s="216">
        <f t="shared" si="54"/>
        <v>0</v>
      </c>
      <c r="AY53" s="214">
        <f t="shared" si="28"/>
        <v>0</v>
      </c>
      <c r="AZ53" s="279">
        <f t="shared" si="29"/>
        <v>0</v>
      </c>
      <c r="BA53" s="222">
        <f t="shared" si="30"/>
        <v>0</v>
      </c>
      <c r="BB53" s="222">
        <f t="shared" si="31"/>
        <v>0</v>
      </c>
      <c r="BC53" s="222">
        <f t="shared" si="32"/>
        <v>0</v>
      </c>
      <c r="BD53" s="222">
        <f t="shared" si="33"/>
        <v>0</v>
      </c>
      <c r="BE53" s="222">
        <f t="shared" si="34"/>
        <v>0</v>
      </c>
      <c r="BF53" s="280">
        <f t="shared" si="35"/>
        <v>0</v>
      </c>
      <c r="BG53" s="284">
        <f t="shared" si="55"/>
        <v>0</v>
      </c>
      <c r="BH53" s="268">
        <f t="shared" si="36"/>
        <v>0</v>
      </c>
      <c r="BI53" s="260">
        <f t="shared" si="37"/>
        <v>0</v>
      </c>
      <c r="BJ53" s="174">
        <f t="shared" si="56"/>
        <v>0</v>
      </c>
      <c r="BK53" s="169"/>
      <c r="BL53" s="169"/>
    </row>
    <row r="54" spans="1:64" s="4" customFormat="1" ht="13.8" x14ac:dyDescent="0.25">
      <c r="A54" s="56">
        <v>38</v>
      </c>
      <c r="B54" s="75"/>
      <c r="C54" s="76"/>
      <c r="D54" s="95"/>
      <c r="E54" s="78"/>
      <c r="F54" s="79"/>
      <c r="G54" s="80"/>
      <c r="H54" s="81"/>
      <c r="I54" s="82">
        <f>J54+U54</f>
        <v>0</v>
      </c>
      <c r="J54" s="194">
        <f t="shared" si="16"/>
        <v>0</v>
      </c>
      <c r="K54" s="83"/>
      <c r="L54" s="79"/>
      <c r="M54" s="79"/>
      <c r="N54" s="84"/>
      <c r="O54" s="85">
        <f>P54+Q54</f>
        <v>0</v>
      </c>
      <c r="P54" s="83"/>
      <c r="Q54" s="79"/>
      <c r="R54" s="86"/>
      <c r="S54" s="190"/>
      <c r="T54" s="87"/>
      <c r="U54" s="70">
        <f t="shared" si="18"/>
        <v>0</v>
      </c>
      <c r="V54" s="88">
        <f t="shared" si="41"/>
        <v>0</v>
      </c>
      <c r="W54" s="216">
        <f t="shared" si="42"/>
        <v>0</v>
      </c>
      <c r="X54" s="224">
        <f t="shared" si="43"/>
        <v>0</v>
      </c>
      <c r="Y54" s="223">
        <f t="shared" si="19"/>
        <v>0</v>
      </c>
      <c r="Z54" s="89">
        <f t="shared" si="20"/>
        <v>0</v>
      </c>
      <c r="AA54" s="226">
        <f t="shared" si="44"/>
        <v>0</v>
      </c>
      <c r="AB54" s="89">
        <f t="shared" si="21"/>
        <v>0</v>
      </c>
      <c r="AC54" s="89">
        <f t="shared" si="22"/>
        <v>0</v>
      </c>
      <c r="AD54" s="89">
        <f t="shared" si="23"/>
        <v>0</v>
      </c>
      <c r="AE54" s="89">
        <f t="shared" si="24"/>
        <v>0</v>
      </c>
      <c r="AF54" s="71">
        <v>0</v>
      </c>
      <c r="AG54" s="71">
        <v>0</v>
      </c>
      <c r="AH54" s="71">
        <v>0</v>
      </c>
      <c r="AI54" s="165">
        <v>0</v>
      </c>
      <c r="AJ54" s="256">
        <v>0</v>
      </c>
      <c r="AK54" s="258"/>
      <c r="AL54" s="265">
        <f t="shared" si="25"/>
        <v>0</v>
      </c>
      <c r="AM54" s="261">
        <f t="shared" si="26"/>
        <v>0</v>
      </c>
      <c r="AN54" s="212">
        <f t="shared" si="45"/>
        <v>0</v>
      </c>
      <c r="AO54" s="102">
        <f t="shared" si="46"/>
        <v>0</v>
      </c>
      <c r="AP54" s="102">
        <f t="shared" si="47"/>
        <v>0</v>
      </c>
      <c r="AQ54" s="206">
        <f t="shared" si="48"/>
        <v>0</v>
      </c>
      <c r="AR54" s="102">
        <f t="shared" si="49"/>
        <v>0</v>
      </c>
      <c r="AS54" s="102">
        <f t="shared" si="50"/>
        <v>0</v>
      </c>
      <c r="AT54" s="102">
        <f t="shared" si="51"/>
        <v>0</v>
      </c>
      <c r="AU54" s="216">
        <f t="shared" si="52"/>
        <v>0</v>
      </c>
      <c r="AV54" s="90">
        <f t="shared" si="27"/>
        <v>0</v>
      </c>
      <c r="AW54" s="219">
        <f t="shared" si="53"/>
        <v>0</v>
      </c>
      <c r="AX54" s="216">
        <f t="shared" si="54"/>
        <v>0</v>
      </c>
      <c r="AY54" s="214">
        <f t="shared" si="28"/>
        <v>0</v>
      </c>
      <c r="AZ54" s="279">
        <f t="shared" si="29"/>
        <v>0</v>
      </c>
      <c r="BA54" s="222">
        <f t="shared" si="30"/>
        <v>0</v>
      </c>
      <c r="BB54" s="222">
        <f t="shared" si="31"/>
        <v>0</v>
      </c>
      <c r="BC54" s="222">
        <f t="shared" si="32"/>
        <v>0</v>
      </c>
      <c r="BD54" s="222">
        <f t="shared" si="33"/>
        <v>0</v>
      </c>
      <c r="BE54" s="222">
        <f t="shared" si="34"/>
        <v>0</v>
      </c>
      <c r="BF54" s="280">
        <f t="shared" si="35"/>
        <v>0</v>
      </c>
      <c r="BG54" s="284">
        <f t="shared" si="55"/>
        <v>0</v>
      </c>
      <c r="BH54" s="268">
        <f t="shared" si="36"/>
        <v>0</v>
      </c>
      <c r="BI54" s="260">
        <f t="shared" si="37"/>
        <v>0</v>
      </c>
      <c r="BJ54" s="174">
        <f t="shared" si="56"/>
        <v>0</v>
      </c>
      <c r="BK54" s="169"/>
      <c r="BL54" s="169"/>
    </row>
    <row r="55" spans="1:64" s="4" customFormat="1" ht="13.8" x14ac:dyDescent="0.25">
      <c r="A55" s="56">
        <v>39</v>
      </c>
      <c r="B55" s="75"/>
      <c r="C55" s="98"/>
      <c r="D55" s="95"/>
      <c r="E55" s="78"/>
      <c r="F55" s="79"/>
      <c r="G55" s="80"/>
      <c r="H55" s="81"/>
      <c r="I55" s="82">
        <f t="shared" si="38"/>
        <v>0</v>
      </c>
      <c r="J55" s="194">
        <f t="shared" si="16"/>
        <v>0</v>
      </c>
      <c r="K55" s="83"/>
      <c r="L55" s="79"/>
      <c r="M55" s="79"/>
      <c r="N55" s="84"/>
      <c r="O55" s="85">
        <f t="shared" si="40"/>
        <v>0</v>
      </c>
      <c r="P55" s="83"/>
      <c r="Q55" s="79"/>
      <c r="R55" s="86"/>
      <c r="S55" s="190"/>
      <c r="T55" s="87"/>
      <c r="U55" s="70">
        <f t="shared" si="18"/>
        <v>0</v>
      </c>
      <c r="V55" s="88">
        <f t="shared" si="41"/>
        <v>0</v>
      </c>
      <c r="W55" s="216">
        <f t="shared" si="42"/>
        <v>0</v>
      </c>
      <c r="X55" s="224">
        <f t="shared" si="43"/>
        <v>0</v>
      </c>
      <c r="Y55" s="223">
        <f t="shared" si="19"/>
        <v>0</v>
      </c>
      <c r="Z55" s="89">
        <f t="shared" si="20"/>
        <v>0</v>
      </c>
      <c r="AA55" s="226">
        <f t="shared" si="44"/>
        <v>0</v>
      </c>
      <c r="AB55" s="89">
        <f t="shared" si="21"/>
        <v>0</v>
      </c>
      <c r="AC55" s="89">
        <f t="shared" si="22"/>
        <v>0</v>
      </c>
      <c r="AD55" s="89">
        <f t="shared" si="23"/>
        <v>0</v>
      </c>
      <c r="AE55" s="89">
        <f t="shared" si="24"/>
        <v>0</v>
      </c>
      <c r="AF55" s="71">
        <v>0</v>
      </c>
      <c r="AG55" s="71">
        <v>0</v>
      </c>
      <c r="AH55" s="71">
        <v>0</v>
      </c>
      <c r="AI55" s="165">
        <v>0</v>
      </c>
      <c r="AJ55" s="256">
        <v>0</v>
      </c>
      <c r="AK55" s="258"/>
      <c r="AL55" s="265">
        <f t="shared" si="25"/>
        <v>0</v>
      </c>
      <c r="AM55" s="261">
        <f t="shared" si="26"/>
        <v>0</v>
      </c>
      <c r="AN55" s="212">
        <f t="shared" si="45"/>
        <v>0</v>
      </c>
      <c r="AO55" s="102">
        <f t="shared" si="46"/>
        <v>0</v>
      </c>
      <c r="AP55" s="102">
        <f t="shared" si="47"/>
        <v>0</v>
      </c>
      <c r="AQ55" s="206">
        <f t="shared" si="48"/>
        <v>0</v>
      </c>
      <c r="AR55" s="102">
        <f t="shared" si="49"/>
        <v>0</v>
      </c>
      <c r="AS55" s="102">
        <f t="shared" si="50"/>
        <v>0</v>
      </c>
      <c r="AT55" s="102">
        <f t="shared" si="51"/>
        <v>0</v>
      </c>
      <c r="AU55" s="216">
        <f t="shared" si="52"/>
        <v>0</v>
      </c>
      <c r="AV55" s="90">
        <f t="shared" si="27"/>
        <v>0</v>
      </c>
      <c r="AW55" s="219">
        <f t="shared" si="53"/>
        <v>0</v>
      </c>
      <c r="AX55" s="216">
        <f t="shared" si="54"/>
        <v>0</v>
      </c>
      <c r="AY55" s="214">
        <f t="shared" si="28"/>
        <v>0</v>
      </c>
      <c r="AZ55" s="279">
        <f t="shared" si="29"/>
        <v>0</v>
      </c>
      <c r="BA55" s="222">
        <f t="shared" si="30"/>
        <v>0</v>
      </c>
      <c r="BB55" s="222">
        <f t="shared" si="31"/>
        <v>0</v>
      </c>
      <c r="BC55" s="222">
        <f t="shared" si="32"/>
        <v>0</v>
      </c>
      <c r="BD55" s="222">
        <f t="shared" si="33"/>
        <v>0</v>
      </c>
      <c r="BE55" s="222">
        <f t="shared" si="34"/>
        <v>0</v>
      </c>
      <c r="BF55" s="280">
        <f t="shared" si="35"/>
        <v>0</v>
      </c>
      <c r="BG55" s="284">
        <f t="shared" si="55"/>
        <v>0</v>
      </c>
      <c r="BH55" s="268">
        <f t="shared" si="36"/>
        <v>0</v>
      </c>
      <c r="BI55" s="260">
        <f t="shared" si="37"/>
        <v>0</v>
      </c>
      <c r="BJ55" s="174">
        <f t="shared" si="56"/>
        <v>0</v>
      </c>
      <c r="BK55" s="169"/>
      <c r="BL55" s="169"/>
    </row>
    <row r="56" spans="1:64" s="4" customFormat="1" ht="13.8" x14ac:dyDescent="0.25">
      <c r="A56" s="56">
        <v>40</v>
      </c>
      <c r="B56" s="75"/>
      <c r="C56" s="98"/>
      <c r="D56" s="95"/>
      <c r="E56" s="78"/>
      <c r="F56" s="79"/>
      <c r="G56" s="80"/>
      <c r="H56" s="81"/>
      <c r="I56" s="82">
        <f>J56+U56</f>
        <v>0</v>
      </c>
      <c r="J56" s="194">
        <f t="shared" si="16"/>
        <v>0</v>
      </c>
      <c r="K56" s="83"/>
      <c r="L56" s="79"/>
      <c r="M56" s="79"/>
      <c r="N56" s="84"/>
      <c r="O56" s="85">
        <f>P56+Q56</f>
        <v>0</v>
      </c>
      <c r="P56" s="83"/>
      <c r="Q56" s="79"/>
      <c r="R56" s="86"/>
      <c r="S56" s="190"/>
      <c r="T56" s="87"/>
      <c r="U56" s="70">
        <f t="shared" si="18"/>
        <v>0</v>
      </c>
      <c r="V56" s="88">
        <f t="shared" si="41"/>
        <v>0</v>
      </c>
      <c r="W56" s="216">
        <f t="shared" si="42"/>
        <v>0</v>
      </c>
      <c r="X56" s="224">
        <f t="shared" si="43"/>
        <v>0</v>
      </c>
      <c r="Y56" s="223">
        <f t="shared" si="19"/>
        <v>0</v>
      </c>
      <c r="Z56" s="89">
        <f t="shared" si="20"/>
        <v>0</v>
      </c>
      <c r="AA56" s="226">
        <f t="shared" si="44"/>
        <v>0</v>
      </c>
      <c r="AB56" s="89">
        <f t="shared" si="21"/>
        <v>0</v>
      </c>
      <c r="AC56" s="89">
        <f t="shared" si="22"/>
        <v>0</v>
      </c>
      <c r="AD56" s="89">
        <f t="shared" si="23"/>
        <v>0</v>
      </c>
      <c r="AE56" s="89">
        <f t="shared" si="24"/>
        <v>0</v>
      </c>
      <c r="AF56" s="71">
        <v>0</v>
      </c>
      <c r="AG56" s="71">
        <v>0</v>
      </c>
      <c r="AH56" s="71">
        <v>0</v>
      </c>
      <c r="AI56" s="165">
        <v>0</v>
      </c>
      <c r="AJ56" s="256">
        <v>0</v>
      </c>
      <c r="AK56" s="258"/>
      <c r="AL56" s="265">
        <f t="shared" si="25"/>
        <v>0</v>
      </c>
      <c r="AM56" s="261">
        <f t="shared" si="26"/>
        <v>0</v>
      </c>
      <c r="AN56" s="212">
        <f t="shared" si="45"/>
        <v>0</v>
      </c>
      <c r="AO56" s="102">
        <f t="shared" si="46"/>
        <v>0</v>
      </c>
      <c r="AP56" s="102">
        <f t="shared" si="47"/>
        <v>0</v>
      </c>
      <c r="AQ56" s="206">
        <f t="shared" si="48"/>
        <v>0</v>
      </c>
      <c r="AR56" s="102">
        <f t="shared" si="49"/>
        <v>0</v>
      </c>
      <c r="AS56" s="102">
        <f t="shared" si="50"/>
        <v>0</v>
      </c>
      <c r="AT56" s="102">
        <f t="shared" si="51"/>
        <v>0</v>
      </c>
      <c r="AU56" s="216">
        <f t="shared" si="52"/>
        <v>0</v>
      </c>
      <c r="AV56" s="90">
        <f t="shared" si="27"/>
        <v>0</v>
      </c>
      <c r="AW56" s="219">
        <f t="shared" si="53"/>
        <v>0</v>
      </c>
      <c r="AX56" s="216">
        <f t="shared" si="54"/>
        <v>0</v>
      </c>
      <c r="AY56" s="214">
        <f t="shared" si="28"/>
        <v>0</v>
      </c>
      <c r="AZ56" s="279">
        <f t="shared" si="29"/>
        <v>0</v>
      </c>
      <c r="BA56" s="222">
        <f t="shared" si="30"/>
        <v>0</v>
      </c>
      <c r="BB56" s="222">
        <f t="shared" si="31"/>
        <v>0</v>
      </c>
      <c r="BC56" s="222">
        <f t="shared" si="32"/>
        <v>0</v>
      </c>
      <c r="BD56" s="222">
        <f t="shared" si="33"/>
        <v>0</v>
      </c>
      <c r="BE56" s="222">
        <f t="shared" si="34"/>
        <v>0</v>
      </c>
      <c r="BF56" s="280">
        <f t="shared" si="35"/>
        <v>0</v>
      </c>
      <c r="BG56" s="284">
        <f t="shared" si="55"/>
        <v>0</v>
      </c>
      <c r="BH56" s="268">
        <f t="shared" si="36"/>
        <v>0</v>
      </c>
      <c r="BI56" s="260">
        <f t="shared" si="37"/>
        <v>0</v>
      </c>
      <c r="BJ56" s="174">
        <f t="shared" si="56"/>
        <v>0</v>
      </c>
      <c r="BK56" s="169"/>
      <c r="BL56" s="169"/>
    </row>
    <row r="57" spans="1:64" s="4" customFormat="1" ht="13.8" x14ac:dyDescent="0.25">
      <c r="A57" s="56">
        <v>41</v>
      </c>
      <c r="B57" s="75"/>
      <c r="C57" s="76"/>
      <c r="D57" s="95"/>
      <c r="E57" s="78"/>
      <c r="F57" s="79"/>
      <c r="G57" s="80"/>
      <c r="H57" s="81"/>
      <c r="I57" s="82">
        <f t="shared" si="38"/>
        <v>0</v>
      </c>
      <c r="J57" s="194">
        <f t="shared" si="16"/>
        <v>0</v>
      </c>
      <c r="K57" s="83"/>
      <c r="L57" s="79"/>
      <c r="M57" s="79"/>
      <c r="N57" s="84"/>
      <c r="O57" s="85">
        <f t="shared" si="40"/>
        <v>0</v>
      </c>
      <c r="P57" s="83"/>
      <c r="Q57" s="79"/>
      <c r="R57" s="86"/>
      <c r="S57" s="190"/>
      <c r="T57" s="87"/>
      <c r="U57" s="70">
        <f t="shared" si="18"/>
        <v>0</v>
      </c>
      <c r="V57" s="88">
        <f t="shared" si="41"/>
        <v>0</v>
      </c>
      <c r="W57" s="216">
        <f t="shared" si="42"/>
        <v>0</v>
      </c>
      <c r="X57" s="224">
        <f t="shared" si="43"/>
        <v>0</v>
      </c>
      <c r="Y57" s="223">
        <f t="shared" si="19"/>
        <v>0</v>
      </c>
      <c r="Z57" s="89">
        <f t="shared" si="20"/>
        <v>0</v>
      </c>
      <c r="AA57" s="226">
        <f t="shared" si="44"/>
        <v>0</v>
      </c>
      <c r="AB57" s="89">
        <f t="shared" si="21"/>
        <v>0</v>
      </c>
      <c r="AC57" s="89">
        <f t="shared" si="22"/>
        <v>0</v>
      </c>
      <c r="AD57" s="89">
        <f t="shared" si="23"/>
        <v>0</v>
      </c>
      <c r="AE57" s="89">
        <f t="shared" si="24"/>
        <v>0</v>
      </c>
      <c r="AF57" s="71">
        <v>0</v>
      </c>
      <c r="AG57" s="71">
        <v>0</v>
      </c>
      <c r="AH57" s="71">
        <v>0</v>
      </c>
      <c r="AI57" s="165">
        <v>0</v>
      </c>
      <c r="AJ57" s="256">
        <v>0</v>
      </c>
      <c r="AK57" s="258"/>
      <c r="AL57" s="265">
        <f t="shared" si="25"/>
        <v>0</v>
      </c>
      <c r="AM57" s="261">
        <f t="shared" si="26"/>
        <v>0</v>
      </c>
      <c r="AN57" s="212">
        <f t="shared" si="45"/>
        <v>0</v>
      </c>
      <c r="AO57" s="102">
        <f t="shared" si="46"/>
        <v>0</v>
      </c>
      <c r="AP57" s="102">
        <f t="shared" si="47"/>
        <v>0</v>
      </c>
      <c r="AQ57" s="206">
        <f t="shared" si="48"/>
        <v>0</v>
      </c>
      <c r="AR57" s="102">
        <f t="shared" si="49"/>
        <v>0</v>
      </c>
      <c r="AS57" s="102">
        <f t="shared" si="50"/>
        <v>0</v>
      </c>
      <c r="AT57" s="102">
        <f t="shared" si="51"/>
        <v>0</v>
      </c>
      <c r="AU57" s="216">
        <f t="shared" si="52"/>
        <v>0</v>
      </c>
      <c r="AV57" s="90">
        <f t="shared" si="27"/>
        <v>0</v>
      </c>
      <c r="AW57" s="219">
        <f t="shared" si="53"/>
        <v>0</v>
      </c>
      <c r="AX57" s="216">
        <f t="shared" si="54"/>
        <v>0</v>
      </c>
      <c r="AY57" s="214">
        <f t="shared" si="28"/>
        <v>0</v>
      </c>
      <c r="AZ57" s="279">
        <f t="shared" si="29"/>
        <v>0</v>
      </c>
      <c r="BA57" s="222">
        <f t="shared" si="30"/>
        <v>0</v>
      </c>
      <c r="BB57" s="222">
        <f t="shared" si="31"/>
        <v>0</v>
      </c>
      <c r="BC57" s="222">
        <f t="shared" si="32"/>
        <v>0</v>
      </c>
      <c r="BD57" s="222">
        <f t="shared" si="33"/>
        <v>0</v>
      </c>
      <c r="BE57" s="222">
        <f t="shared" si="34"/>
        <v>0</v>
      </c>
      <c r="BF57" s="280">
        <f t="shared" si="35"/>
        <v>0</v>
      </c>
      <c r="BG57" s="284">
        <f t="shared" si="55"/>
        <v>0</v>
      </c>
      <c r="BH57" s="268">
        <f t="shared" si="36"/>
        <v>0</v>
      </c>
      <c r="BI57" s="260">
        <f t="shared" si="37"/>
        <v>0</v>
      </c>
      <c r="BJ57" s="174">
        <f t="shared" si="56"/>
        <v>0</v>
      </c>
      <c r="BK57" s="169"/>
      <c r="BL57" s="169"/>
    </row>
    <row r="58" spans="1:64" s="4" customFormat="1" ht="13.8" x14ac:dyDescent="0.25">
      <c r="A58" s="56">
        <v>42</v>
      </c>
      <c r="B58" s="75"/>
      <c r="C58" s="76"/>
      <c r="D58" s="95"/>
      <c r="E58" s="78"/>
      <c r="F58" s="79"/>
      <c r="G58" s="80"/>
      <c r="H58" s="81"/>
      <c r="I58" s="82">
        <f>J58+U58</f>
        <v>0</v>
      </c>
      <c r="J58" s="194">
        <f t="shared" si="16"/>
        <v>0</v>
      </c>
      <c r="K58" s="83"/>
      <c r="L58" s="79"/>
      <c r="M58" s="79"/>
      <c r="N58" s="84"/>
      <c r="O58" s="85">
        <f>P58+Q58</f>
        <v>0</v>
      </c>
      <c r="P58" s="83"/>
      <c r="Q58" s="79"/>
      <c r="R58" s="86"/>
      <c r="S58" s="190"/>
      <c r="T58" s="87"/>
      <c r="U58" s="70">
        <f t="shared" si="18"/>
        <v>0</v>
      </c>
      <c r="V58" s="88">
        <f t="shared" si="41"/>
        <v>0</v>
      </c>
      <c r="W58" s="216">
        <f t="shared" si="42"/>
        <v>0</v>
      </c>
      <c r="X58" s="224">
        <f t="shared" si="43"/>
        <v>0</v>
      </c>
      <c r="Y58" s="223">
        <f t="shared" si="19"/>
        <v>0</v>
      </c>
      <c r="Z58" s="89">
        <f t="shared" si="20"/>
        <v>0</v>
      </c>
      <c r="AA58" s="226">
        <f t="shared" si="44"/>
        <v>0</v>
      </c>
      <c r="AB58" s="89">
        <f t="shared" si="21"/>
        <v>0</v>
      </c>
      <c r="AC58" s="89">
        <f t="shared" si="22"/>
        <v>0</v>
      </c>
      <c r="AD58" s="89">
        <f t="shared" si="23"/>
        <v>0</v>
      </c>
      <c r="AE58" s="89">
        <f t="shared" si="24"/>
        <v>0</v>
      </c>
      <c r="AF58" s="71">
        <v>0</v>
      </c>
      <c r="AG58" s="71">
        <v>0</v>
      </c>
      <c r="AH58" s="71">
        <v>0</v>
      </c>
      <c r="AI58" s="165">
        <v>0</v>
      </c>
      <c r="AJ58" s="256">
        <v>0</v>
      </c>
      <c r="AK58" s="258"/>
      <c r="AL58" s="265">
        <f t="shared" si="25"/>
        <v>0</v>
      </c>
      <c r="AM58" s="261">
        <f t="shared" si="26"/>
        <v>0</v>
      </c>
      <c r="AN58" s="212">
        <f t="shared" si="45"/>
        <v>0</v>
      </c>
      <c r="AO58" s="102">
        <f t="shared" si="46"/>
        <v>0</v>
      </c>
      <c r="AP58" s="102">
        <f t="shared" si="47"/>
        <v>0</v>
      </c>
      <c r="AQ58" s="206">
        <f t="shared" si="48"/>
        <v>0</v>
      </c>
      <c r="AR58" s="102">
        <f t="shared" si="49"/>
        <v>0</v>
      </c>
      <c r="AS58" s="102">
        <f t="shared" si="50"/>
        <v>0</v>
      </c>
      <c r="AT58" s="102">
        <f t="shared" si="51"/>
        <v>0</v>
      </c>
      <c r="AU58" s="216">
        <f t="shared" si="52"/>
        <v>0</v>
      </c>
      <c r="AV58" s="90">
        <f t="shared" si="27"/>
        <v>0</v>
      </c>
      <c r="AW58" s="219">
        <f t="shared" si="53"/>
        <v>0</v>
      </c>
      <c r="AX58" s="216">
        <f t="shared" si="54"/>
        <v>0</v>
      </c>
      <c r="AY58" s="214">
        <f t="shared" si="28"/>
        <v>0</v>
      </c>
      <c r="AZ58" s="279">
        <f t="shared" si="29"/>
        <v>0</v>
      </c>
      <c r="BA58" s="222">
        <f t="shared" si="30"/>
        <v>0</v>
      </c>
      <c r="BB58" s="222">
        <f t="shared" si="31"/>
        <v>0</v>
      </c>
      <c r="BC58" s="222">
        <f t="shared" si="32"/>
        <v>0</v>
      </c>
      <c r="BD58" s="222">
        <f t="shared" si="33"/>
        <v>0</v>
      </c>
      <c r="BE58" s="222">
        <f t="shared" si="34"/>
        <v>0</v>
      </c>
      <c r="BF58" s="280">
        <f t="shared" si="35"/>
        <v>0</v>
      </c>
      <c r="BG58" s="284">
        <f t="shared" si="55"/>
        <v>0</v>
      </c>
      <c r="BH58" s="268">
        <f t="shared" si="36"/>
        <v>0</v>
      </c>
      <c r="BI58" s="260">
        <f t="shared" si="37"/>
        <v>0</v>
      </c>
      <c r="BJ58" s="174">
        <f t="shared" si="56"/>
        <v>0</v>
      </c>
      <c r="BK58" s="169"/>
      <c r="BL58" s="169"/>
    </row>
    <row r="59" spans="1:64" s="4" customFormat="1" ht="13.8" x14ac:dyDescent="0.25">
      <c r="A59" s="56">
        <v>43</v>
      </c>
      <c r="B59" s="75"/>
      <c r="C59" s="76"/>
      <c r="D59" s="77"/>
      <c r="E59" s="78"/>
      <c r="F59" s="79"/>
      <c r="G59" s="80"/>
      <c r="H59" s="81"/>
      <c r="I59" s="82">
        <f t="shared" si="38"/>
        <v>0</v>
      </c>
      <c r="J59" s="194">
        <f t="shared" si="16"/>
        <v>0</v>
      </c>
      <c r="K59" s="83"/>
      <c r="L59" s="79"/>
      <c r="M59" s="79"/>
      <c r="N59" s="84"/>
      <c r="O59" s="85">
        <f t="shared" si="40"/>
        <v>0</v>
      </c>
      <c r="P59" s="83"/>
      <c r="Q59" s="79"/>
      <c r="R59" s="86"/>
      <c r="S59" s="190"/>
      <c r="T59" s="87"/>
      <c r="U59" s="70">
        <f t="shared" si="18"/>
        <v>0</v>
      </c>
      <c r="V59" s="88">
        <f t="shared" si="41"/>
        <v>0</v>
      </c>
      <c r="W59" s="216">
        <f t="shared" si="42"/>
        <v>0</v>
      </c>
      <c r="X59" s="224">
        <f t="shared" si="43"/>
        <v>0</v>
      </c>
      <c r="Y59" s="223">
        <f t="shared" si="19"/>
        <v>0</v>
      </c>
      <c r="Z59" s="89">
        <f t="shared" si="20"/>
        <v>0</v>
      </c>
      <c r="AA59" s="226">
        <f t="shared" si="44"/>
        <v>0</v>
      </c>
      <c r="AB59" s="89">
        <f t="shared" si="21"/>
        <v>0</v>
      </c>
      <c r="AC59" s="89">
        <f t="shared" si="22"/>
        <v>0</v>
      </c>
      <c r="AD59" s="89">
        <f t="shared" si="23"/>
        <v>0</v>
      </c>
      <c r="AE59" s="89">
        <f t="shared" si="24"/>
        <v>0</v>
      </c>
      <c r="AF59" s="71">
        <v>0</v>
      </c>
      <c r="AG59" s="71">
        <v>0</v>
      </c>
      <c r="AH59" s="71">
        <v>0</v>
      </c>
      <c r="AI59" s="165">
        <v>0</v>
      </c>
      <c r="AJ59" s="256">
        <v>0</v>
      </c>
      <c r="AK59" s="258"/>
      <c r="AL59" s="265">
        <f t="shared" si="25"/>
        <v>0</v>
      </c>
      <c r="AM59" s="261">
        <f t="shared" si="26"/>
        <v>0</v>
      </c>
      <c r="AN59" s="212">
        <f t="shared" si="45"/>
        <v>0</v>
      </c>
      <c r="AO59" s="102">
        <f t="shared" si="46"/>
        <v>0</v>
      </c>
      <c r="AP59" s="102">
        <f t="shared" si="47"/>
        <v>0</v>
      </c>
      <c r="AQ59" s="206">
        <f t="shared" si="48"/>
        <v>0</v>
      </c>
      <c r="AR59" s="102">
        <f t="shared" si="49"/>
        <v>0</v>
      </c>
      <c r="AS59" s="102">
        <f t="shared" si="50"/>
        <v>0</v>
      </c>
      <c r="AT59" s="102">
        <f t="shared" si="51"/>
        <v>0</v>
      </c>
      <c r="AU59" s="216">
        <f t="shared" si="52"/>
        <v>0</v>
      </c>
      <c r="AV59" s="90">
        <f t="shared" si="27"/>
        <v>0</v>
      </c>
      <c r="AW59" s="219">
        <f t="shared" si="53"/>
        <v>0</v>
      </c>
      <c r="AX59" s="216">
        <f t="shared" si="54"/>
        <v>0</v>
      </c>
      <c r="AY59" s="214">
        <f t="shared" si="28"/>
        <v>0</v>
      </c>
      <c r="AZ59" s="279">
        <f t="shared" si="29"/>
        <v>0</v>
      </c>
      <c r="BA59" s="222">
        <f t="shared" si="30"/>
        <v>0</v>
      </c>
      <c r="BB59" s="222">
        <f t="shared" si="31"/>
        <v>0</v>
      </c>
      <c r="BC59" s="222">
        <f t="shared" si="32"/>
        <v>0</v>
      </c>
      <c r="BD59" s="222">
        <f t="shared" si="33"/>
        <v>0</v>
      </c>
      <c r="BE59" s="222">
        <f t="shared" si="34"/>
        <v>0</v>
      </c>
      <c r="BF59" s="280">
        <f t="shared" si="35"/>
        <v>0</v>
      </c>
      <c r="BG59" s="284">
        <f t="shared" si="55"/>
        <v>0</v>
      </c>
      <c r="BH59" s="268">
        <f t="shared" si="36"/>
        <v>0</v>
      </c>
      <c r="BI59" s="260">
        <f t="shared" si="37"/>
        <v>0</v>
      </c>
      <c r="BJ59" s="174">
        <f t="shared" si="56"/>
        <v>0</v>
      </c>
      <c r="BK59" s="169"/>
      <c r="BL59" s="169"/>
    </row>
    <row r="60" spans="1:64" s="4" customFormat="1" ht="13.8" x14ac:dyDescent="0.25">
      <c r="A60" s="56">
        <v>44</v>
      </c>
      <c r="B60" s="75"/>
      <c r="C60" s="76"/>
      <c r="D60" s="77"/>
      <c r="E60" s="78"/>
      <c r="F60" s="79"/>
      <c r="G60" s="80"/>
      <c r="H60" s="81"/>
      <c r="I60" s="82">
        <f t="shared" si="38"/>
        <v>0</v>
      </c>
      <c r="J60" s="194">
        <f t="shared" si="16"/>
        <v>0</v>
      </c>
      <c r="K60" s="83"/>
      <c r="L60" s="79"/>
      <c r="M60" s="79"/>
      <c r="N60" s="84"/>
      <c r="O60" s="85">
        <f t="shared" si="40"/>
        <v>0</v>
      </c>
      <c r="P60" s="83"/>
      <c r="Q60" s="79"/>
      <c r="R60" s="86"/>
      <c r="S60" s="190"/>
      <c r="T60" s="87"/>
      <c r="U60" s="70">
        <f t="shared" si="18"/>
        <v>0</v>
      </c>
      <c r="V60" s="88">
        <f t="shared" si="41"/>
        <v>0</v>
      </c>
      <c r="W60" s="216">
        <f t="shared" si="42"/>
        <v>0</v>
      </c>
      <c r="X60" s="224">
        <f t="shared" si="43"/>
        <v>0</v>
      </c>
      <c r="Y60" s="223">
        <f t="shared" si="19"/>
        <v>0</v>
      </c>
      <c r="Z60" s="89">
        <f t="shared" si="20"/>
        <v>0</v>
      </c>
      <c r="AA60" s="226">
        <f t="shared" si="44"/>
        <v>0</v>
      </c>
      <c r="AB60" s="89">
        <f t="shared" si="21"/>
        <v>0</v>
      </c>
      <c r="AC60" s="89">
        <f t="shared" si="22"/>
        <v>0</v>
      </c>
      <c r="AD60" s="89">
        <f t="shared" si="23"/>
        <v>0</v>
      </c>
      <c r="AE60" s="89">
        <f t="shared" si="24"/>
        <v>0</v>
      </c>
      <c r="AF60" s="71">
        <v>0</v>
      </c>
      <c r="AG60" s="71">
        <v>0</v>
      </c>
      <c r="AH60" s="71">
        <v>0</v>
      </c>
      <c r="AI60" s="165">
        <v>0</v>
      </c>
      <c r="AJ60" s="256">
        <v>0</v>
      </c>
      <c r="AK60" s="258"/>
      <c r="AL60" s="265">
        <f t="shared" si="25"/>
        <v>0</v>
      </c>
      <c r="AM60" s="261">
        <f t="shared" si="26"/>
        <v>0</v>
      </c>
      <c r="AN60" s="212">
        <f t="shared" si="45"/>
        <v>0</v>
      </c>
      <c r="AO60" s="102">
        <f t="shared" si="46"/>
        <v>0</v>
      </c>
      <c r="AP60" s="102">
        <f t="shared" si="47"/>
        <v>0</v>
      </c>
      <c r="AQ60" s="206">
        <f t="shared" si="48"/>
        <v>0</v>
      </c>
      <c r="AR60" s="102">
        <f t="shared" si="49"/>
        <v>0</v>
      </c>
      <c r="AS60" s="102">
        <f t="shared" si="50"/>
        <v>0</v>
      </c>
      <c r="AT60" s="102">
        <f t="shared" si="51"/>
        <v>0</v>
      </c>
      <c r="AU60" s="216">
        <f t="shared" si="52"/>
        <v>0</v>
      </c>
      <c r="AV60" s="90">
        <f t="shared" si="27"/>
        <v>0</v>
      </c>
      <c r="AW60" s="219">
        <f t="shared" si="53"/>
        <v>0</v>
      </c>
      <c r="AX60" s="216">
        <f t="shared" si="54"/>
        <v>0</v>
      </c>
      <c r="AY60" s="214">
        <f t="shared" si="28"/>
        <v>0</v>
      </c>
      <c r="AZ60" s="279">
        <f t="shared" si="29"/>
        <v>0</v>
      </c>
      <c r="BA60" s="222">
        <f t="shared" si="30"/>
        <v>0</v>
      </c>
      <c r="BB60" s="222">
        <f t="shared" si="31"/>
        <v>0</v>
      </c>
      <c r="BC60" s="222">
        <f t="shared" si="32"/>
        <v>0</v>
      </c>
      <c r="BD60" s="222">
        <f t="shared" si="33"/>
        <v>0</v>
      </c>
      <c r="BE60" s="222">
        <f t="shared" si="34"/>
        <v>0</v>
      </c>
      <c r="BF60" s="280">
        <f t="shared" si="35"/>
        <v>0</v>
      </c>
      <c r="BG60" s="284">
        <f t="shared" si="55"/>
        <v>0</v>
      </c>
      <c r="BH60" s="268">
        <f t="shared" si="36"/>
        <v>0</v>
      </c>
      <c r="BI60" s="260">
        <f t="shared" si="37"/>
        <v>0</v>
      </c>
      <c r="BJ60" s="174">
        <f t="shared" si="56"/>
        <v>0</v>
      </c>
      <c r="BK60" s="169"/>
      <c r="BL60" s="169"/>
    </row>
    <row r="61" spans="1:64" s="4" customFormat="1" ht="13.8" x14ac:dyDescent="0.25">
      <c r="A61" s="56">
        <v>45</v>
      </c>
      <c r="B61" s="75"/>
      <c r="C61" s="76"/>
      <c r="D61" s="95"/>
      <c r="E61" s="78"/>
      <c r="F61" s="79"/>
      <c r="G61" s="80"/>
      <c r="H61" s="81"/>
      <c r="I61" s="82">
        <f>J61+U61</f>
        <v>0</v>
      </c>
      <c r="J61" s="194">
        <f t="shared" si="16"/>
        <v>0</v>
      </c>
      <c r="K61" s="83"/>
      <c r="L61" s="79"/>
      <c r="M61" s="79"/>
      <c r="N61" s="84"/>
      <c r="O61" s="85">
        <f>P61+Q61</f>
        <v>0</v>
      </c>
      <c r="P61" s="83"/>
      <c r="Q61" s="79"/>
      <c r="R61" s="86"/>
      <c r="S61" s="190"/>
      <c r="T61" s="87"/>
      <c r="U61" s="70">
        <f t="shared" si="18"/>
        <v>0</v>
      </c>
      <c r="V61" s="88">
        <f t="shared" si="41"/>
        <v>0</v>
      </c>
      <c r="W61" s="216">
        <f t="shared" si="42"/>
        <v>0</v>
      </c>
      <c r="X61" s="224">
        <f t="shared" si="43"/>
        <v>0</v>
      </c>
      <c r="Y61" s="223">
        <f t="shared" si="19"/>
        <v>0</v>
      </c>
      <c r="Z61" s="89">
        <f t="shared" si="20"/>
        <v>0</v>
      </c>
      <c r="AA61" s="226">
        <f t="shared" si="44"/>
        <v>0</v>
      </c>
      <c r="AB61" s="89">
        <f t="shared" si="21"/>
        <v>0</v>
      </c>
      <c r="AC61" s="89">
        <f t="shared" si="22"/>
        <v>0</v>
      </c>
      <c r="AD61" s="89">
        <f t="shared" si="23"/>
        <v>0</v>
      </c>
      <c r="AE61" s="89">
        <f t="shared" si="24"/>
        <v>0</v>
      </c>
      <c r="AF61" s="71">
        <v>0</v>
      </c>
      <c r="AG61" s="71">
        <v>0</v>
      </c>
      <c r="AH61" s="71">
        <v>0</v>
      </c>
      <c r="AI61" s="165">
        <v>0</v>
      </c>
      <c r="AJ61" s="256">
        <v>0</v>
      </c>
      <c r="AK61" s="258"/>
      <c r="AL61" s="265">
        <f t="shared" si="25"/>
        <v>0</v>
      </c>
      <c r="AM61" s="261">
        <f t="shared" si="26"/>
        <v>0</v>
      </c>
      <c r="AN61" s="212">
        <f t="shared" si="45"/>
        <v>0</v>
      </c>
      <c r="AO61" s="102">
        <f t="shared" si="46"/>
        <v>0</v>
      </c>
      <c r="AP61" s="102">
        <f t="shared" si="47"/>
        <v>0</v>
      </c>
      <c r="AQ61" s="206">
        <f t="shared" si="48"/>
        <v>0</v>
      </c>
      <c r="AR61" s="102">
        <f t="shared" si="49"/>
        <v>0</v>
      </c>
      <c r="AS61" s="102">
        <f t="shared" si="50"/>
        <v>0</v>
      </c>
      <c r="AT61" s="102">
        <f t="shared" si="51"/>
        <v>0</v>
      </c>
      <c r="AU61" s="216">
        <f t="shared" si="52"/>
        <v>0</v>
      </c>
      <c r="AV61" s="90">
        <f t="shared" si="27"/>
        <v>0</v>
      </c>
      <c r="AW61" s="219">
        <f t="shared" si="53"/>
        <v>0</v>
      </c>
      <c r="AX61" s="216">
        <f t="shared" si="54"/>
        <v>0</v>
      </c>
      <c r="AY61" s="214">
        <f t="shared" si="28"/>
        <v>0</v>
      </c>
      <c r="AZ61" s="279">
        <f t="shared" si="29"/>
        <v>0</v>
      </c>
      <c r="BA61" s="222">
        <f t="shared" si="30"/>
        <v>0</v>
      </c>
      <c r="BB61" s="222">
        <f t="shared" si="31"/>
        <v>0</v>
      </c>
      <c r="BC61" s="222">
        <f t="shared" si="32"/>
        <v>0</v>
      </c>
      <c r="BD61" s="222">
        <f t="shared" si="33"/>
        <v>0</v>
      </c>
      <c r="BE61" s="222">
        <f t="shared" si="34"/>
        <v>0</v>
      </c>
      <c r="BF61" s="280">
        <f t="shared" si="35"/>
        <v>0</v>
      </c>
      <c r="BG61" s="284">
        <f t="shared" si="55"/>
        <v>0</v>
      </c>
      <c r="BH61" s="268">
        <f t="shared" si="36"/>
        <v>0</v>
      </c>
      <c r="BI61" s="260">
        <f t="shared" si="37"/>
        <v>0</v>
      </c>
      <c r="BJ61" s="174">
        <f t="shared" si="56"/>
        <v>0</v>
      </c>
      <c r="BK61" s="169"/>
      <c r="BL61" s="169"/>
    </row>
    <row r="62" spans="1:64" s="4" customFormat="1" ht="13.8" x14ac:dyDescent="0.25">
      <c r="A62" s="56">
        <v>46</v>
      </c>
      <c r="B62" s="75"/>
      <c r="C62" s="76"/>
      <c r="D62" s="77"/>
      <c r="E62" s="78"/>
      <c r="F62" s="79"/>
      <c r="G62" s="80"/>
      <c r="H62" s="81"/>
      <c r="I62" s="82">
        <f t="shared" si="38"/>
        <v>0</v>
      </c>
      <c r="J62" s="194">
        <f t="shared" si="16"/>
        <v>0</v>
      </c>
      <c r="K62" s="83"/>
      <c r="L62" s="79"/>
      <c r="M62" s="79"/>
      <c r="N62" s="84"/>
      <c r="O62" s="85">
        <f t="shared" si="40"/>
        <v>0</v>
      </c>
      <c r="P62" s="83"/>
      <c r="Q62" s="79"/>
      <c r="R62" s="86"/>
      <c r="S62" s="190"/>
      <c r="T62" s="87"/>
      <c r="U62" s="70">
        <f t="shared" si="18"/>
        <v>0</v>
      </c>
      <c r="V62" s="88">
        <f t="shared" si="41"/>
        <v>0</v>
      </c>
      <c r="W62" s="216">
        <f t="shared" si="42"/>
        <v>0</v>
      </c>
      <c r="X62" s="224">
        <f t="shared" si="43"/>
        <v>0</v>
      </c>
      <c r="Y62" s="223">
        <f t="shared" si="19"/>
        <v>0</v>
      </c>
      <c r="Z62" s="89">
        <f t="shared" si="20"/>
        <v>0</v>
      </c>
      <c r="AA62" s="226">
        <f t="shared" si="44"/>
        <v>0</v>
      </c>
      <c r="AB62" s="89">
        <f t="shared" si="21"/>
        <v>0</v>
      </c>
      <c r="AC62" s="89">
        <f t="shared" si="22"/>
        <v>0</v>
      </c>
      <c r="AD62" s="89">
        <f t="shared" si="23"/>
        <v>0</v>
      </c>
      <c r="AE62" s="89">
        <f t="shared" si="24"/>
        <v>0</v>
      </c>
      <c r="AF62" s="71">
        <v>0</v>
      </c>
      <c r="AG62" s="71">
        <v>0</v>
      </c>
      <c r="AH62" s="71">
        <v>0</v>
      </c>
      <c r="AI62" s="165">
        <v>0</v>
      </c>
      <c r="AJ62" s="256">
        <v>0</v>
      </c>
      <c r="AK62" s="258"/>
      <c r="AL62" s="265">
        <f t="shared" si="25"/>
        <v>0</v>
      </c>
      <c r="AM62" s="261">
        <f t="shared" si="26"/>
        <v>0</v>
      </c>
      <c r="AN62" s="212">
        <f t="shared" si="45"/>
        <v>0</v>
      </c>
      <c r="AO62" s="102">
        <f t="shared" si="46"/>
        <v>0</v>
      </c>
      <c r="AP62" s="102">
        <f t="shared" si="47"/>
        <v>0</v>
      </c>
      <c r="AQ62" s="206">
        <f t="shared" si="48"/>
        <v>0</v>
      </c>
      <c r="AR62" s="102">
        <f t="shared" si="49"/>
        <v>0</v>
      </c>
      <c r="AS62" s="102">
        <f t="shared" si="50"/>
        <v>0</v>
      </c>
      <c r="AT62" s="102">
        <f t="shared" si="51"/>
        <v>0</v>
      </c>
      <c r="AU62" s="216">
        <f t="shared" si="52"/>
        <v>0</v>
      </c>
      <c r="AV62" s="90">
        <f t="shared" si="27"/>
        <v>0</v>
      </c>
      <c r="AW62" s="219">
        <f t="shared" si="53"/>
        <v>0</v>
      </c>
      <c r="AX62" s="216">
        <f t="shared" si="54"/>
        <v>0</v>
      </c>
      <c r="AY62" s="214">
        <f t="shared" si="28"/>
        <v>0</v>
      </c>
      <c r="AZ62" s="279">
        <f t="shared" si="29"/>
        <v>0</v>
      </c>
      <c r="BA62" s="222">
        <f t="shared" si="30"/>
        <v>0</v>
      </c>
      <c r="BB62" s="222">
        <f t="shared" si="31"/>
        <v>0</v>
      </c>
      <c r="BC62" s="222">
        <f t="shared" si="32"/>
        <v>0</v>
      </c>
      <c r="BD62" s="222">
        <f t="shared" si="33"/>
        <v>0</v>
      </c>
      <c r="BE62" s="222">
        <f t="shared" si="34"/>
        <v>0</v>
      </c>
      <c r="BF62" s="280">
        <f t="shared" si="35"/>
        <v>0</v>
      </c>
      <c r="BG62" s="284">
        <f t="shared" si="55"/>
        <v>0</v>
      </c>
      <c r="BH62" s="268">
        <f t="shared" si="36"/>
        <v>0</v>
      </c>
      <c r="BI62" s="260">
        <f t="shared" si="37"/>
        <v>0</v>
      </c>
      <c r="BJ62" s="174">
        <f t="shared" si="56"/>
        <v>0</v>
      </c>
      <c r="BK62" s="169"/>
      <c r="BL62" s="169"/>
    </row>
    <row r="63" spans="1:64" s="4" customFormat="1" ht="13.8" x14ac:dyDescent="0.25">
      <c r="A63" s="56">
        <v>47</v>
      </c>
      <c r="B63" s="75"/>
      <c r="C63" s="76"/>
      <c r="D63" s="77"/>
      <c r="E63" s="78"/>
      <c r="F63" s="79"/>
      <c r="G63" s="80"/>
      <c r="H63" s="81"/>
      <c r="I63" s="82">
        <f t="shared" si="38"/>
        <v>0</v>
      </c>
      <c r="J63" s="194">
        <f t="shared" si="16"/>
        <v>0</v>
      </c>
      <c r="K63" s="83"/>
      <c r="L63" s="79"/>
      <c r="M63" s="79"/>
      <c r="N63" s="84"/>
      <c r="O63" s="85">
        <f t="shared" si="40"/>
        <v>0</v>
      </c>
      <c r="P63" s="83"/>
      <c r="Q63" s="79"/>
      <c r="R63" s="86"/>
      <c r="S63" s="190"/>
      <c r="T63" s="87"/>
      <c r="U63" s="70">
        <f t="shared" si="18"/>
        <v>0</v>
      </c>
      <c r="V63" s="88">
        <f t="shared" si="41"/>
        <v>0</v>
      </c>
      <c r="W63" s="216">
        <f t="shared" si="42"/>
        <v>0</v>
      </c>
      <c r="X63" s="224">
        <f t="shared" si="43"/>
        <v>0</v>
      </c>
      <c r="Y63" s="223">
        <f t="shared" si="19"/>
        <v>0</v>
      </c>
      <c r="Z63" s="89">
        <f t="shared" si="20"/>
        <v>0</v>
      </c>
      <c r="AA63" s="226">
        <f t="shared" si="44"/>
        <v>0</v>
      </c>
      <c r="AB63" s="89">
        <f t="shared" si="21"/>
        <v>0</v>
      </c>
      <c r="AC63" s="89">
        <f t="shared" si="22"/>
        <v>0</v>
      </c>
      <c r="AD63" s="89">
        <f t="shared" si="23"/>
        <v>0</v>
      </c>
      <c r="AE63" s="89">
        <f t="shared" si="24"/>
        <v>0</v>
      </c>
      <c r="AF63" s="71">
        <v>0</v>
      </c>
      <c r="AG63" s="71">
        <v>0</v>
      </c>
      <c r="AH63" s="71">
        <v>0</v>
      </c>
      <c r="AI63" s="165">
        <v>0</v>
      </c>
      <c r="AJ63" s="256">
        <v>0</v>
      </c>
      <c r="AK63" s="258"/>
      <c r="AL63" s="265">
        <f t="shared" si="25"/>
        <v>0</v>
      </c>
      <c r="AM63" s="261">
        <f t="shared" si="26"/>
        <v>0</v>
      </c>
      <c r="AN63" s="212">
        <f t="shared" si="45"/>
        <v>0</v>
      </c>
      <c r="AO63" s="102">
        <f t="shared" si="46"/>
        <v>0</v>
      </c>
      <c r="AP63" s="102">
        <f t="shared" si="47"/>
        <v>0</v>
      </c>
      <c r="AQ63" s="206">
        <f t="shared" si="48"/>
        <v>0</v>
      </c>
      <c r="AR63" s="102">
        <f t="shared" si="49"/>
        <v>0</v>
      </c>
      <c r="AS63" s="102">
        <f t="shared" si="50"/>
        <v>0</v>
      </c>
      <c r="AT63" s="102">
        <f t="shared" si="51"/>
        <v>0</v>
      </c>
      <c r="AU63" s="216">
        <f t="shared" si="52"/>
        <v>0</v>
      </c>
      <c r="AV63" s="90">
        <f t="shared" si="27"/>
        <v>0</v>
      </c>
      <c r="AW63" s="219">
        <f t="shared" si="53"/>
        <v>0</v>
      </c>
      <c r="AX63" s="216">
        <f t="shared" si="54"/>
        <v>0</v>
      </c>
      <c r="AY63" s="214">
        <f t="shared" si="28"/>
        <v>0</v>
      </c>
      <c r="AZ63" s="279">
        <f t="shared" si="29"/>
        <v>0</v>
      </c>
      <c r="BA63" s="222">
        <f t="shared" si="30"/>
        <v>0</v>
      </c>
      <c r="BB63" s="222">
        <f t="shared" si="31"/>
        <v>0</v>
      </c>
      <c r="BC63" s="222">
        <f t="shared" si="32"/>
        <v>0</v>
      </c>
      <c r="BD63" s="222">
        <f t="shared" si="33"/>
        <v>0</v>
      </c>
      <c r="BE63" s="222">
        <f t="shared" si="34"/>
        <v>0</v>
      </c>
      <c r="BF63" s="280">
        <f t="shared" si="35"/>
        <v>0</v>
      </c>
      <c r="BG63" s="284">
        <f t="shared" si="55"/>
        <v>0</v>
      </c>
      <c r="BH63" s="268">
        <f t="shared" si="36"/>
        <v>0</v>
      </c>
      <c r="BI63" s="260">
        <f t="shared" si="37"/>
        <v>0</v>
      </c>
      <c r="BJ63" s="174">
        <f t="shared" si="56"/>
        <v>0</v>
      </c>
      <c r="BK63" s="169"/>
      <c r="BL63" s="169"/>
    </row>
    <row r="64" spans="1:64" s="4" customFormat="1" ht="13.8" x14ac:dyDescent="0.25">
      <c r="A64" s="56">
        <v>48</v>
      </c>
      <c r="B64" s="75"/>
      <c r="C64" s="76"/>
      <c r="D64" s="77"/>
      <c r="E64" s="78"/>
      <c r="F64" s="79"/>
      <c r="G64" s="80"/>
      <c r="H64" s="81"/>
      <c r="I64" s="82">
        <f t="shared" si="38"/>
        <v>0</v>
      </c>
      <c r="J64" s="194">
        <f t="shared" si="16"/>
        <v>0</v>
      </c>
      <c r="K64" s="83"/>
      <c r="L64" s="79"/>
      <c r="M64" s="79"/>
      <c r="N64" s="84"/>
      <c r="O64" s="85">
        <f t="shared" si="40"/>
        <v>0</v>
      </c>
      <c r="P64" s="83"/>
      <c r="Q64" s="79"/>
      <c r="R64" s="86"/>
      <c r="S64" s="190"/>
      <c r="T64" s="87"/>
      <c r="U64" s="70">
        <f t="shared" si="18"/>
        <v>0</v>
      </c>
      <c r="V64" s="88">
        <f t="shared" si="41"/>
        <v>0</v>
      </c>
      <c r="W64" s="216">
        <f t="shared" si="42"/>
        <v>0</v>
      </c>
      <c r="X64" s="224">
        <f t="shared" si="43"/>
        <v>0</v>
      </c>
      <c r="Y64" s="223">
        <f t="shared" si="19"/>
        <v>0</v>
      </c>
      <c r="Z64" s="89">
        <f t="shared" si="20"/>
        <v>0</v>
      </c>
      <c r="AA64" s="226">
        <f t="shared" si="44"/>
        <v>0</v>
      </c>
      <c r="AB64" s="89">
        <f t="shared" si="21"/>
        <v>0</v>
      </c>
      <c r="AC64" s="89">
        <f t="shared" si="22"/>
        <v>0</v>
      </c>
      <c r="AD64" s="89">
        <f t="shared" si="23"/>
        <v>0</v>
      </c>
      <c r="AE64" s="89">
        <f t="shared" si="24"/>
        <v>0</v>
      </c>
      <c r="AF64" s="71">
        <v>0</v>
      </c>
      <c r="AG64" s="71">
        <v>0</v>
      </c>
      <c r="AH64" s="71">
        <v>0</v>
      </c>
      <c r="AI64" s="165">
        <v>0</v>
      </c>
      <c r="AJ64" s="256">
        <v>0</v>
      </c>
      <c r="AK64" s="258"/>
      <c r="AL64" s="265">
        <f t="shared" si="25"/>
        <v>0</v>
      </c>
      <c r="AM64" s="261">
        <f t="shared" si="26"/>
        <v>0</v>
      </c>
      <c r="AN64" s="212">
        <f t="shared" si="45"/>
        <v>0</v>
      </c>
      <c r="AO64" s="102">
        <f t="shared" si="46"/>
        <v>0</v>
      </c>
      <c r="AP64" s="102">
        <f t="shared" si="47"/>
        <v>0</v>
      </c>
      <c r="AQ64" s="206">
        <f t="shared" si="48"/>
        <v>0</v>
      </c>
      <c r="AR64" s="102">
        <f t="shared" si="49"/>
        <v>0</v>
      </c>
      <c r="AS64" s="102">
        <f t="shared" si="50"/>
        <v>0</v>
      </c>
      <c r="AT64" s="102">
        <f t="shared" si="51"/>
        <v>0</v>
      </c>
      <c r="AU64" s="216">
        <f t="shared" si="52"/>
        <v>0</v>
      </c>
      <c r="AV64" s="90">
        <f t="shared" si="27"/>
        <v>0</v>
      </c>
      <c r="AW64" s="219">
        <f t="shared" si="53"/>
        <v>0</v>
      </c>
      <c r="AX64" s="216">
        <f t="shared" si="54"/>
        <v>0</v>
      </c>
      <c r="AY64" s="214">
        <f t="shared" si="28"/>
        <v>0</v>
      </c>
      <c r="AZ64" s="279">
        <f t="shared" si="29"/>
        <v>0</v>
      </c>
      <c r="BA64" s="222">
        <f t="shared" si="30"/>
        <v>0</v>
      </c>
      <c r="BB64" s="222">
        <f t="shared" si="31"/>
        <v>0</v>
      </c>
      <c r="BC64" s="222">
        <f t="shared" si="32"/>
        <v>0</v>
      </c>
      <c r="BD64" s="222">
        <f t="shared" si="33"/>
        <v>0</v>
      </c>
      <c r="BE64" s="222">
        <f t="shared" si="34"/>
        <v>0</v>
      </c>
      <c r="BF64" s="280">
        <f t="shared" si="35"/>
        <v>0</v>
      </c>
      <c r="BG64" s="284">
        <f t="shared" si="55"/>
        <v>0</v>
      </c>
      <c r="BH64" s="268">
        <f t="shared" si="36"/>
        <v>0</v>
      </c>
      <c r="BI64" s="260">
        <f t="shared" si="37"/>
        <v>0</v>
      </c>
      <c r="BJ64" s="174">
        <f t="shared" si="56"/>
        <v>0</v>
      </c>
      <c r="BK64" s="169"/>
      <c r="BL64" s="169"/>
    </row>
    <row r="65" spans="1:64" s="4" customFormat="1" ht="13.8" x14ac:dyDescent="0.25">
      <c r="A65" s="56">
        <v>49</v>
      </c>
      <c r="B65" s="75"/>
      <c r="C65" s="94"/>
      <c r="D65" s="77"/>
      <c r="E65" s="78"/>
      <c r="F65" s="79"/>
      <c r="G65" s="80"/>
      <c r="H65" s="81"/>
      <c r="I65" s="82">
        <f t="shared" si="38"/>
        <v>0</v>
      </c>
      <c r="J65" s="194">
        <f t="shared" si="16"/>
        <v>0</v>
      </c>
      <c r="K65" s="83"/>
      <c r="L65" s="79"/>
      <c r="M65" s="79"/>
      <c r="N65" s="84"/>
      <c r="O65" s="85">
        <f t="shared" si="40"/>
        <v>0</v>
      </c>
      <c r="P65" s="83"/>
      <c r="Q65" s="79"/>
      <c r="R65" s="86"/>
      <c r="S65" s="190"/>
      <c r="T65" s="87"/>
      <c r="U65" s="70">
        <f t="shared" si="18"/>
        <v>0</v>
      </c>
      <c r="V65" s="88">
        <f t="shared" si="41"/>
        <v>0</v>
      </c>
      <c r="W65" s="216">
        <f t="shared" si="42"/>
        <v>0</v>
      </c>
      <c r="X65" s="224">
        <f t="shared" si="43"/>
        <v>0</v>
      </c>
      <c r="Y65" s="223">
        <f t="shared" si="19"/>
        <v>0</v>
      </c>
      <c r="Z65" s="89">
        <f t="shared" si="20"/>
        <v>0</v>
      </c>
      <c r="AA65" s="226">
        <f t="shared" si="44"/>
        <v>0</v>
      </c>
      <c r="AB65" s="89">
        <f t="shared" si="21"/>
        <v>0</v>
      </c>
      <c r="AC65" s="89">
        <f t="shared" si="22"/>
        <v>0</v>
      </c>
      <c r="AD65" s="89">
        <f t="shared" si="23"/>
        <v>0</v>
      </c>
      <c r="AE65" s="89">
        <f t="shared" si="24"/>
        <v>0</v>
      </c>
      <c r="AF65" s="71">
        <v>0</v>
      </c>
      <c r="AG65" s="71">
        <v>0</v>
      </c>
      <c r="AH65" s="71">
        <v>0</v>
      </c>
      <c r="AI65" s="165">
        <v>0</v>
      </c>
      <c r="AJ65" s="256">
        <v>0</v>
      </c>
      <c r="AK65" s="258"/>
      <c r="AL65" s="265">
        <f t="shared" si="25"/>
        <v>0</v>
      </c>
      <c r="AM65" s="261">
        <f t="shared" si="26"/>
        <v>0</v>
      </c>
      <c r="AN65" s="212">
        <f t="shared" si="45"/>
        <v>0</v>
      </c>
      <c r="AO65" s="102">
        <f t="shared" si="46"/>
        <v>0</v>
      </c>
      <c r="AP65" s="102">
        <f t="shared" si="47"/>
        <v>0</v>
      </c>
      <c r="AQ65" s="206">
        <f t="shared" si="48"/>
        <v>0</v>
      </c>
      <c r="AR65" s="102">
        <f t="shared" si="49"/>
        <v>0</v>
      </c>
      <c r="AS65" s="102">
        <f t="shared" si="50"/>
        <v>0</v>
      </c>
      <c r="AT65" s="102">
        <f t="shared" si="51"/>
        <v>0</v>
      </c>
      <c r="AU65" s="216">
        <f t="shared" si="52"/>
        <v>0</v>
      </c>
      <c r="AV65" s="90">
        <f t="shared" si="27"/>
        <v>0</v>
      </c>
      <c r="AW65" s="219">
        <f t="shared" si="53"/>
        <v>0</v>
      </c>
      <c r="AX65" s="216">
        <f t="shared" si="54"/>
        <v>0</v>
      </c>
      <c r="AY65" s="214">
        <f t="shared" si="28"/>
        <v>0</v>
      </c>
      <c r="AZ65" s="279">
        <f t="shared" si="29"/>
        <v>0</v>
      </c>
      <c r="BA65" s="222">
        <f t="shared" si="30"/>
        <v>0</v>
      </c>
      <c r="BB65" s="222">
        <f t="shared" si="31"/>
        <v>0</v>
      </c>
      <c r="BC65" s="222">
        <f t="shared" si="32"/>
        <v>0</v>
      </c>
      <c r="BD65" s="222">
        <f t="shared" si="33"/>
        <v>0</v>
      </c>
      <c r="BE65" s="222">
        <f t="shared" si="34"/>
        <v>0</v>
      </c>
      <c r="BF65" s="280">
        <f t="shared" si="35"/>
        <v>0</v>
      </c>
      <c r="BG65" s="284">
        <f t="shared" si="55"/>
        <v>0</v>
      </c>
      <c r="BH65" s="268">
        <f t="shared" si="36"/>
        <v>0</v>
      </c>
      <c r="BI65" s="260">
        <f t="shared" si="37"/>
        <v>0</v>
      </c>
      <c r="BJ65" s="174">
        <f t="shared" si="56"/>
        <v>0</v>
      </c>
      <c r="BK65" s="169"/>
      <c r="BL65" s="169"/>
    </row>
    <row r="66" spans="1:64" s="4" customFormat="1" ht="13.8" x14ac:dyDescent="0.25">
      <c r="A66" s="56">
        <v>50</v>
      </c>
      <c r="B66" s="75"/>
      <c r="C66" s="76"/>
      <c r="D66" s="77"/>
      <c r="E66" s="78"/>
      <c r="F66" s="79"/>
      <c r="G66" s="80"/>
      <c r="H66" s="81"/>
      <c r="I66" s="82">
        <f t="shared" si="38"/>
        <v>0</v>
      </c>
      <c r="J66" s="194">
        <f t="shared" si="16"/>
        <v>0</v>
      </c>
      <c r="K66" s="83"/>
      <c r="L66" s="79"/>
      <c r="M66" s="79"/>
      <c r="N66" s="84"/>
      <c r="O66" s="85">
        <f t="shared" si="40"/>
        <v>0</v>
      </c>
      <c r="P66" s="83"/>
      <c r="Q66" s="79"/>
      <c r="R66" s="86"/>
      <c r="S66" s="190"/>
      <c r="T66" s="87"/>
      <c r="U66" s="70">
        <f t="shared" si="18"/>
        <v>0</v>
      </c>
      <c r="V66" s="88">
        <f t="shared" si="41"/>
        <v>0</v>
      </c>
      <c r="W66" s="216">
        <f t="shared" si="42"/>
        <v>0</v>
      </c>
      <c r="X66" s="224">
        <f t="shared" si="43"/>
        <v>0</v>
      </c>
      <c r="Y66" s="223">
        <f t="shared" si="19"/>
        <v>0</v>
      </c>
      <c r="Z66" s="89">
        <f t="shared" si="20"/>
        <v>0</v>
      </c>
      <c r="AA66" s="226">
        <f t="shared" si="44"/>
        <v>0</v>
      </c>
      <c r="AB66" s="89">
        <f t="shared" si="21"/>
        <v>0</v>
      </c>
      <c r="AC66" s="89">
        <f t="shared" si="22"/>
        <v>0</v>
      </c>
      <c r="AD66" s="89">
        <f t="shared" si="23"/>
        <v>0</v>
      </c>
      <c r="AE66" s="89">
        <f t="shared" si="24"/>
        <v>0</v>
      </c>
      <c r="AF66" s="71">
        <v>0</v>
      </c>
      <c r="AG66" s="71">
        <v>0</v>
      </c>
      <c r="AH66" s="71">
        <v>0</v>
      </c>
      <c r="AI66" s="165">
        <v>0</v>
      </c>
      <c r="AJ66" s="256">
        <v>0</v>
      </c>
      <c r="AK66" s="258"/>
      <c r="AL66" s="265">
        <f t="shared" si="25"/>
        <v>0</v>
      </c>
      <c r="AM66" s="261">
        <f t="shared" si="26"/>
        <v>0</v>
      </c>
      <c r="AN66" s="212">
        <f t="shared" si="45"/>
        <v>0</v>
      </c>
      <c r="AO66" s="102">
        <f t="shared" si="46"/>
        <v>0</v>
      </c>
      <c r="AP66" s="102">
        <f t="shared" si="47"/>
        <v>0</v>
      </c>
      <c r="AQ66" s="206">
        <f t="shared" si="48"/>
        <v>0</v>
      </c>
      <c r="AR66" s="102">
        <f t="shared" si="49"/>
        <v>0</v>
      </c>
      <c r="AS66" s="102">
        <f t="shared" si="50"/>
        <v>0</v>
      </c>
      <c r="AT66" s="102">
        <f t="shared" si="51"/>
        <v>0</v>
      </c>
      <c r="AU66" s="216">
        <f t="shared" si="52"/>
        <v>0</v>
      </c>
      <c r="AV66" s="90">
        <f t="shared" si="27"/>
        <v>0</v>
      </c>
      <c r="AW66" s="219">
        <f t="shared" si="53"/>
        <v>0</v>
      </c>
      <c r="AX66" s="216">
        <f t="shared" si="54"/>
        <v>0</v>
      </c>
      <c r="AY66" s="214">
        <f t="shared" si="28"/>
        <v>0</v>
      </c>
      <c r="AZ66" s="279">
        <f t="shared" si="29"/>
        <v>0</v>
      </c>
      <c r="BA66" s="222">
        <f t="shared" si="30"/>
        <v>0</v>
      </c>
      <c r="BB66" s="222">
        <f t="shared" si="31"/>
        <v>0</v>
      </c>
      <c r="BC66" s="222">
        <f t="shared" si="32"/>
        <v>0</v>
      </c>
      <c r="BD66" s="222">
        <f t="shared" si="33"/>
        <v>0</v>
      </c>
      <c r="BE66" s="222">
        <f t="shared" si="34"/>
        <v>0</v>
      </c>
      <c r="BF66" s="280">
        <f t="shared" si="35"/>
        <v>0</v>
      </c>
      <c r="BG66" s="284">
        <f t="shared" si="55"/>
        <v>0</v>
      </c>
      <c r="BH66" s="268">
        <f t="shared" si="36"/>
        <v>0</v>
      </c>
      <c r="BI66" s="260">
        <f t="shared" si="37"/>
        <v>0</v>
      </c>
      <c r="BJ66" s="174">
        <f t="shared" si="56"/>
        <v>0</v>
      </c>
      <c r="BK66" s="169"/>
      <c r="BL66" s="169"/>
    </row>
    <row r="67" spans="1:64" s="4" customFormat="1" ht="13.8" x14ac:dyDescent="0.25">
      <c r="A67" s="56">
        <v>51</v>
      </c>
      <c r="B67" s="75"/>
      <c r="C67" s="76"/>
      <c r="D67" s="77"/>
      <c r="E67" s="78"/>
      <c r="F67" s="79"/>
      <c r="G67" s="80"/>
      <c r="H67" s="81"/>
      <c r="I67" s="82">
        <f t="shared" si="38"/>
        <v>0</v>
      </c>
      <c r="J67" s="194">
        <f t="shared" si="16"/>
        <v>0</v>
      </c>
      <c r="K67" s="83"/>
      <c r="L67" s="79"/>
      <c r="M67" s="79"/>
      <c r="N67" s="84"/>
      <c r="O67" s="85">
        <f t="shared" si="40"/>
        <v>0</v>
      </c>
      <c r="P67" s="83"/>
      <c r="Q67" s="79"/>
      <c r="R67" s="86"/>
      <c r="S67" s="190"/>
      <c r="T67" s="87"/>
      <c r="U67" s="70">
        <f t="shared" si="18"/>
        <v>0</v>
      </c>
      <c r="V67" s="88">
        <f t="shared" si="41"/>
        <v>0</v>
      </c>
      <c r="W67" s="216">
        <f t="shared" si="42"/>
        <v>0</v>
      </c>
      <c r="X67" s="224">
        <f t="shared" si="43"/>
        <v>0</v>
      </c>
      <c r="Y67" s="223">
        <f t="shared" si="19"/>
        <v>0</v>
      </c>
      <c r="Z67" s="89">
        <f t="shared" si="20"/>
        <v>0</v>
      </c>
      <c r="AA67" s="226">
        <f t="shared" si="44"/>
        <v>0</v>
      </c>
      <c r="AB67" s="89">
        <f t="shared" si="21"/>
        <v>0</v>
      </c>
      <c r="AC67" s="89">
        <f t="shared" si="22"/>
        <v>0</v>
      </c>
      <c r="AD67" s="89">
        <f t="shared" si="23"/>
        <v>0</v>
      </c>
      <c r="AE67" s="89">
        <f t="shared" si="24"/>
        <v>0</v>
      </c>
      <c r="AF67" s="71">
        <v>0</v>
      </c>
      <c r="AG67" s="71">
        <v>0</v>
      </c>
      <c r="AH67" s="71">
        <v>0</v>
      </c>
      <c r="AI67" s="165">
        <v>0</v>
      </c>
      <c r="AJ67" s="256">
        <v>0</v>
      </c>
      <c r="AK67" s="258"/>
      <c r="AL67" s="265">
        <f t="shared" si="25"/>
        <v>0</v>
      </c>
      <c r="AM67" s="261">
        <f t="shared" si="26"/>
        <v>0</v>
      </c>
      <c r="AN67" s="212">
        <f t="shared" si="45"/>
        <v>0</v>
      </c>
      <c r="AO67" s="102">
        <f t="shared" si="46"/>
        <v>0</v>
      </c>
      <c r="AP67" s="102">
        <f t="shared" si="47"/>
        <v>0</v>
      </c>
      <c r="AQ67" s="206">
        <f t="shared" si="48"/>
        <v>0</v>
      </c>
      <c r="AR67" s="102">
        <f t="shared" si="49"/>
        <v>0</v>
      </c>
      <c r="AS67" s="102">
        <f t="shared" si="50"/>
        <v>0</v>
      </c>
      <c r="AT67" s="102">
        <f t="shared" si="51"/>
        <v>0</v>
      </c>
      <c r="AU67" s="216">
        <f t="shared" si="52"/>
        <v>0</v>
      </c>
      <c r="AV67" s="90">
        <f t="shared" si="27"/>
        <v>0</v>
      </c>
      <c r="AW67" s="219">
        <f t="shared" si="53"/>
        <v>0</v>
      </c>
      <c r="AX67" s="216">
        <f t="shared" si="54"/>
        <v>0</v>
      </c>
      <c r="AY67" s="214">
        <f t="shared" si="28"/>
        <v>0</v>
      </c>
      <c r="AZ67" s="279">
        <f t="shared" si="29"/>
        <v>0</v>
      </c>
      <c r="BA67" s="222">
        <f t="shared" si="30"/>
        <v>0</v>
      </c>
      <c r="BB67" s="222">
        <f t="shared" si="31"/>
        <v>0</v>
      </c>
      <c r="BC67" s="222">
        <f t="shared" si="32"/>
        <v>0</v>
      </c>
      <c r="BD67" s="222">
        <f t="shared" si="33"/>
        <v>0</v>
      </c>
      <c r="BE67" s="222">
        <f t="shared" si="34"/>
        <v>0</v>
      </c>
      <c r="BF67" s="280">
        <f t="shared" si="35"/>
        <v>0</v>
      </c>
      <c r="BG67" s="284">
        <f t="shared" si="55"/>
        <v>0</v>
      </c>
      <c r="BH67" s="268">
        <f t="shared" si="36"/>
        <v>0</v>
      </c>
      <c r="BI67" s="260">
        <f t="shared" si="37"/>
        <v>0</v>
      </c>
      <c r="BJ67" s="174">
        <f t="shared" si="56"/>
        <v>0</v>
      </c>
      <c r="BK67" s="169"/>
      <c r="BL67" s="169"/>
    </row>
    <row r="68" spans="1:64" s="4" customFormat="1" ht="13.8" x14ac:dyDescent="0.25">
      <c r="A68" s="56">
        <v>52</v>
      </c>
      <c r="B68" s="75"/>
      <c r="C68" s="76"/>
      <c r="D68" s="77"/>
      <c r="E68" s="78"/>
      <c r="F68" s="79"/>
      <c r="G68" s="80"/>
      <c r="H68" s="81"/>
      <c r="I68" s="82">
        <f t="shared" si="38"/>
        <v>0</v>
      </c>
      <c r="J68" s="194">
        <f t="shared" si="16"/>
        <v>0</v>
      </c>
      <c r="K68" s="83"/>
      <c r="L68" s="79"/>
      <c r="M68" s="79"/>
      <c r="N68" s="84"/>
      <c r="O68" s="85">
        <f t="shared" si="40"/>
        <v>0</v>
      </c>
      <c r="P68" s="83"/>
      <c r="Q68" s="79"/>
      <c r="R68" s="86"/>
      <c r="S68" s="190"/>
      <c r="T68" s="87"/>
      <c r="U68" s="70">
        <f t="shared" si="18"/>
        <v>0</v>
      </c>
      <c r="V68" s="88">
        <f t="shared" si="41"/>
        <v>0</v>
      </c>
      <c r="W68" s="216">
        <f t="shared" si="42"/>
        <v>0</v>
      </c>
      <c r="X68" s="224">
        <f t="shared" si="43"/>
        <v>0</v>
      </c>
      <c r="Y68" s="223">
        <f t="shared" si="19"/>
        <v>0</v>
      </c>
      <c r="Z68" s="89">
        <f t="shared" si="20"/>
        <v>0</v>
      </c>
      <c r="AA68" s="226">
        <f t="shared" si="44"/>
        <v>0</v>
      </c>
      <c r="AB68" s="89">
        <f t="shared" si="21"/>
        <v>0</v>
      </c>
      <c r="AC68" s="89">
        <f t="shared" si="22"/>
        <v>0</v>
      </c>
      <c r="AD68" s="89">
        <f t="shared" si="23"/>
        <v>0</v>
      </c>
      <c r="AE68" s="89">
        <f t="shared" si="24"/>
        <v>0</v>
      </c>
      <c r="AF68" s="71">
        <v>0</v>
      </c>
      <c r="AG68" s="71">
        <v>0</v>
      </c>
      <c r="AH68" s="71">
        <v>0</v>
      </c>
      <c r="AI68" s="165">
        <v>0</v>
      </c>
      <c r="AJ68" s="256">
        <v>0</v>
      </c>
      <c r="AK68" s="258"/>
      <c r="AL68" s="265">
        <f t="shared" si="25"/>
        <v>0</v>
      </c>
      <c r="AM68" s="261">
        <f t="shared" si="26"/>
        <v>0</v>
      </c>
      <c r="AN68" s="212">
        <f t="shared" si="45"/>
        <v>0</v>
      </c>
      <c r="AO68" s="102">
        <f t="shared" si="46"/>
        <v>0</v>
      </c>
      <c r="AP68" s="102">
        <f t="shared" si="47"/>
        <v>0</v>
      </c>
      <c r="AQ68" s="206">
        <f t="shared" si="48"/>
        <v>0</v>
      </c>
      <c r="AR68" s="102">
        <f t="shared" si="49"/>
        <v>0</v>
      </c>
      <c r="AS68" s="102">
        <f t="shared" si="50"/>
        <v>0</v>
      </c>
      <c r="AT68" s="102">
        <f t="shared" si="51"/>
        <v>0</v>
      </c>
      <c r="AU68" s="216">
        <f t="shared" si="52"/>
        <v>0</v>
      </c>
      <c r="AV68" s="90">
        <f t="shared" si="27"/>
        <v>0</v>
      </c>
      <c r="AW68" s="219">
        <f t="shared" si="53"/>
        <v>0</v>
      </c>
      <c r="AX68" s="216">
        <f t="shared" si="54"/>
        <v>0</v>
      </c>
      <c r="AY68" s="214">
        <f t="shared" si="28"/>
        <v>0</v>
      </c>
      <c r="AZ68" s="279">
        <f t="shared" si="29"/>
        <v>0</v>
      </c>
      <c r="BA68" s="222">
        <f t="shared" si="30"/>
        <v>0</v>
      </c>
      <c r="BB68" s="222">
        <f t="shared" si="31"/>
        <v>0</v>
      </c>
      <c r="BC68" s="222">
        <f t="shared" si="32"/>
        <v>0</v>
      </c>
      <c r="BD68" s="222">
        <f t="shared" si="33"/>
        <v>0</v>
      </c>
      <c r="BE68" s="222">
        <f t="shared" si="34"/>
        <v>0</v>
      </c>
      <c r="BF68" s="280">
        <f t="shared" si="35"/>
        <v>0</v>
      </c>
      <c r="BG68" s="284">
        <f t="shared" si="55"/>
        <v>0</v>
      </c>
      <c r="BH68" s="268">
        <f t="shared" si="36"/>
        <v>0</v>
      </c>
      <c r="BI68" s="260">
        <f t="shared" si="37"/>
        <v>0</v>
      </c>
      <c r="BJ68" s="174">
        <f t="shared" si="56"/>
        <v>0</v>
      </c>
      <c r="BK68" s="169"/>
      <c r="BL68" s="169"/>
    </row>
    <row r="69" spans="1:64" s="4" customFormat="1" ht="13.8" x14ac:dyDescent="0.25">
      <c r="A69" s="56">
        <v>53</v>
      </c>
      <c r="B69" s="75"/>
      <c r="C69" s="94"/>
      <c r="D69" s="95"/>
      <c r="E69" s="78"/>
      <c r="F69" s="79"/>
      <c r="G69" s="80"/>
      <c r="H69" s="81"/>
      <c r="I69" s="82">
        <f>J69+U69</f>
        <v>0</v>
      </c>
      <c r="J69" s="194">
        <f t="shared" si="16"/>
        <v>0</v>
      </c>
      <c r="K69" s="83"/>
      <c r="L69" s="79"/>
      <c r="M69" s="79"/>
      <c r="N69" s="84"/>
      <c r="O69" s="85">
        <f>P69+Q69</f>
        <v>0</v>
      </c>
      <c r="P69" s="83"/>
      <c r="Q69" s="79"/>
      <c r="R69" s="86"/>
      <c r="S69" s="190"/>
      <c r="T69" s="87"/>
      <c r="U69" s="70">
        <f t="shared" si="18"/>
        <v>0</v>
      </c>
      <c r="V69" s="88">
        <f t="shared" si="41"/>
        <v>0</v>
      </c>
      <c r="W69" s="216">
        <f t="shared" si="42"/>
        <v>0</v>
      </c>
      <c r="X69" s="224">
        <f t="shared" si="43"/>
        <v>0</v>
      </c>
      <c r="Y69" s="223">
        <f t="shared" si="19"/>
        <v>0</v>
      </c>
      <c r="Z69" s="89">
        <f t="shared" si="20"/>
        <v>0</v>
      </c>
      <c r="AA69" s="226">
        <f t="shared" si="44"/>
        <v>0</v>
      </c>
      <c r="AB69" s="89">
        <f t="shared" si="21"/>
        <v>0</v>
      </c>
      <c r="AC69" s="89">
        <f t="shared" si="22"/>
        <v>0</v>
      </c>
      <c r="AD69" s="89">
        <f t="shared" si="23"/>
        <v>0</v>
      </c>
      <c r="AE69" s="89">
        <f t="shared" si="24"/>
        <v>0</v>
      </c>
      <c r="AF69" s="71">
        <v>0</v>
      </c>
      <c r="AG69" s="71">
        <v>0</v>
      </c>
      <c r="AH69" s="71">
        <v>0</v>
      </c>
      <c r="AI69" s="165">
        <v>0</v>
      </c>
      <c r="AJ69" s="256">
        <v>0</v>
      </c>
      <c r="AK69" s="258"/>
      <c r="AL69" s="265">
        <f t="shared" si="25"/>
        <v>0</v>
      </c>
      <c r="AM69" s="261">
        <f t="shared" si="26"/>
        <v>0</v>
      </c>
      <c r="AN69" s="212">
        <f t="shared" si="45"/>
        <v>0</v>
      </c>
      <c r="AO69" s="102">
        <f t="shared" si="46"/>
        <v>0</v>
      </c>
      <c r="AP69" s="102">
        <f t="shared" si="47"/>
        <v>0</v>
      </c>
      <c r="AQ69" s="206">
        <f t="shared" si="48"/>
        <v>0</v>
      </c>
      <c r="AR69" s="102">
        <f t="shared" si="49"/>
        <v>0</v>
      </c>
      <c r="AS69" s="102">
        <f t="shared" si="50"/>
        <v>0</v>
      </c>
      <c r="AT69" s="102">
        <f t="shared" si="51"/>
        <v>0</v>
      </c>
      <c r="AU69" s="216">
        <f t="shared" si="52"/>
        <v>0</v>
      </c>
      <c r="AV69" s="90">
        <f t="shared" si="27"/>
        <v>0</v>
      </c>
      <c r="AW69" s="219">
        <f t="shared" si="53"/>
        <v>0</v>
      </c>
      <c r="AX69" s="216">
        <f t="shared" si="54"/>
        <v>0</v>
      </c>
      <c r="AY69" s="214">
        <f t="shared" si="28"/>
        <v>0</v>
      </c>
      <c r="AZ69" s="279">
        <f t="shared" si="29"/>
        <v>0</v>
      </c>
      <c r="BA69" s="222">
        <f t="shared" si="30"/>
        <v>0</v>
      </c>
      <c r="BB69" s="222">
        <f t="shared" si="31"/>
        <v>0</v>
      </c>
      <c r="BC69" s="222">
        <f t="shared" si="32"/>
        <v>0</v>
      </c>
      <c r="BD69" s="222">
        <f t="shared" si="33"/>
        <v>0</v>
      </c>
      <c r="BE69" s="222">
        <f t="shared" si="34"/>
        <v>0</v>
      </c>
      <c r="BF69" s="280">
        <f t="shared" si="35"/>
        <v>0</v>
      </c>
      <c r="BG69" s="284">
        <f t="shared" si="55"/>
        <v>0</v>
      </c>
      <c r="BH69" s="268">
        <f t="shared" si="36"/>
        <v>0</v>
      </c>
      <c r="BI69" s="260">
        <f t="shared" si="37"/>
        <v>0</v>
      </c>
      <c r="BJ69" s="174">
        <f t="shared" si="56"/>
        <v>0</v>
      </c>
      <c r="BK69" s="169"/>
      <c r="BL69" s="169"/>
    </row>
    <row r="70" spans="1:64" s="4" customFormat="1" ht="13.8" x14ac:dyDescent="0.25">
      <c r="A70" s="56">
        <v>54</v>
      </c>
      <c r="B70" s="75"/>
      <c r="C70" s="76"/>
      <c r="D70" s="77"/>
      <c r="E70" s="78"/>
      <c r="F70" s="79"/>
      <c r="G70" s="80"/>
      <c r="H70" s="81"/>
      <c r="I70" s="82">
        <f t="shared" si="38"/>
        <v>0</v>
      </c>
      <c r="J70" s="194">
        <f t="shared" si="16"/>
        <v>0</v>
      </c>
      <c r="K70" s="83"/>
      <c r="L70" s="79"/>
      <c r="M70" s="79"/>
      <c r="N70" s="84"/>
      <c r="O70" s="85">
        <f t="shared" si="40"/>
        <v>0</v>
      </c>
      <c r="P70" s="83"/>
      <c r="Q70" s="79"/>
      <c r="R70" s="86"/>
      <c r="S70" s="190"/>
      <c r="T70" s="87"/>
      <c r="U70" s="70">
        <f t="shared" si="18"/>
        <v>0</v>
      </c>
      <c r="V70" s="88">
        <f t="shared" si="41"/>
        <v>0</v>
      </c>
      <c r="W70" s="216">
        <f t="shared" si="42"/>
        <v>0</v>
      </c>
      <c r="X70" s="224">
        <f t="shared" si="43"/>
        <v>0</v>
      </c>
      <c r="Y70" s="223">
        <f t="shared" si="19"/>
        <v>0</v>
      </c>
      <c r="Z70" s="89">
        <f t="shared" si="20"/>
        <v>0</v>
      </c>
      <c r="AA70" s="226">
        <f t="shared" si="44"/>
        <v>0</v>
      </c>
      <c r="AB70" s="89">
        <f t="shared" si="21"/>
        <v>0</v>
      </c>
      <c r="AC70" s="89">
        <f t="shared" si="22"/>
        <v>0</v>
      </c>
      <c r="AD70" s="89">
        <f t="shared" si="23"/>
        <v>0</v>
      </c>
      <c r="AE70" s="89">
        <f t="shared" si="24"/>
        <v>0</v>
      </c>
      <c r="AF70" s="71">
        <v>0</v>
      </c>
      <c r="AG70" s="71">
        <v>0</v>
      </c>
      <c r="AH70" s="71">
        <v>0</v>
      </c>
      <c r="AI70" s="165">
        <v>0</v>
      </c>
      <c r="AJ70" s="256">
        <v>0</v>
      </c>
      <c r="AK70" s="258"/>
      <c r="AL70" s="265">
        <f t="shared" si="25"/>
        <v>0</v>
      </c>
      <c r="AM70" s="261">
        <f t="shared" si="26"/>
        <v>0</v>
      </c>
      <c r="AN70" s="212">
        <f t="shared" si="45"/>
        <v>0</v>
      </c>
      <c r="AO70" s="102">
        <f t="shared" si="46"/>
        <v>0</v>
      </c>
      <c r="AP70" s="102">
        <f t="shared" si="47"/>
        <v>0</v>
      </c>
      <c r="AQ70" s="206">
        <f t="shared" si="48"/>
        <v>0</v>
      </c>
      <c r="AR70" s="102">
        <f t="shared" si="49"/>
        <v>0</v>
      </c>
      <c r="AS70" s="102">
        <f t="shared" si="50"/>
        <v>0</v>
      </c>
      <c r="AT70" s="102">
        <f t="shared" si="51"/>
        <v>0</v>
      </c>
      <c r="AU70" s="216">
        <f t="shared" si="52"/>
        <v>0</v>
      </c>
      <c r="AV70" s="90">
        <f t="shared" si="27"/>
        <v>0</v>
      </c>
      <c r="AW70" s="219">
        <f t="shared" si="53"/>
        <v>0</v>
      </c>
      <c r="AX70" s="216">
        <f t="shared" si="54"/>
        <v>0</v>
      </c>
      <c r="AY70" s="214">
        <f t="shared" si="28"/>
        <v>0</v>
      </c>
      <c r="AZ70" s="279">
        <f t="shared" si="29"/>
        <v>0</v>
      </c>
      <c r="BA70" s="222">
        <f t="shared" si="30"/>
        <v>0</v>
      </c>
      <c r="BB70" s="222">
        <f t="shared" si="31"/>
        <v>0</v>
      </c>
      <c r="BC70" s="222">
        <f t="shared" si="32"/>
        <v>0</v>
      </c>
      <c r="BD70" s="222">
        <f t="shared" si="33"/>
        <v>0</v>
      </c>
      <c r="BE70" s="222">
        <f t="shared" si="34"/>
        <v>0</v>
      </c>
      <c r="BF70" s="280">
        <f t="shared" si="35"/>
        <v>0</v>
      </c>
      <c r="BG70" s="284">
        <f t="shared" si="55"/>
        <v>0</v>
      </c>
      <c r="BH70" s="268">
        <f t="shared" si="36"/>
        <v>0</v>
      </c>
      <c r="BI70" s="260">
        <f t="shared" si="37"/>
        <v>0</v>
      </c>
      <c r="BJ70" s="174">
        <f t="shared" si="56"/>
        <v>0</v>
      </c>
      <c r="BK70" s="169"/>
      <c r="BL70" s="169"/>
    </row>
    <row r="71" spans="1:64" s="4" customFormat="1" ht="13.8" x14ac:dyDescent="0.25">
      <c r="A71" s="56">
        <v>55</v>
      </c>
      <c r="B71" s="75"/>
      <c r="C71" s="76"/>
      <c r="D71" s="77"/>
      <c r="E71" s="78"/>
      <c r="F71" s="79"/>
      <c r="G71" s="80"/>
      <c r="H71" s="81"/>
      <c r="I71" s="82">
        <f>J71+U71</f>
        <v>0</v>
      </c>
      <c r="J71" s="194">
        <f t="shared" si="16"/>
        <v>0</v>
      </c>
      <c r="K71" s="83"/>
      <c r="L71" s="79"/>
      <c r="M71" s="79"/>
      <c r="N71" s="84"/>
      <c r="O71" s="85">
        <f>P71+Q71</f>
        <v>0</v>
      </c>
      <c r="P71" s="83"/>
      <c r="Q71" s="79"/>
      <c r="R71" s="86"/>
      <c r="S71" s="190"/>
      <c r="T71" s="87"/>
      <c r="U71" s="70">
        <f t="shared" si="18"/>
        <v>0</v>
      </c>
      <c r="V71" s="88">
        <f t="shared" si="41"/>
        <v>0</v>
      </c>
      <c r="W71" s="216">
        <f t="shared" si="42"/>
        <v>0</v>
      </c>
      <c r="X71" s="224">
        <f t="shared" si="43"/>
        <v>0</v>
      </c>
      <c r="Y71" s="223">
        <f t="shared" si="19"/>
        <v>0</v>
      </c>
      <c r="Z71" s="89">
        <f t="shared" si="20"/>
        <v>0</v>
      </c>
      <c r="AA71" s="226">
        <f t="shared" si="44"/>
        <v>0</v>
      </c>
      <c r="AB71" s="89">
        <f t="shared" si="21"/>
        <v>0</v>
      </c>
      <c r="AC71" s="89">
        <f t="shared" si="22"/>
        <v>0</v>
      </c>
      <c r="AD71" s="89">
        <f t="shared" si="23"/>
        <v>0</v>
      </c>
      <c r="AE71" s="89">
        <f t="shared" si="24"/>
        <v>0</v>
      </c>
      <c r="AF71" s="71">
        <v>0</v>
      </c>
      <c r="AG71" s="71">
        <v>0</v>
      </c>
      <c r="AH71" s="71">
        <v>0</v>
      </c>
      <c r="AI71" s="165">
        <v>0</v>
      </c>
      <c r="AJ71" s="256">
        <v>0</v>
      </c>
      <c r="AK71" s="258"/>
      <c r="AL71" s="265">
        <f t="shared" si="25"/>
        <v>0</v>
      </c>
      <c r="AM71" s="261">
        <f t="shared" si="26"/>
        <v>0</v>
      </c>
      <c r="AN71" s="212">
        <f t="shared" si="45"/>
        <v>0</v>
      </c>
      <c r="AO71" s="102">
        <f t="shared" si="46"/>
        <v>0</v>
      </c>
      <c r="AP71" s="102">
        <f t="shared" si="47"/>
        <v>0</v>
      </c>
      <c r="AQ71" s="206">
        <f t="shared" si="48"/>
        <v>0</v>
      </c>
      <c r="AR71" s="102">
        <f t="shared" si="49"/>
        <v>0</v>
      </c>
      <c r="AS71" s="102">
        <f t="shared" si="50"/>
        <v>0</v>
      </c>
      <c r="AT71" s="102">
        <f t="shared" si="51"/>
        <v>0</v>
      </c>
      <c r="AU71" s="216">
        <f t="shared" si="52"/>
        <v>0</v>
      </c>
      <c r="AV71" s="90">
        <f t="shared" si="27"/>
        <v>0</v>
      </c>
      <c r="AW71" s="219">
        <f t="shared" si="53"/>
        <v>0</v>
      </c>
      <c r="AX71" s="216">
        <f t="shared" si="54"/>
        <v>0</v>
      </c>
      <c r="AY71" s="214">
        <f t="shared" si="28"/>
        <v>0</v>
      </c>
      <c r="AZ71" s="279">
        <f t="shared" si="29"/>
        <v>0</v>
      </c>
      <c r="BA71" s="222">
        <f t="shared" si="30"/>
        <v>0</v>
      </c>
      <c r="BB71" s="222">
        <f t="shared" si="31"/>
        <v>0</v>
      </c>
      <c r="BC71" s="222">
        <f t="shared" si="32"/>
        <v>0</v>
      </c>
      <c r="BD71" s="222">
        <f t="shared" si="33"/>
        <v>0</v>
      </c>
      <c r="BE71" s="222">
        <f t="shared" si="34"/>
        <v>0</v>
      </c>
      <c r="BF71" s="280">
        <f t="shared" si="35"/>
        <v>0</v>
      </c>
      <c r="BG71" s="284">
        <f t="shared" si="55"/>
        <v>0</v>
      </c>
      <c r="BH71" s="268">
        <f t="shared" si="36"/>
        <v>0</v>
      </c>
      <c r="BI71" s="260">
        <f t="shared" si="37"/>
        <v>0</v>
      </c>
      <c r="BJ71" s="174">
        <f t="shared" si="56"/>
        <v>0</v>
      </c>
      <c r="BK71" s="169"/>
      <c r="BL71" s="169"/>
    </row>
    <row r="72" spans="1:64" s="4" customFormat="1" ht="13.8" x14ac:dyDescent="0.25">
      <c r="A72" s="56">
        <v>56</v>
      </c>
      <c r="B72" s="75"/>
      <c r="C72" s="76"/>
      <c r="D72" s="95"/>
      <c r="E72" s="78"/>
      <c r="F72" s="79"/>
      <c r="G72" s="80"/>
      <c r="H72" s="81"/>
      <c r="I72" s="82">
        <f t="shared" si="38"/>
        <v>0</v>
      </c>
      <c r="J72" s="194">
        <f t="shared" si="16"/>
        <v>0</v>
      </c>
      <c r="K72" s="83"/>
      <c r="L72" s="79"/>
      <c r="M72" s="79"/>
      <c r="N72" s="84"/>
      <c r="O72" s="85">
        <f t="shared" si="40"/>
        <v>0</v>
      </c>
      <c r="P72" s="83"/>
      <c r="Q72" s="79"/>
      <c r="R72" s="86"/>
      <c r="S72" s="190"/>
      <c r="T72" s="87"/>
      <c r="U72" s="70">
        <f t="shared" si="18"/>
        <v>0</v>
      </c>
      <c r="V72" s="88">
        <f t="shared" si="41"/>
        <v>0</v>
      </c>
      <c r="W72" s="216">
        <f t="shared" si="42"/>
        <v>0</v>
      </c>
      <c r="X72" s="224">
        <f t="shared" si="43"/>
        <v>0</v>
      </c>
      <c r="Y72" s="223">
        <f t="shared" si="19"/>
        <v>0</v>
      </c>
      <c r="Z72" s="89">
        <f t="shared" si="20"/>
        <v>0</v>
      </c>
      <c r="AA72" s="226">
        <f t="shared" si="44"/>
        <v>0</v>
      </c>
      <c r="AB72" s="89">
        <f t="shared" si="21"/>
        <v>0</v>
      </c>
      <c r="AC72" s="89">
        <f t="shared" si="22"/>
        <v>0</v>
      </c>
      <c r="AD72" s="89">
        <f t="shared" si="23"/>
        <v>0</v>
      </c>
      <c r="AE72" s="89">
        <f t="shared" si="24"/>
        <v>0</v>
      </c>
      <c r="AF72" s="71">
        <v>0</v>
      </c>
      <c r="AG72" s="71">
        <v>0</v>
      </c>
      <c r="AH72" s="71">
        <v>0</v>
      </c>
      <c r="AI72" s="165">
        <v>0</v>
      </c>
      <c r="AJ72" s="256">
        <v>0</v>
      </c>
      <c r="AK72" s="258"/>
      <c r="AL72" s="265">
        <f t="shared" si="25"/>
        <v>0</v>
      </c>
      <c r="AM72" s="261">
        <f t="shared" si="26"/>
        <v>0</v>
      </c>
      <c r="AN72" s="212">
        <f t="shared" si="45"/>
        <v>0</v>
      </c>
      <c r="AO72" s="102">
        <f t="shared" si="46"/>
        <v>0</v>
      </c>
      <c r="AP72" s="102">
        <f t="shared" si="47"/>
        <v>0</v>
      </c>
      <c r="AQ72" s="206">
        <f t="shared" si="48"/>
        <v>0</v>
      </c>
      <c r="AR72" s="102">
        <f t="shared" si="49"/>
        <v>0</v>
      </c>
      <c r="AS72" s="102">
        <f t="shared" si="50"/>
        <v>0</v>
      </c>
      <c r="AT72" s="102">
        <f t="shared" si="51"/>
        <v>0</v>
      </c>
      <c r="AU72" s="216">
        <f t="shared" si="52"/>
        <v>0</v>
      </c>
      <c r="AV72" s="90">
        <f t="shared" si="27"/>
        <v>0</v>
      </c>
      <c r="AW72" s="219">
        <f t="shared" si="53"/>
        <v>0</v>
      </c>
      <c r="AX72" s="216">
        <f t="shared" si="54"/>
        <v>0</v>
      </c>
      <c r="AY72" s="214">
        <f t="shared" si="28"/>
        <v>0</v>
      </c>
      <c r="AZ72" s="279">
        <f t="shared" si="29"/>
        <v>0</v>
      </c>
      <c r="BA72" s="222">
        <f t="shared" si="30"/>
        <v>0</v>
      </c>
      <c r="BB72" s="222">
        <f t="shared" si="31"/>
        <v>0</v>
      </c>
      <c r="BC72" s="222">
        <f t="shared" si="32"/>
        <v>0</v>
      </c>
      <c r="BD72" s="222">
        <f t="shared" si="33"/>
        <v>0</v>
      </c>
      <c r="BE72" s="222">
        <f t="shared" si="34"/>
        <v>0</v>
      </c>
      <c r="BF72" s="280">
        <f t="shared" si="35"/>
        <v>0</v>
      </c>
      <c r="BG72" s="284">
        <f t="shared" si="55"/>
        <v>0</v>
      </c>
      <c r="BH72" s="268">
        <f t="shared" si="36"/>
        <v>0</v>
      </c>
      <c r="BI72" s="260">
        <f t="shared" si="37"/>
        <v>0</v>
      </c>
      <c r="BJ72" s="174">
        <f t="shared" si="56"/>
        <v>0</v>
      </c>
      <c r="BK72" s="169"/>
      <c r="BL72" s="169"/>
    </row>
    <row r="73" spans="1:64" s="4" customFormat="1" ht="13.8" x14ac:dyDescent="0.25">
      <c r="A73" s="56">
        <v>57</v>
      </c>
      <c r="B73" s="75"/>
      <c r="C73" s="76"/>
      <c r="D73" s="95"/>
      <c r="E73" s="78"/>
      <c r="F73" s="79"/>
      <c r="G73" s="80"/>
      <c r="H73" s="81"/>
      <c r="I73" s="82">
        <f t="shared" ref="I73:I95" si="57">J73+U73</f>
        <v>0</v>
      </c>
      <c r="J73" s="194">
        <f t="shared" si="16"/>
        <v>0</v>
      </c>
      <c r="K73" s="83"/>
      <c r="L73" s="79"/>
      <c r="M73" s="79"/>
      <c r="N73" s="84"/>
      <c r="O73" s="85">
        <f t="shared" si="40"/>
        <v>0</v>
      </c>
      <c r="P73" s="83"/>
      <c r="Q73" s="79"/>
      <c r="R73" s="86"/>
      <c r="S73" s="190"/>
      <c r="T73" s="87"/>
      <c r="U73" s="70">
        <f t="shared" si="18"/>
        <v>0</v>
      </c>
      <c r="V73" s="88">
        <f t="shared" si="41"/>
        <v>0</v>
      </c>
      <c r="W73" s="216">
        <f t="shared" si="42"/>
        <v>0</v>
      </c>
      <c r="X73" s="224">
        <f t="shared" si="43"/>
        <v>0</v>
      </c>
      <c r="Y73" s="223">
        <f t="shared" si="19"/>
        <v>0</v>
      </c>
      <c r="Z73" s="89">
        <f t="shared" si="20"/>
        <v>0</v>
      </c>
      <c r="AA73" s="226">
        <f t="shared" si="44"/>
        <v>0</v>
      </c>
      <c r="AB73" s="89">
        <f t="shared" si="21"/>
        <v>0</v>
      </c>
      <c r="AC73" s="89">
        <f t="shared" si="22"/>
        <v>0</v>
      </c>
      <c r="AD73" s="89">
        <f t="shared" si="23"/>
        <v>0</v>
      </c>
      <c r="AE73" s="89">
        <f t="shared" si="24"/>
        <v>0</v>
      </c>
      <c r="AF73" s="71">
        <v>0</v>
      </c>
      <c r="AG73" s="71">
        <v>0</v>
      </c>
      <c r="AH73" s="71">
        <v>0</v>
      </c>
      <c r="AI73" s="165">
        <v>0</v>
      </c>
      <c r="AJ73" s="256">
        <v>0</v>
      </c>
      <c r="AK73" s="258"/>
      <c r="AL73" s="265">
        <f t="shared" si="25"/>
        <v>0</v>
      </c>
      <c r="AM73" s="261">
        <f t="shared" si="26"/>
        <v>0</v>
      </c>
      <c r="AN73" s="212">
        <f t="shared" si="45"/>
        <v>0</v>
      </c>
      <c r="AO73" s="102">
        <f t="shared" si="46"/>
        <v>0</v>
      </c>
      <c r="AP73" s="102">
        <f t="shared" si="47"/>
        <v>0</v>
      </c>
      <c r="AQ73" s="206">
        <f t="shared" si="48"/>
        <v>0</v>
      </c>
      <c r="AR73" s="102">
        <f t="shared" si="49"/>
        <v>0</v>
      </c>
      <c r="AS73" s="102">
        <f t="shared" si="50"/>
        <v>0</v>
      </c>
      <c r="AT73" s="102">
        <f t="shared" si="51"/>
        <v>0</v>
      </c>
      <c r="AU73" s="216">
        <f t="shared" si="52"/>
        <v>0</v>
      </c>
      <c r="AV73" s="90">
        <f t="shared" si="27"/>
        <v>0</v>
      </c>
      <c r="AW73" s="219">
        <f t="shared" si="53"/>
        <v>0</v>
      </c>
      <c r="AX73" s="216">
        <f t="shared" si="54"/>
        <v>0</v>
      </c>
      <c r="AY73" s="214">
        <f t="shared" si="28"/>
        <v>0</v>
      </c>
      <c r="AZ73" s="279">
        <f t="shared" si="29"/>
        <v>0</v>
      </c>
      <c r="BA73" s="222">
        <f t="shared" si="30"/>
        <v>0</v>
      </c>
      <c r="BB73" s="222">
        <f t="shared" si="31"/>
        <v>0</v>
      </c>
      <c r="BC73" s="222">
        <f t="shared" si="32"/>
        <v>0</v>
      </c>
      <c r="BD73" s="222">
        <f t="shared" si="33"/>
        <v>0</v>
      </c>
      <c r="BE73" s="222">
        <f t="shared" si="34"/>
        <v>0</v>
      </c>
      <c r="BF73" s="280">
        <f t="shared" si="35"/>
        <v>0</v>
      </c>
      <c r="BG73" s="284">
        <f t="shared" si="55"/>
        <v>0</v>
      </c>
      <c r="BH73" s="268">
        <f t="shared" si="36"/>
        <v>0</v>
      </c>
      <c r="BI73" s="260">
        <f t="shared" si="37"/>
        <v>0</v>
      </c>
      <c r="BJ73" s="174">
        <f t="shared" si="56"/>
        <v>0</v>
      </c>
      <c r="BK73" s="169"/>
      <c r="BL73" s="169"/>
    </row>
    <row r="74" spans="1:64" s="4" customFormat="1" ht="13.8" x14ac:dyDescent="0.25">
      <c r="A74" s="56">
        <v>58</v>
      </c>
      <c r="B74" s="75"/>
      <c r="C74" s="76"/>
      <c r="D74" s="95"/>
      <c r="E74" s="78"/>
      <c r="F74" s="79"/>
      <c r="G74" s="80"/>
      <c r="H74" s="81"/>
      <c r="I74" s="82">
        <f t="shared" si="57"/>
        <v>0</v>
      </c>
      <c r="J74" s="194">
        <f t="shared" si="16"/>
        <v>0</v>
      </c>
      <c r="K74" s="83"/>
      <c r="L74" s="79"/>
      <c r="M74" s="79"/>
      <c r="N74" s="84"/>
      <c r="O74" s="85">
        <f t="shared" si="40"/>
        <v>0</v>
      </c>
      <c r="P74" s="83"/>
      <c r="Q74" s="79"/>
      <c r="R74" s="86"/>
      <c r="S74" s="190"/>
      <c r="T74" s="87"/>
      <c r="U74" s="70">
        <f t="shared" si="18"/>
        <v>0</v>
      </c>
      <c r="V74" s="88">
        <f t="shared" si="41"/>
        <v>0</v>
      </c>
      <c r="W74" s="216">
        <f t="shared" si="42"/>
        <v>0</v>
      </c>
      <c r="X74" s="224">
        <f t="shared" si="43"/>
        <v>0</v>
      </c>
      <c r="Y74" s="223">
        <f t="shared" si="19"/>
        <v>0</v>
      </c>
      <c r="Z74" s="89">
        <f t="shared" si="20"/>
        <v>0</v>
      </c>
      <c r="AA74" s="226">
        <f t="shared" si="44"/>
        <v>0</v>
      </c>
      <c r="AB74" s="89">
        <f t="shared" si="21"/>
        <v>0</v>
      </c>
      <c r="AC74" s="89">
        <f t="shared" si="22"/>
        <v>0</v>
      </c>
      <c r="AD74" s="89">
        <f t="shared" si="23"/>
        <v>0</v>
      </c>
      <c r="AE74" s="89">
        <f t="shared" si="24"/>
        <v>0</v>
      </c>
      <c r="AF74" s="71">
        <v>0</v>
      </c>
      <c r="AG74" s="71">
        <v>0</v>
      </c>
      <c r="AH74" s="71">
        <v>0</v>
      </c>
      <c r="AI74" s="165">
        <v>0</v>
      </c>
      <c r="AJ74" s="256">
        <v>0</v>
      </c>
      <c r="AK74" s="258"/>
      <c r="AL74" s="265">
        <f t="shared" si="25"/>
        <v>0</v>
      </c>
      <c r="AM74" s="261">
        <f t="shared" si="26"/>
        <v>0</v>
      </c>
      <c r="AN74" s="212">
        <f t="shared" si="45"/>
        <v>0</v>
      </c>
      <c r="AO74" s="102">
        <f t="shared" si="46"/>
        <v>0</v>
      </c>
      <c r="AP74" s="102">
        <f t="shared" si="47"/>
        <v>0</v>
      </c>
      <c r="AQ74" s="206">
        <f t="shared" si="48"/>
        <v>0</v>
      </c>
      <c r="AR74" s="102">
        <f t="shared" si="49"/>
        <v>0</v>
      </c>
      <c r="AS74" s="102">
        <f t="shared" si="50"/>
        <v>0</v>
      </c>
      <c r="AT74" s="102">
        <f t="shared" si="51"/>
        <v>0</v>
      </c>
      <c r="AU74" s="216">
        <f t="shared" si="52"/>
        <v>0</v>
      </c>
      <c r="AV74" s="90">
        <f t="shared" si="27"/>
        <v>0</v>
      </c>
      <c r="AW74" s="219">
        <f t="shared" si="53"/>
        <v>0</v>
      </c>
      <c r="AX74" s="216">
        <f t="shared" si="54"/>
        <v>0</v>
      </c>
      <c r="AY74" s="214">
        <f t="shared" si="28"/>
        <v>0</v>
      </c>
      <c r="AZ74" s="279">
        <f t="shared" si="29"/>
        <v>0</v>
      </c>
      <c r="BA74" s="222">
        <f t="shared" si="30"/>
        <v>0</v>
      </c>
      <c r="BB74" s="222">
        <f t="shared" si="31"/>
        <v>0</v>
      </c>
      <c r="BC74" s="222">
        <f t="shared" si="32"/>
        <v>0</v>
      </c>
      <c r="BD74" s="222">
        <f t="shared" si="33"/>
        <v>0</v>
      </c>
      <c r="BE74" s="222">
        <f t="shared" si="34"/>
        <v>0</v>
      </c>
      <c r="BF74" s="280">
        <f t="shared" si="35"/>
        <v>0</v>
      </c>
      <c r="BG74" s="284">
        <f t="shared" si="55"/>
        <v>0</v>
      </c>
      <c r="BH74" s="268">
        <f t="shared" si="36"/>
        <v>0</v>
      </c>
      <c r="BI74" s="260">
        <f t="shared" si="37"/>
        <v>0</v>
      </c>
      <c r="BJ74" s="174">
        <f t="shared" si="56"/>
        <v>0</v>
      </c>
      <c r="BK74" s="169"/>
      <c r="BL74" s="169"/>
    </row>
    <row r="75" spans="1:64" s="4" customFormat="1" ht="13.8" x14ac:dyDescent="0.25">
      <c r="A75" s="56">
        <v>59</v>
      </c>
      <c r="B75" s="75"/>
      <c r="C75" s="76"/>
      <c r="D75" s="95"/>
      <c r="E75" s="78"/>
      <c r="F75" s="79"/>
      <c r="G75" s="80"/>
      <c r="H75" s="81"/>
      <c r="I75" s="82">
        <f>J75+U75</f>
        <v>0</v>
      </c>
      <c r="J75" s="194">
        <f t="shared" si="16"/>
        <v>0</v>
      </c>
      <c r="K75" s="83"/>
      <c r="L75" s="79"/>
      <c r="M75" s="79"/>
      <c r="N75" s="84"/>
      <c r="O75" s="85">
        <f>P75+Q75</f>
        <v>0</v>
      </c>
      <c r="P75" s="83"/>
      <c r="Q75" s="79"/>
      <c r="R75" s="86"/>
      <c r="S75" s="190"/>
      <c r="T75" s="87"/>
      <c r="U75" s="70">
        <f t="shared" si="18"/>
        <v>0</v>
      </c>
      <c r="V75" s="88">
        <f t="shared" si="41"/>
        <v>0</v>
      </c>
      <c r="W75" s="216">
        <f t="shared" si="42"/>
        <v>0</v>
      </c>
      <c r="X75" s="224">
        <f t="shared" si="43"/>
        <v>0</v>
      </c>
      <c r="Y75" s="223">
        <f t="shared" si="19"/>
        <v>0</v>
      </c>
      <c r="Z75" s="89">
        <f t="shared" si="20"/>
        <v>0</v>
      </c>
      <c r="AA75" s="226">
        <f t="shared" si="44"/>
        <v>0</v>
      </c>
      <c r="AB75" s="89">
        <f t="shared" si="21"/>
        <v>0</v>
      </c>
      <c r="AC75" s="89">
        <f t="shared" si="22"/>
        <v>0</v>
      </c>
      <c r="AD75" s="89">
        <f t="shared" si="23"/>
        <v>0</v>
      </c>
      <c r="AE75" s="89">
        <f t="shared" si="24"/>
        <v>0</v>
      </c>
      <c r="AF75" s="71">
        <v>0</v>
      </c>
      <c r="AG75" s="71">
        <v>0</v>
      </c>
      <c r="AH75" s="71">
        <v>0</v>
      </c>
      <c r="AI75" s="165">
        <v>0</v>
      </c>
      <c r="AJ75" s="256">
        <v>0</v>
      </c>
      <c r="AK75" s="258"/>
      <c r="AL75" s="265">
        <f t="shared" si="25"/>
        <v>0</v>
      </c>
      <c r="AM75" s="261">
        <f t="shared" si="26"/>
        <v>0</v>
      </c>
      <c r="AN75" s="212">
        <f t="shared" si="45"/>
        <v>0</v>
      </c>
      <c r="AO75" s="102">
        <f t="shared" si="46"/>
        <v>0</v>
      </c>
      <c r="AP75" s="102">
        <f t="shared" si="47"/>
        <v>0</v>
      </c>
      <c r="AQ75" s="206">
        <f t="shared" si="48"/>
        <v>0</v>
      </c>
      <c r="AR75" s="102">
        <f t="shared" si="49"/>
        <v>0</v>
      </c>
      <c r="AS75" s="102">
        <f t="shared" si="50"/>
        <v>0</v>
      </c>
      <c r="AT75" s="102">
        <f t="shared" si="51"/>
        <v>0</v>
      </c>
      <c r="AU75" s="216">
        <f t="shared" si="52"/>
        <v>0</v>
      </c>
      <c r="AV75" s="90">
        <f t="shared" si="27"/>
        <v>0</v>
      </c>
      <c r="AW75" s="219">
        <f t="shared" si="53"/>
        <v>0</v>
      </c>
      <c r="AX75" s="216">
        <f t="shared" si="54"/>
        <v>0</v>
      </c>
      <c r="AY75" s="214">
        <f t="shared" si="28"/>
        <v>0</v>
      </c>
      <c r="AZ75" s="279">
        <f t="shared" si="29"/>
        <v>0</v>
      </c>
      <c r="BA75" s="222">
        <f t="shared" si="30"/>
        <v>0</v>
      </c>
      <c r="BB75" s="222">
        <f t="shared" si="31"/>
        <v>0</v>
      </c>
      <c r="BC75" s="222">
        <f t="shared" si="32"/>
        <v>0</v>
      </c>
      <c r="BD75" s="222">
        <f t="shared" si="33"/>
        <v>0</v>
      </c>
      <c r="BE75" s="222">
        <f t="shared" si="34"/>
        <v>0</v>
      </c>
      <c r="BF75" s="280">
        <f t="shared" si="35"/>
        <v>0</v>
      </c>
      <c r="BG75" s="284">
        <f t="shared" si="55"/>
        <v>0</v>
      </c>
      <c r="BH75" s="268">
        <f t="shared" si="36"/>
        <v>0</v>
      </c>
      <c r="BI75" s="260">
        <f t="shared" si="37"/>
        <v>0</v>
      </c>
      <c r="BJ75" s="174">
        <f t="shared" si="56"/>
        <v>0</v>
      </c>
      <c r="BK75" s="169"/>
      <c r="BL75" s="169"/>
    </row>
    <row r="76" spans="1:64" s="4" customFormat="1" ht="13.8" x14ac:dyDescent="0.25">
      <c r="A76" s="56">
        <v>60</v>
      </c>
      <c r="B76" s="75"/>
      <c r="C76" s="76"/>
      <c r="D76" s="95"/>
      <c r="E76" s="78"/>
      <c r="F76" s="79"/>
      <c r="G76" s="80"/>
      <c r="H76" s="81"/>
      <c r="I76" s="82">
        <f t="shared" si="57"/>
        <v>0</v>
      </c>
      <c r="J76" s="194">
        <f t="shared" si="16"/>
        <v>0</v>
      </c>
      <c r="K76" s="83"/>
      <c r="L76" s="79"/>
      <c r="M76" s="79"/>
      <c r="N76" s="84"/>
      <c r="O76" s="85">
        <f t="shared" si="40"/>
        <v>0</v>
      </c>
      <c r="P76" s="83"/>
      <c r="Q76" s="79"/>
      <c r="R76" s="86"/>
      <c r="S76" s="190"/>
      <c r="T76" s="87"/>
      <c r="U76" s="70">
        <f t="shared" si="18"/>
        <v>0</v>
      </c>
      <c r="V76" s="88">
        <f t="shared" si="41"/>
        <v>0</v>
      </c>
      <c r="W76" s="216">
        <f t="shared" si="42"/>
        <v>0</v>
      </c>
      <c r="X76" s="224">
        <f t="shared" si="43"/>
        <v>0</v>
      </c>
      <c r="Y76" s="223">
        <f t="shared" si="19"/>
        <v>0</v>
      </c>
      <c r="Z76" s="89">
        <f t="shared" si="20"/>
        <v>0</v>
      </c>
      <c r="AA76" s="226">
        <f t="shared" si="44"/>
        <v>0</v>
      </c>
      <c r="AB76" s="89">
        <f t="shared" si="21"/>
        <v>0</v>
      </c>
      <c r="AC76" s="89">
        <f t="shared" si="22"/>
        <v>0</v>
      </c>
      <c r="AD76" s="89">
        <f t="shared" si="23"/>
        <v>0</v>
      </c>
      <c r="AE76" s="89">
        <f t="shared" si="24"/>
        <v>0</v>
      </c>
      <c r="AF76" s="71">
        <v>0</v>
      </c>
      <c r="AG76" s="71">
        <v>0</v>
      </c>
      <c r="AH76" s="71">
        <v>0</v>
      </c>
      <c r="AI76" s="165">
        <v>0</v>
      </c>
      <c r="AJ76" s="256">
        <v>0</v>
      </c>
      <c r="AK76" s="258"/>
      <c r="AL76" s="265">
        <f t="shared" si="25"/>
        <v>0</v>
      </c>
      <c r="AM76" s="261">
        <f t="shared" si="26"/>
        <v>0</v>
      </c>
      <c r="AN76" s="212">
        <f t="shared" si="45"/>
        <v>0</v>
      </c>
      <c r="AO76" s="102">
        <f t="shared" si="46"/>
        <v>0</v>
      </c>
      <c r="AP76" s="102">
        <f t="shared" si="47"/>
        <v>0</v>
      </c>
      <c r="AQ76" s="206">
        <f t="shared" si="48"/>
        <v>0</v>
      </c>
      <c r="AR76" s="102">
        <f t="shared" si="49"/>
        <v>0</v>
      </c>
      <c r="AS76" s="102">
        <f t="shared" si="50"/>
        <v>0</v>
      </c>
      <c r="AT76" s="102">
        <f t="shared" si="51"/>
        <v>0</v>
      </c>
      <c r="AU76" s="216">
        <f t="shared" si="52"/>
        <v>0</v>
      </c>
      <c r="AV76" s="90">
        <f t="shared" si="27"/>
        <v>0</v>
      </c>
      <c r="AW76" s="219">
        <f t="shared" si="53"/>
        <v>0</v>
      </c>
      <c r="AX76" s="216">
        <f t="shared" si="54"/>
        <v>0</v>
      </c>
      <c r="AY76" s="214">
        <f t="shared" si="28"/>
        <v>0</v>
      </c>
      <c r="AZ76" s="279">
        <f t="shared" si="29"/>
        <v>0</v>
      </c>
      <c r="BA76" s="222">
        <f t="shared" si="30"/>
        <v>0</v>
      </c>
      <c r="BB76" s="222">
        <f t="shared" si="31"/>
        <v>0</v>
      </c>
      <c r="BC76" s="222">
        <f t="shared" si="32"/>
        <v>0</v>
      </c>
      <c r="BD76" s="222">
        <f t="shared" si="33"/>
        <v>0</v>
      </c>
      <c r="BE76" s="222">
        <f t="shared" si="34"/>
        <v>0</v>
      </c>
      <c r="BF76" s="280">
        <f t="shared" si="35"/>
        <v>0</v>
      </c>
      <c r="BG76" s="284">
        <f t="shared" si="55"/>
        <v>0</v>
      </c>
      <c r="BH76" s="268">
        <f t="shared" si="36"/>
        <v>0</v>
      </c>
      <c r="BI76" s="260">
        <f t="shared" si="37"/>
        <v>0</v>
      </c>
      <c r="BJ76" s="174">
        <f t="shared" si="56"/>
        <v>0</v>
      </c>
      <c r="BK76" s="169"/>
      <c r="BL76" s="169"/>
    </row>
    <row r="77" spans="1:64" s="4" customFormat="1" ht="13.8" x14ac:dyDescent="0.25">
      <c r="A77" s="56">
        <v>61</v>
      </c>
      <c r="B77" s="75"/>
      <c r="C77" s="76"/>
      <c r="D77" s="95"/>
      <c r="E77" s="78"/>
      <c r="F77" s="79"/>
      <c r="G77" s="80"/>
      <c r="H77" s="81"/>
      <c r="I77" s="82">
        <f>J77+U77</f>
        <v>0</v>
      </c>
      <c r="J77" s="194">
        <f t="shared" si="16"/>
        <v>0</v>
      </c>
      <c r="K77" s="83"/>
      <c r="L77" s="79"/>
      <c r="M77" s="79"/>
      <c r="N77" s="84"/>
      <c r="O77" s="85">
        <f>P77+Q77</f>
        <v>0</v>
      </c>
      <c r="P77" s="83"/>
      <c r="Q77" s="79"/>
      <c r="R77" s="86"/>
      <c r="S77" s="190"/>
      <c r="T77" s="87"/>
      <c r="U77" s="70">
        <f t="shared" si="18"/>
        <v>0</v>
      </c>
      <c r="V77" s="88">
        <f t="shared" si="41"/>
        <v>0</v>
      </c>
      <c r="W77" s="216">
        <f t="shared" si="42"/>
        <v>0</v>
      </c>
      <c r="X77" s="224">
        <f t="shared" si="43"/>
        <v>0</v>
      </c>
      <c r="Y77" s="223">
        <f t="shared" si="19"/>
        <v>0</v>
      </c>
      <c r="Z77" s="89">
        <f t="shared" si="20"/>
        <v>0</v>
      </c>
      <c r="AA77" s="226">
        <f t="shared" si="44"/>
        <v>0</v>
      </c>
      <c r="AB77" s="89">
        <f t="shared" si="21"/>
        <v>0</v>
      </c>
      <c r="AC77" s="89">
        <f t="shared" si="22"/>
        <v>0</v>
      </c>
      <c r="AD77" s="89">
        <f t="shared" si="23"/>
        <v>0</v>
      </c>
      <c r="AE77" s="89">
        <f t="shared" si="24"/>
        <v>0</v>
      </c>
      <c r="AF77" s="71">
        <v>0</v>
      </c>
      <c r="AG77" s="71">
        <v>0</v>
      </c>
      <c r="AH77" s="71">
        <v>0</v>
      </c>
      <c r="AI77" s="165">
        <v>0</v>
      </c>
      <c r="AJ77" s="256">
        <v>0</v>
      </c>
      <c r="AK77" s="258"/>
      <c r="AL77" s="265">
        <f t="shared" si="25"/>
        <v>0</v>
      </c>
      <c r="AM77" s="261">
        <f t="shared" si="26"/>
        <v>0</v>
      </c>
      <c r="AN77" s="212">
        <f t="shared" si="45"/>
        <v>0</v>
      </c>
      <c r="AO77" s="102">
        <f t="shared" si="46"/>
        <v>0</v>
      </c>
      <c r="AP77" s="102">
        <f t="shared" si="47"/>
        <v>0</v>
      </c>
      <c r="AQ77" s="206">
        <f t="shared" si="48"/>
        <v>0</v>
      </c>
      <c r="AR77" s="102">
        <f t="shared" si="49"/>
        <v>0</v>
      </c>
      <c r="AS77" s="102">
        <f t="shared" si="50"/>
        <v>0</v>
      </c>
      <c r="AT77" s="102">
        <f t="shared" si="51"/>
        <v>0</v>
      </c>
      <c r="AU77" s="216">
        <f t="shared" si="52"/>
        <v>0</v>
      </c>
      <c r="AV77" s="90">
        <f t="shared" si="27"/>
        <v>0</v>
      </c>
      <c r="AW77" s="219">
        <f t="shared" si="53"/>
        <v>0</v>
      </c>
      <c r="AX77" s="216">
        <f t="shared" si="54"/>
        <v>0</v>
      </c>
      <c r="AY77" s="214">
        <f t="shared" si="28"/>
        <v>0</v>
      </c>
      <c r="AZ77" s="279">
        <f t="shared" si="29"/>
        <v>0</v>
      </c>
      <c r="BA77" s="222">
        <f t="shared" si="30"/>
        <v>0</v>
      </c>
      <c r="BB77" s="222">
        <f t="shared" si="31"/>
        <v>0</v>
      </c>
      <c r="BC77" s="222">
        <f t="shared" si="32"/>
        <v>0</v>
      </c>
      <c r="BD77" s="222">
        <f t="shared" si="33"/>
        <v>0</v>
      </c>
      <c r="BE77" s="222">
        <f t="shared" si="34"/>
        <v>0</v>
      </c>
      <c r="BF77" s="280">
        <f t="shared" si="35"/>
        <v>0</v>
      </c>
      <c r="BG77" s="284">
        <f t="shared" si="55"/>
        <v>0</v>
      </c>
      <c r="BH77" s="268">
        <f t="shared" si="36"/>
        <v>0</v>
      </c>
      <c r="BI77" s="260">
        <f t="shared" si="37"/>
        <v>0</v>
      </c>
      <c r="BJ77" s="174">
        <f t="shared" si="56"/>
        <v>0</v>
      </c>
      <c r="BK77" s="169"/>
      <c r="BL77" s="169"/>
    </row>
    <row r="78" spans="1:64" s="4" customFormat="1" ht="13.8" x14ac:dyDescent="0.25">
      <c r="A78" s="56">
        <v>62</v>
      </c>
      <c r="B78" s="75"/>
      <c r="C78" s="76"/>
      <c r="D78" s="95"/>
      <c r="E78" s="78"/>
      <c r="F78" s="79"/>
      <c r="G78" s="80"/>
      <c r="H78" s="81"/>
      <c r="I78" s="82">
        <f t="shared" si="57"/>
        <v>0</v>
      </c>
      <c r="J78" s="194">
        <f t="shared" si="16"/>
        <v>0</v>
      </c>
      <c r="K78" s="83"/>
      <c r="L78" s="79"/>
      <c r="M78" s="79"/>
      <c r="N78" s="84"/>
      <c r="O78" s="85">
        <f t="shared" si="40"/>
        <v>0</v>
      </c>
      <c r="P78" s="83"/>
      <c r="Q78" s="79"/>
      <c r="R78" s="86"/>
      <c r="S78" s="190"/>
      <c r="T78" s="87"/>
      <c r="U78" s="70">
        <f t="shared" si="18"/>
        <v>0</v>
      </c>
      <c r="V78" s="88">
        <f t="shared" si="41"/>
        <v>0</v>
      </c>
      <c r="W78" s="216">
        <f t="shared" si="42"/>
        <v>0</v>
      </c>
      <c r="X78" s="224">
        <f t="shared" si="43"/>
        <v>0</v>
      </c>
      <c r="Y78" s="223">
        <f t="shared" si="19"/>
        <v>0</v>
      </c>
      <c r="Z78" s="89">
        <f t="shared" si="20"/>
        <v>0</v>
      </c>
      <c r="AA78" s="226">
        <f t="shared" si="44"/>
        <v>0</v>
      </c>
      <c r="AB78" s="89">
        <f t="shared" si="21"/>
        <v>0</v>
      </c>
      <c r="AC78" s="89">
        <f t="shared" si="22"/>
        <v>0</v>
      </c>
      <c r="AD78" s="89">
        <f t="shared" si="23"/>
        <v>0</v>
      </c>
      <c r="AE78" s="89">
        <f t="shared" si="24"/>
        <v>0</v>
      </c>
      <c r="AF78" s="71">
        <v>0</v>
      </c>
      <c r="AG78" s="71">
        <v>0</v>
      </c>
      <c r="AH78" s="71">
        <v>0</v>
      </c>
      <c r="AI78" s="165">
        <v>0</v>
      </c>
      <c r="AJ78" s="256">
        <v>0</v>
      </c>
      <c r="AK78" s="258"/>
      <c r="AL78" s="265">
        <f t="shared" si="25"/>
        <v>0</v>
      </c>
      <c r="AM78" s="261">
        <f t="shared" si="26"/>
        <v>0</v>
      </c>
      <c r="AN78" s="212">
        <f t="shared" si="45"/>
        <v>0</v>
      </c>
      <c r="AO78" s="102">
        <f t="shared" si="46"/>
        <v>0</v>
      </c>
      <c r="AP78" s="102">
        <f t="shared" si="47"/>
        <v>0</v>
      </c>
      <c r="AQ78" s="206">
        <f t="shared" si="48"/>
        <v>0</v>
      </c>
      <c r="AR78" s="102">
        <f t="shared" si="49"/>
        <v>0</v>
      </c>
      <c r="AS78" s="102">
        <f t="shared" si="50"/>
        <v>0</v>
      </c>
      <c r="AT78" s="102">
        <f t="shared" si="51"/>
        <v>0</v>
      </c>
      <c r="AU78" s="216">
        <f t="shared" si="52"/>
        <v>0</v>
      </c>
      <c r="AV78" s="90">
        <f t="shared" si="27"/>
        <v>0</v>
      </c>
      <c r="AW78" s="219">
        <f t="shared" si="53"/>
        <v>0</v>
      </c>
      <c r="AX78" s="216">
        <f t="shared" si="54"/>
        <v>0</v>
      </c>
      <c r="AY78" s="214">
        <f t="shared" si="28"/>
        <v>0</v>
      </c>
      <c r="AZ78" s="279">
        <f t="shared" si="29"/>
        <v>0</v>
      </c>
      <c r="BA78" s="222">
        <f t="shared" si="30"/>
        <v>0</v>
      </c>
      <c r="BB78" s="222">
        <f t="shared" si="31"/>
        <v>0</v>
      </c>
      <c r="BC78" s="222">
        <f t="shared" si="32"/>
        <v>0</v>
      </c>
      <c r="BD78" s="222">
        <f t="shared" si="33"/>
        <v>0</v>
      </c>
      <c r="BE78" s="222">
        <f t="shared" si="34"/>
        <v>0</v>
      </c>
      <c r="BF78" s="280">
        <f t="shared" si="35"/>
        <v>0</v>
      </c>
      <c r="BG78" s="284">
        <f t="shared" si="55"/>
        <v>0</v>
      </c>
      <c r="BH78" s="268">
        <f t="shared" si="36"/>
        <v>0</v>
      </c>
      <c r="BI78" s="260">
        <f t="shared" si="37"/>
        <v>0</v>
      </c>
      <c r="BJ78" s="174">
        <f t="shared" si="56"/>
        <v>0</v>
      </c>
      <c r="BK78" s="169"/>
      <c r="BL78" s="169"/>
    </row>
    <row r="79" spans="1:64" s="4" customFormat="1" ht="13.8" x14ac:dyDescent="0.25">
      <c r="A79" s="56">
        <v>63</v>
      </c>
      <c r="B79" s="75"/>
      <c r="C79" s="76"/>
      <c r="D79" s="95"/>
      <c r="E79" s="78"/>
      <c r="F79" s="79"/>
      <c r="G79" s="80"/>
      <c r="H79" s="81"/>
      <c r="I79" s="82">
        <f>J79+U79</f>
        <v>0</v>
      </c>
      <c r="J79" s="194">
        <f t="shared" si="16"/>
        <v>0</v>
      </c>
      <c r="K79" s="83"/>
      <c r="L79" s="79"/>
      <c r="M79" s="79"/>
      <c r="N79" s="84"/>
      <c r="O79" s="85">
        <f>P79+Q79</f>
        <v>0</v>
      </c>
      <c r="P79" s="83"/>
      <c r="Q79" s="79"/>
      <c r="R79" s="86"/>
      <c r="S79" s="190"/>
      <c r="T79" s="87"/>
      <c r="U79" s="70">
        <f t="shared" si="18"/>
        <v>0</v>
      </c>
      <c r="V79" s="88">
        <f t="shared" si="41"/>
        <v>0</v>
      </c>
      <c r="W79" s="216">
        <f t="shared" si="42"/>
        <v>0</v>
      </c>
      <c r="X79" s="224">
        <f t="shared" si="43"/>
        <v>0</v>
      </c>
      <c r="Y79" s="223">
        <f t="shared" si="19"/>
        <v>0</v>
      </c>
      <c r="Z79" s="89">
        <f t="shared" si="20"/>
        <v>0</v>
      </c>
      <c r="AA79" s="226">
        <f t="shared" si="44"/>
        <v>0</v>
      </c>
      <c r="AB79" s="89">
        <f t="shared" si="21"/>
        <v>0</v>
      </c>
      <c r="AC79" s="89">
        <f t="shared" si="22"/>
        <v>0</v>
      </c>
      <c r="AD79" s="89">
        <f t="shared" si="23"/>
        <v>0</v>
      </c>
      <c r="AE79" s="89">
        <f t="shared" si="24"/>
        <v>0</v>
      </c>
      <c r="AF79" s="71">
        <v>0</v>
      </c>
      <c r="AG79" s="71">
        <v>0</v>
      </c>
      <c r="AH79" s="71">
        <v>0</v>
      </c>
      <c r="AI79" s="165">
        <v>0</v>
      </c>
      <c r="AJ79" s="256">
        <v>0</v>
      </c>
      <c r="AK79" s="258"/>
      <c r="AL79" s="265">
        <f t="shared" si="25"/>
        <v>0</v>
      </c>
      <c r="AM79" s="261">
        <f t="shared" si="26"/>
        <v>0</v>
      </c>
      <c r="AN79" s="212">
        <f t="shared" si="45"/>
        <v>0</v>
      </c>
      <c r="AO79" s="102">
        <f t="shared" si="46"/>
        <v>0</v>
      </c>
      <c r="AP79" s="102">
        <f t="shared" si="47"/>
        <v>0</v>
      </c>
      <c r="AQ79" s="206">
        <f t="shared" si="48"/>
        <v>0</v>
      </c>
      <c r="AR79" s="102">
        <f t="shared" si="49"/>
        <v>0</v>
      </c>
      <c r="AS79" s="102">
        <f t="shared" si="50"/>
        <v>0</v>
      </c>
      <c r="AT79" s="102">
        <f t="shared" si="51"/>
        <v>0</v>
      </c>
      <c r="AU79" s="216">
        <f t="shared" si="52"/>
        <v>0</v>
      </c>
      <c r="AV79" s="90">
        <f t="shared" si="27"/>
        <v>0</v>
      </c>
      <c r="AW79" s="219">
        <f t="shared" si="53"/>
        <v>0</v>
      </c>
      <c r="AX79" s="216">
        <f t="shared" si="54"/>
        <v>0</v>
      </c>
      <c r="AY79" s="214">
        <f t="shared" si="28"/>
        <v>0</v>
      </c>
      <c r="AZ79" s="279">
        <f t="shared" si="29"/>
        <v>0</v>
      </c>
      <c r="BA79" s="222">
        <f t="shared" si="30"/>
        <v>0</v>
      </c>
      <c r="BB79" s="222">
        <f t="shared" si="31"/>
        <v>0</v>
      </c>
      <c r="BC79" s="222">
        <f t="shared" si="32"/>
        <v>0</v>
      </c>
      <c r="BD79" s="222">
        <f t="shared" si="33"/>
        <v>0</v>
      </c>
      <c r="BE79" s="222">
        <f t="shared" si="34"/>
        <v>0</v>
      </c>
      <c r="BF79" s="280">
        <f t="shared" si="35"/>
        <v>0</v>
      </c>
      <c r="BG79" s="284">
        <f t="shared" si="55"/>
        <v>0</v>
      </c>
      <c r="BH79" s="268">
        <f t="shared" si="36"/>
        <v>0</v>
      </c>
      <c r="BI79" s="260">
        <f t="shared" si="37"/>
        <v>0</v>
      </c>
      <c r="BJ79" s="174">
        <f t="shared" si="56"/>
        <v>0</v>
      </c>
      <c r="BK79" s="169"/>
      <c r="BL79" s="169"/>
    </row>
    <row r="80" spans="1:64" s="4" customFormat="1" ht="13.8" x14ac:dyDescent="0.25">
      <c r="A80" s="56">
        <v>64</v>
      </c>
      <c r="B80" s="75"/>
      <c r="C80" s="76"/>
      <c r="D80" s="95"/>
      <c r="E80" s="78"/>
      <c r="F80" s="79"/>
      <c r="G80" s="80"/>
      <c r="H80" s="81"/>
      <c r="I80" s="82">
        <f t="shared" si="57"/>
        <v>0</v>
      </c>
      <c r="J80" s="194">
        <f t="shared" si="16"/>
        <v>0</v>
      </c>
      <c r="K80" s="83"/>
      <c r="L80" s="79"/>
      <c r="M80" s="79"/>
      <c r="N80" s="84"/>
      <c r="O80" s="85">
        <f t="shared" si="40"/>
        <v>0</v>
      </c>
      <c r="P80" s="83"/>
      <c r="Q80" s="79"/>
      <c r="R80" s="86"/>
      <c r="S80" s="190"/>
      <c r="T80" s="87"/>
      <c r="U80" s="70">
        <f t="shared" si="18"/>
        <v>0</v>
      </c>
      <c r="V80" s="88">
        <f t="shared" si="41"/>
        <v>0</v>
      </c>
      <c r="W80" s="216">
        <f t="shared" si="42"/>
        <v>0</v>
      </c>
      <c r="X80" s="224">
        <f t="shared" si="43"/>
        <v>0</v>
      </c>
      <c r="Y80" s="223">
        <f t="shared" si="19"/>
        <v>0</v>
      </c>
      <c r="Z80" s="89">
        <f t="shared" si="20"/>
        <v>0</v>
      </c>
      <c r="AA80" s="226">
        <f t="shared" si="44"/>
        <v>0</v>
      </c>
      <c r="AB80" s="89">
        <f t="shared" si="21"/>
        <v>0</v>
      </c>
      <c r="AC80" s="89">
        <f t="shared" si="22"/>
        <v>0</v>
      </c>
      <c r="AD80" s="89">
        <f t="shared" si="23"/>
        <v>0</v>
      </c>
      <c r="AE80" s="89">
        <f t="shared" si="24"/>
        <v>0</v>
      </c>
      <c r="AF80" s="71">
        <v>0</v>
      </c>
      <c r="AG80" s="71">
        <v>0</v>
      </c>
      <c r="AH80" s="71">
        <v>0</v>
      </c>
      <c r="AI80" s="165">
        <v>0</v>
      </c>
      <c r="AJ80" s="256">
        <v>0</v>
      </c>
      <c r="AK80" s="258"/>
      <c r="AL80" s="265">
        <f t="shared" si="25"/>
        <v>0</v>
      </c>
      <c r="AM80" s="261">
        <f t="shared" si="26"/>
        <v>0</v>
      </c>
      <c r="AN80" s="212">
        <f t="shared" si="45"/>
        <v>0</v>
      </c>
      <c r="AO80" s="102">
        <f t="shared" si="46"/>
        <v>0</v>
      </c>
      <c r="AP80" s="102">
        <f t="shared" si="47"/>
        <v>0</v>
      </c>
      <c r="AQ80" s="206">
        <f t="shared" si="48"/>
        <v>0</v>
      </c>
      <c r="AR80" s="102">
        <f t="shared" si="49"/>
        <v>0</v>
      </c>
      <c r="AS80" s="102">
        <f t="shared" si="50"/>
        <v>0</v>
      </c>
      <c r="AT80" s="102">
        <f t="shared" si="51"/>
        <v>0</v>
      </c>
      <c r="AU80" s="216">
        <f t="shared" si="52"/>
        <v>0</v>
      </c>
      <c r="AV80" s="90">
        <f t="shared" si="27"/>
        <v>0</v>
      </c>
      <c r="AW80" s="219">
        <f t="shared" si="53"/>
        <v>0</v>
      </c>
      <c r="AX80" s="216">
        <f t="shared" si="54"/>
        <v>0</v>
      </c>
      <c r="AY80" s="214">
        <f t="shared" si="28"/>
        <v>0</v>
      </c>
      <c r="AZ80" s="279">
        <f t="shared" si="29"/>
        <v>0</v>
      </c>
      <c r="BA80" s="222">
        <f t="shared" si="30"/>
        <v>0</v>
      </c>
      <c r="BB80" s="222">
        <f t="shared" si="31"/>
        <v>0</v>
      </c>
      <c r="BC80" s="222">
        <f t="shared" si="32"/>
        <v>0</v>
      </c>
      <c r="BD80" s="222">
        <f t="shared" si="33"/>
        <v>0</v>
      </c>
      <c r="BE80" s="222">
        <f t="shared" si="34"/>
        <v>0</v>
      </c>
      <c r="BF80" s="280">
        <f t="shared" si="35"/>
        <v>0</v>
      </c>
      <c r="BG80" s="284">
        <f t="shared" si="55"/>
        <v>0</v>
      </c>
      <c r="BH80" s="268">
        <f t="shared" si="36"/>
        <v>0</v>
      </c>
      <c r="BI80" s="260">
        <f t="shared" si="37"/>
        <v>0</v>
      </c>
      <c r="BJ80" s="174">
        <f t="shared" si="56"/>
        <v>0</v>
      </c>
      <c r="BK80" s="169"/>
      <c r="BL80" s="169"/>
    </row>
    <row r="81" spans="1:64" s="4" customFormat="1" ht="13.8" x14ac:dyDescent="0.25">
      <c r="A81" s="56">
        <v>65</v>
      </c>
      <c r="B81" s="75"/>
      <c r="C81" s="76"/>
      <c r="D81" s="95"/>
      <c r="E81" s="78"/>
      <c r="F81" s="79"/>
      <c r="G81" s="80"/>
      <c r="H81" s="81"/>
      <c r="I81" s="82">
        <f t="shared" si="57"/>
        <v>0</v>
      </c>
      <c r="J81" s="194">
        <f t="shared" si="16"/>
        <v>0</v>
      </c>
      <c r="K81" s="83"/>
      <c r="L81" s="79"/>
      <c r="M81" s="79"/>
      <c r="N81" s="84"/>
      <c r="O81" s="85">
        <f t="shared" si="40"/>
        <v>0</v>
      </c>
      <c r="P81" s="83"/>
      <c r="Q81" s="79"/>
      <c r="R81" s="86"/>
      <c r="S81" s="190"/>
      <c r="T81" s="87"/>
      <c r="U81" s="70">
        <f t="shared" si="18"/>
        <v>0</v>
      </c>
      <c r="V81" s="88">
        <f t="shared" ref="V81:V116" si="58">ROUNDDOWN(J81*0.1,2)+ROUNDDOWN(AF81*0.1,2)+ROUNDDOWN(AG81*0.1,2)</f>
        <v>0</v>
      </c>
      <c r="W81" s="216">
        <f t="shared" ref="W81:W116" si="59">ROUNDDOWN(J81*0.1,2)+ROUNDDOWN(AF81*0.1,2)+ROUNDDOWN(AG81*0.1,2)</f>
        <v>0</v>
      </c>
      <c r="X81" s="224">
        <f t="shared" ref="X81:X112" si="60">SUM(Y81:AE81)</f>
        <v>0</v>
      </c>
      <c r="Y81" s="223">
        <f t="shared" si="19"/>
        <v>0</v>
      </c>
      <c r="Z81" s="89">
        <f t="shared" si="20"/>
        <v>0</v>
      </c>
      <c r="AA81" s="226">
        <f t="shared" ref="AA81:AA116" si="61">ROUNDDOWN(J81*0.008,2)+ROUNDDOWN(AG81*0.008,2)</f>
        <v>0</v>
      </c>
      <c r="AB81" s="89">
        <f t="shared" si="21"/>
        <v>0</v>
      </c>
      <c r="AC81" s="89">
        <f t="shared" si="22"/>
        <v>0</v>
      </c>
      <c r="AD81" s="89">
        <f t="shared" si="23"/>
        <v>0</v>
      </c>
      <c r="AE81" s="89">
        <f t="shared" si="24"/>
        <v>0</v>
      </c>
      <c r="AF81" s="71">
        <v>0</v>
      </c>
      <c r="AG81" s="71">
        <v>0</v>
      </c>
      <c r="AH81" s="71">
        <v>0</v>
      </c>
      <c r="AI81" s="165">
        <v>0</v>
      </c>
      <c r="AJ81" s="256">
        <v>0</v>
      </c>
      <c r="AK81" s="258"/>
      <c r="AL81" s="265">
        <f t="shared" si="25"/>
        <v>0</v>
      </c>
      <c r="AM81" s="261">
        <f t="shared" si="26"/>
        <v>0</v>
      </c>
      <c r="AN81" s="212">
        <f t="shared" ref="AN81:AN116" si="62">ROUNDDOWN(K81*AK81,2)</f>
        <v>0</v>
      </c>
      <c r="AO81" s="102">
        <f t="shared" ref="AO81:AO116" si="63">ROUNDDOWN(L81*AK81,2)</f>
        <v>0</v>
      </c>
      <c r="AP81" s="102">
        <f t="shared" ref="AP81:AP116" si="64">ROUNDDOWN(M81*AK81,2)</f>
        <v>0</v>
      </c>
      <c r="AQ81" s="206">
        <f t="shared" ref="AQ81:AQ116" si="65">ROUNDDOWN(N81*AK81,2)</f>
        <v>0</v>
      </c>
      <c r="AR81" s="102">
        <f t="shared" ref="AR81:AR116" si="66">Q81</f>
        <v>0</v>
      </c>
      <c r="AS81" s="102">
        <f t="shared" ref="AS81:AS116" si="67">ROUNDDOWN(R81*AK81,2)</f>
        <v>0</v>
      </c>
      <c r="AT81" s="102">
        <f t="shared" ref="AT81:AT116" si="68">ROUNDDOWN(S81*AK81,2)</f>
        <v>0</v>
      </c>
      <c r="AU81" s="216">
        <f t="shared" ref="AU81:AU116" si="69">ROUNDDOWN(T81*AK81,2)</f>
        <v>0</v>
      </c>
      <c r="AV81" s="90">
        <f t="shared" si="27"/>
        <v>0</v>
      </c>
      <c r="AW81" s="219">
        <f t="shared" ref="AW81:AW116" si="70">IF(V81=0,0,ROUNDDOWN(AM81*0.1,2)+ROUNDDOWN(BG81*0.1,2))</f>
        <v>0</v>
      </c>
      <c r="AX81" s="216">
        <f t="shared" ref="AX81:AX116" si="71">IF(W81=0,0,ROUNDDOWN(AM81*0.1,2)+ROUNDDOWN(BG81*0.1,2))</f>
        <v>0</v>
      </c>
      <c r="AY81" s="214">
        <f t="shared" si="28"/>
        <v>0</v>
      </c>
      <c r="AZ81" s="279">
        <f t="shared" si="29"/>
        <v>0</v>
      </c>
      <c r="BA81" s="222">
        <f t="shared" si="30"/>
        <v>0</v>
      </c>
      <c r="BB81" s="222">
        <f t="shared" si="31"/>
        <v>0</v>
      </c>
      <c r="BC81" s="222">
        <f t="shared" si="32"/>
        <v>0</v>
      </c>
      <c r="BD81" s="222">
        <f t="shared" si="33"/>
        <v>0</v>
      </c>
      <c r="BE81" s="222">
        <f t="shared" si="34"/>
        <v>0</v>
      </c>
      <c r="BF81" s="280">
        <f t="shared" si="35"/>
        <v>0</v>
      </c>
      <c r="BG81" s="284">
        <f t="shared" ref="BG81:BG116" si="72">AF81*AK81</f>
        <v>0</v>
      </c>
      <c r="BH81" s="268">
        <f t="shared" si="36"/>
        <v>0</v>
      </c>
      <c r="BI81" s="260">
        <f t="shared" si="37"/>
        <v>0</v>
      </c>
      <c r="BJ81" s="174">
        <f t="shared" ref="BJ81:BJ116" si="73">ROUNDDOWN(AK81*AH81,2)</f>
        <v>0</v>
      </c>
      <c r="BK81" s="169"/>
      <c r="BL81" s="169"/>
    </row>
    <row r="82" spans="1:64" s="4" customFormat="1" ht="13.8" x14ac:dyDescent="0.25">
      <c r="A82" s="56">
        <v>66</v>
      </c>
      <c r="B82" s="75"/>
      <c r="C82" s="76"/>
      <c r="D82" s="95"/>
      <c r="E82" s="78"/>
      <c r="F82" s="79"/>
      <c r="G82" s="80"/>
      <c r="H82" s="81"/>
      <c r="I82" s="82">
        <f t="shared" si="57"/>
        <v>0</v>
      </c>
      <c r="J82" s="194">
        <f t="shared" ref="J82:J116" si="74">K82+L82+M82+N82+O82+R82+S82</f>
        <v>0</v>
      </c>
      <c r="K82" s="83"/>
      <c r="L82" s="79"/>
      <c r="M82" s="79"/>
      <c r="N82" s="84"/>
      <c r="O82" s="85">
        <f t="shared" si="40"/>
        <v>0</v>
      </c>
      <c r="P82" s="83"/>
      <c r="Q82" s="79"/>
      <c r="R82" s="86"/>
      <c r="S82" s="190"/>
      <c r="T82" s="87"/>
      <c r="U82" s="70">
        <f t="shared" ref="U82:U116" si="75">V82+W82+X82</f>
        <v>0</v>
      </c>
      <c r="V82" s="88">
        <f t="shared" si="58"/>
        <v>0</v>
      </c>
      <c r="W82" s="216">
        <f t="shared" si="59"/>
        <v>0</v>
      </c>
      <c r="X82" s="224">
        <f t="shared" si="60"/>
        <v>0</v>
      </c>
      <c r="Y82" s="223">
        <f t="shared" ref="Y82:Y116" si="76">IF(J82+AG82&gt;7931,ROUNDDOWN(7931*0.014,2),ROUNDDOWN(J82*0.014,2))+ROUNDDOWN(AG82*0.014,2)</f>
        <v>0</v>
      </c>
      <c r="Z82" s="89">
        <f t="shared" ref="Z82:Z116" si="77">IF(J82+AG82&gt;7931,ROUNDDOWN(7931*0.14,2),ROUNDDOWN(J82*0.14,2))+ROUNDDOWN(AG82*0.14,2)</f>
        <v>0</v>
      </c>
      <c r="AA82" s="226">
        <f t="shared" si="61"/>
        <v>0</v>
      </c>
      <c r="AB82" s="89">
        <f t="shared" ref="AB82:AB116" si="78">IF(J82+AG82&gt;7931,ROUNDDOWN(7931*0.03,2),ROUNDDOWN(J82*0.03,2))+ROUNDDOWN(AG82*0.03,2)</f>
        <v>0</v>
      </c>
      <c r="AC82" s="89">
        <f t="shared" ref="AC82:AC116" si="79">IF(J82+AG82&gt;7931,ROUNDDOWN(7931*0.01,2),ROUNDDOWN(J82*0.01,2))+ROUNDDOWN(AG82*0.01,2)</f>
        <v>0</v>
      </c>
      <c r="AD82" s="89">
        <f t="shared" ref="AD82:AD116" si="80">IF(J82+AG82&gt;7931,ROUNDDOWN(7931*0.005,2),ROUNDDOWN(J82*0.005,2))+ROUNDDOWN(AG82*0.005,2)</f>
        <v>0</v>
      </c>
      <c r="AE82" s="89">
        <f t="shared" ref="AE82:AE116" si="81">IF(J82+AG82&gt;7931,ROUNDDOWN(7931*0.0475,2),ROUNDDOWN(J82*0.0475,2))+ROUNDDOWN(AG82*0.0475,2)</f>
        <v>0</v>
      </c>
      <c r="AF82" s="71">
        <v>0</v>
      </c>
      <c r="AG82" s="71">
        <v>0</v>
      </c>
      <c r="AH82" s="71">
        <v>0</v>
      </c>
      <c r="AI82" s="165">
        <v>0</v>
      </c>
      <c r="AJ82" s="256">
        <v>0</v>
      </c>
      <c r="AK82" s="258"/>
      <c r="AL82" s="265">
        <f t="shared" ref="AL82:AL116" si="82">AM82+AU82+AV82+BG82+BH82+BJ82+BI82</f>
        <v>0</v>
      </c>
      <c r="AM82" s="261">
        <f t="shared" ref="AM82:AM116" si="83">AN82+AO82+AP82+AQ82+AR82+AS82+AT82</f>
        <v>0</v>
      </c>
      <c r="AN82" s="212">
        <f t="shared" si="62"/>
        <v>0</v>
      </c>
      <c r="AO82" s="102">
        <f t="shared" si="63"/>
        <v>0</v>
      </c>
      <c r="AP82" s="102">
        <f t="shared" si="64"/>
        <v>0</v>
      </c>
      <c r="AQ82" s="206">
        <f t="shared" si="65"/>
        <v>0</v>
      </c>
      <c r="AR82" s="102">
        <f t="shared" si="66"/>
        <v>0</v>
      </c>
      <c r="AS82" s="102">
        <f t="shared" si="67"/>
        <v>0</v>
      </c>
      <c r="AT82" s="102">
        <f t="shared" si="68"/>
        <v>0</v>
      </c>
      <c r="AU82" s="216">
        <f t="shared" si="69"/>
        <v>0</v>
      </c>
      <c r="AV82" s="90">
        <f t="shared" ref="AV82:AV116" si="84">AW82+AX82+AY82</f>
        <v>0</v>
      </c>
      <c r="AW82" s="219">
        <f t="shared" si="70"/>
        <v>0</v>
      </c>
      <c r="AX82" s="216">
        <f t="shared" si="71"/>
        <v>0</v>
      </c>
      <c r="AY82" s="214">
        <f t="shared" ref="AY82:AY116" si="85">SUM(AZ82:BF82)</f>
        <v>0</v>
      </c>
      <c r="AZ82" s="279">
        <f t="shared" ref="AZ82:AZ116" si="86">IF(Y82=0,0,(IF(AM82&gt;7931,ROUNDDOWN(7931*0.014,2),ROUNDDOWN(AM82*0.014,2))))</f>
        <v>0</v>
      </c>
      <c r="BA82" s="222">
        <f t="shared" ref="BA82:BA116" si="87">IF(Z82=0,0,(IF(AM82&gt;7931,ROUNDDOWN(7931*0.14,2),ROUNDDOWN(AM82*0.14,2))))</f>
        <v>0</v>
      </c>
      <c r="BB82" s="222">
        <f t="shared" ref="BB82:BB116" si="88">ROUNDDOWN(AM82*0.008,2)</f>
        <v>0</v>
      </c>
      <c r="BC82" s="222">
        <f t="shared" ref="BC82:BC116" si="89">IF(AB82=0,0,(IF(AM82&gt;7931,ROUNDDOWN(7931*0.03,2),ROUNDDOWN(AM82*0.03,2))))</f>
        <v>0</v>
      </c>
      <c r="BD82" s="222">
        <f t="shared" ref="BD82:BD116" si="90">IF(AC82=0,0,IF(AM82&gt;7931,ROUNDDOWN(7931*0.01,2),ROUNDDOWN(AM82*0.01,2)))</f>
        <v>0</v>
      </c>
      <c r="BE82" s="222">
        <f t="shared" ref="BE82:BE116" si="91">IF(AD82=0,0,IF(AM82&gt;7931,ROUNDDOWN(7931*0.005,2),ROUNDDOWN(AM82*0.005,2)))</f>
        <v>0</v>
      </c>
      <c r="BF82" s="280">
        <f t="shared" ref="BF82:BF116" si="92">IF(AE82=0,0,(IF(AM82&gt;7931,ROUNDDOWN(7931*0.0475,2),ROUNDDOWN(AM82*0.0475,2))))</f>
        <v>0</v>
      </c>
      <c r="BG82" s="284">
        <f t="shared" si="72"/>
        <v>0</v>
      </c>
      <c r="BH82" s="268">
        <f t="shared" ref="BH82:BH116" si="93">AI82</f>
        <v>0</v>
      </c>
      <c r="BI82" s="260">
        <f t="shared" ref="BI82:BI116" si="94">AJ82*AK82</f>
        <v>0</v>
      </c>
      <c r="BJ82" s="174">
        <f t="shared" si="73"/>
        <v>0</v>
      </c>
      <c r="BK82" s="169"/>
      <c r="BL82" s="169"/>
    </row>
    <row r="83" spans="1:64" s="4" customFormat="1" ht="13.8" x14ac:dyDescent="0.25">
      <c r="A83" s="56">
        <v>67</v>
      </c>
      <c r="B83" s="75"/>
      <c r="C83" s="99"/>
      <c r="D83" s="95"/>
      <c r="E83" s="78"/>
      <c r="F83" s="79"/>
      <c r="G83" s="80"/>
      <c r="H83" s="81"/>
      <c r="I83" s="82">
        <f t="shared" si="57"/>
        <v>0</v>
      </c>
      <c r="J83" s="194">
        <f t="shared" si="74"/>
        <v>0</v>
      </c>
      <c r="K83" s="83"/>
      <c r="L83" s="79"/>
      <c r="M83" s="79"/>
      <c r="N83" s="84"/>
      <c r="O83" s="85">
        <f t="shared" si="40"/>
        <v>0</v>
      </c>
      <c r="P83" s="83"/>
      <c r="Q83" s="79"/>
      <c r="R83" s="86"/>
      <c r="S83" s="190"/>
      <c r="T83" s="87"/>
      <c r="U83" s="70">
        <f t="shared" si="75"/>
        <v>0</v>
      </c>
      <c r="V83" s="88">
        <f t="shared" si="58"/>
        <v>0</v>
      </c>
      <c r="W83" s="216">
        <f t="shared" si="59"/>
        <v>0</v>
      </c>
      <c r="X83" s="224">
        <f t="shared" si="60"/>
        <v>0</v>
      </c>
      <c r="Y83" s="223">
        <f t="shared" si="76"/>
        <v>0</v>
      </c>
      <c r="Z83" s="89">
        <f t="shared" si="77"/>
        <v>0</v>
      </c>
      <c r="AA83" s="226">
        <f t="shared" si="61"/>
        <v>0</v>
      </c>
      <c r="AB83" s="89">
        <f t="shared" si="78"/>
        <v>0</v>
      </c>
      <c r="AC83" s="89">
        <f t="shared" si="79"/>
        <v>0</v>
      </c>
      <c r="AD83" s="89">
        <f t="shared" si="80"/>
        <v>0</v>
      </c>
      <c r="AE83" s="89">
        <f t="shared" si="81"/>
        <v>0</v>
      </c>
      <c r="AF83" s="71">
        <v>0</v>
      </c>
      <c r="AG83" s="71">
        <v>0</v>
      </c>
      <c r="AH83" s="71">
        <v>0</v>
      </c>
      <c r="AI83" s="165">
        <v>0</v>
      </c>
      <c r="AJ83" s="256">
        <v>0</v>
      </c>
      <c r="AK83" s="258"/>
      <c r="AL83" s="265">
        <f t="shared" si="82"/>
        <v>0</v>
      </c>
      <c r="AM83" s="261">
        <f t="shared" si="83"/>
        <v>0</v>
      </c>
      <c r="AN83" s="212">
        <f t="shared" si="62"/>
        <v>0</v>
      </c>
      <c r="AO83" s="102">
        <f t="shared" si="63"/>
        <v>0</v>
      </c>
      <c r="AP83" s="102">
        <f t="shared" si="64"/>
        <v>0</v>
      </c>
      <c r="AQ83" s="206">
        <f t="shared" si="65"/>
        <v>0</v>
      </c>
      <c r="AR83" s="102">
        <f t="shared" si="66"/>
        <v>0</v>
      </c>
      <c r="AS83" s="102">
        <f t="shared" si="67"/>
        <v>0</v>
      </c>
      <c r="AT83" s="102">
        <f t="shared" si="68"/>
        <v>0</v>
      </c>
      <c r="AU83" s="216">
        <f t="shared" si="69"/>
        <v>0</v>
      </c>
      <c r="AV83" s="90">
        <f t="shared" si="84"/>
        <v>0</v>
      </c>
      <c r="AW83" s="219">
        <f t="shared" si="70"/>
        <v>0</v>
      </c>
      <c r="AX83" s="216">
        <f t="shared" si="71"/>
        <v>0</v>
      </c>
      <c r="AY83" s="214">
        <f t="shared" si="85"/>
        <v>0</v>
      </c>
      <c r="AZ83" s="279">
        <f t="shared" si="86"/>
        <v>0</v>
      </c>
      <c r="BA83" s="222">
        <f t="shared" si="87"/>
        <v>0</v>
      </c>
      <c r="BB83" s="222">
        <f t="shared" si="88"/>
        <v>0</v>
      </c>
      <c r="BC83" s="222">
        <f t="shared" si="89"/>
        <v>0</v>
      </c>
      <c r="BD83" s="222">
        <f t="shared" si="90"/>
        <v>0</v>
      </c>
      <c r="BE83" s="222">
        <f t="shared" si="91"/>
        <v>0</v>
      </c>
      <c r="BF83" s="280">
        <f t="shared" si="92"/>
        <v>0</v>
      </c>
      <c r="BG83" s="284">
        <f t="shared" si="72"/>
        <v>0</v>
      </c>
      <c r="BH83" s="268">
        <f t="shared" si="93"/>
        <v>0</v>
      </c>
      <c r="BI83" s="260">
        <f t="shared" si="94"/>
        <v>0</v>
      </c>
      <c r="BJ83" s="174">
        <f t="shared" si="73"/>
        <v>0</v>
      </c>
      <c r="BK83" s="169"/>
      <c r="BL83" s="169"/>
    </row>
    <row r="84" spans="1:64" s="4" customFormat="1" ht="13.8" x14ac:dyDescent="0.25">
      <c r="A84" s="56">
        <v>68</v>
      </c>
      <c r="B84" s="75"/>
      <c r="C84" s="76"/>
      <c r="D84" s="95"/>
      <c r="E84" s="78"/>
      <c r="F84" s="79"/>
      <c r="G84" s="80"/>
      <c r="H84" s="81"/>
      <c r="I84" s="82">
        <f t="shared" si="57"/>
        <v>0</v>
      </c>
      <c r="J84" s="194">
        <f t="shared" si="74"/>
        <v>0</v>
      </c>
      <c r="K84" s="83"/>
      <c r="L84" s="79"/>
      <c r="M84" s="79"/>
      <c r="N84" s="84"/>
      <c r="O84" s="85">
        <f t="shared" si="40"/>
        <v>0</v>
      </c>
      <c r="P84" s="83"/>
      <c r="Q84" s="79"/>
      <c r="R84" s="86"/>
      <c r="S84" s="190"/>
      <c r="T84" s="87"/>
      <c r="U84" s="70">
        <f t="shared" si="75"/>
        <v>0</v>
      </c>
      <c r="V84" s="88">
        <f t="shared" si="58"/>
        <v>0</v>
      </c>
      <c r="W84" s="216">
        <f t="shared" si="59"/>
        <v>0</v>
      </c>
      <c r="X84" s="224">
        <f t="shared" si="60"/>
        <v>0</v>
      </c>
      <c r="Y84" s="223">
        <f t="shared" si="76"/>
        <v>0</v>
      </c>
      <c r="Z84" s="89">
        <f t="shared" si="77"/>
        <v>0</v>
      </c>
      <c r="AA84" s="226">
        <f t="shared" si="61"/>
        <v>0</v>
      </c>
      <c r="AB84" s="89">
        <f t="shared" si="78"/>
        <v>0</v>
      </c>
      <c r="AC84" s="89">
        <f t="shared" si="79"/>
        <v>0</v>
      </c>
      <c r="AD84" s="89">
        <f t="shared" si="80"/>
        <v>0</v>
      </c>
      <c r="AE84" s="89">
        <f t="shared" si="81"/>
        <v>0</v>
      </c>
      <c r="AF84" s="71">
        <v>0</v>
      </c>
      <c r="AG84" s="71">
        <v>0</v>
      </c>
      <c r="AH84" s="71">
        <v>0</v>
      </c>
      <c r="AI84" s="165">
        <v>0</v>
      </c>
      <c r="AJ84" s="256">
        <v>0</v>
      </c>
      <c r="AK84" s="258"/>
      <c r="AL84" s="265">
        <f t="shared" si="82"/>
        <v>0</v>
      </c>
      <c r="AM84" s="261">
        <f t="shared" si="83"/>
        <v>0</v>
      </c>
      <c r="AN84" s="212">
        <f t="shared" si="62"/>
        <v>0</v>
      </c>
      <c r="AO84" s="102">
        <f t="shared" si="63"/>
        <v>0</v>
      </c>
      <c r="AP84" s="102">
        <f t="shared" si="64"/>
        <v>0</v>
      </c>
      <c r="AQ84" s="206">
        <f t="shared" si="65"/>
        <v>0</v>
      </c>
      <c r="AR84" s="102">
        <f t="shared" si="66"/>
        <v>0</v>
      </c>
      <c r="AS84" s="102">
        <f t="shared" si="67"/>
        <v>0</v>
      </c>
      <c r="AT84" s="102">
        <f t="shared" si="68"/>
        <v>0</v>
      </c>
      <c r="AU84" s="216">
        <f t="shared" si="69"/>
        <v>0</v>
      </c>
      <c r="AV84" s="90">
        <f t="shared" si="84"/>
        <v>0</v>
      </c>
      <c r="AW84" s="219">
        <f t="shared" si="70"/>
        <v>0</v>
      </c>
      <c r="AX84" s="216">
        <f t="shared" si="71"/>
        <v>0</v>
      </c>
      <c r="AY84" s="214">
        <f t="shared" si="85"/>
        <v>0</v>
      </c>
      <c r="AZ84" s="279">
        <f t="shared" si="86"/>
        <v>0</v>
      </c>
      <c r="BA84" s="222">
        <f t="shared" si="87"/>
        <v>0</v>
      </c>
      <c r="BB84" s="222">
        <f t="shared" si="88"/>
        <v>0</v>
      </c>
      <c r="BC84" s="222">
        <f t="shared" si="89"/>
        <v>0</v>
      </c>
      <c r="BD84" s="222">
        <f t="shared" si="90"/>
        <v>0</v>
      </c>
      <c r="BE84" s="222">
        <f t="shared" si="91"/>
        <v>0</v>
      </c>
      <c r="BF84" s="280">
        <f t="shared" si="92"/>
        <v>0</v>
      </c>
      <c r="BG84" s="284">
        <f t="shared" si="72"/>
        <v>0</v>
      </c>
      <c r="BH84" s="268">
        <f t="shared" si="93"/>
        <v>0</v>
      </c>
      <c r="BI84" s="260">
        <f t="shared" si="94"/>
        <v>0</v>
      </c>
      <c r="BJ84" s="174">
        <f t="shared" si="73"/>
        <v>0</v>
      </c>
      <c r="BK84" s="169"/>
      <c r="BL84" s="169"/>
    </row>
    <row r="85" spans="1:64" s="4" customFormat="1" ht="13.8" x14ac:dyDescent="0.25">
      <c r="A85" s="56">
        <v>69</v>
      </c>
      <c r="B85" s="75"/>
      <c r="C85" s="76"/>
      <c r="D85" s="95"/>
      <c r="E85" s="78"/>
      <c r="F85" s="79"/>
      <c r="G85" s="80"/>
      <c r="H85" s="81"/>
      <c r="I85" s="82">
        <f t="shared" si="57"/>
        <v>0</v>
      </c>
      <c r="J85" s="194">
        <f t="shared" si="74"/>
        <v>0</v>
      </c>
      <c r="K85" s="83"/>
      <c r="L85" s="79"/>
      <c r="M85" s="79"/>
      <c r="N85" s="84"/>
      <c r="O85" s="85">
        <f t="shared" si="40"/>
        <v>0</v>
      </c>
      <c r="P85" s="83"/>
      <c r="Q85" s="79"/>
      <c r="R85" s="86"/>
      <c r="S85" s="190"/>
      <c r="T85" s="87"/>
      <c r="U85" s="70">
        <f t="shared" si="75"/>
        <v>0</v>
      </c>
      <c r="V85" s="88">
        <f t="shared" si="58"/>
        <v>0</v>
      </c>
      <c r="W85" s="216">
        <f t="shared" si="59"/>
        <v>0</v>
      </c>
      <c r="X85" s="224">
        <f t="shared" si="60"/>
        <v>0</v>
      </c>
      <c r="Y85" s="223">
        <f t="shared" si="76"/>
        <v>0</v>
      </c>
      <c r="Z85" s="89">
        <f t="shared" si="77"/>
        <v>0</v>
      </c>
      <c r="AA85" s="226">
        <f t="shared" si="61"/>
        <v>0</v>
      </c>
      <c r="AB85" s="89">
        <f t="shared" si="78"/>
        <v>0</v>
      </c>
      <c r="AC85" s="89">
        <f t="shared" si="79"/>
        <v>0</v>
      </c>
      <c r="AD85" s="89">
        <f t="shared" si="80"/>
        <v>0</v>
      </c>
      <c r="AE85" s="89">
        <f t="shared" si="81"/>
        <v>0</v>
      </c>
      <c r="AF85" s="71">
        <v>0</v>
      </c>
      <c r="AG85" s="71">
        <v>0</v>
      </c>
      <c r="AH85" s="71">
        <v>0</v>
      </c>
      <c r="AI85" s="165">
        <v>0</v>
      </c>
      <c r="AJ85" s="256">
        <v>0</v>
      </c>
      <c r="AK85" s="258"/>
      <c r="AL85" s="265">
        <f t="shared" si="82"/>
        <v>0</v>
      </c>
      <c r="AM85" s="261">
        <f t="shared" si="83"/>
        <v>0</v>
      </c>
      <c r="AN85" s="212">
        <f t="shared" si="62"/>
        <v>0</v>
      </c>
      <c r="AO85" s="102">
        <f t="shared" si="63"/>
        <v>0</v>
      </c>
      <c r="AP85" s="102">
        <f t="shared" si="64"/>
        <v>0</v>
      </c>
      <c r="AQ85" s="206">
        <f t="shared" si="65"/>
        <v>0</v>
      </c>
      <c r="AR85" s="102">
        <f t="shared" si="66"/>
        <v>0</v>
      </c>
      <c r="AS85" s="102">
        <f t="shared" si="67"/>
        <v>0</v>
      </c>
      <c r="AT85" s="102">
        <f t="shared" si="68"/>
        <v>0</v>
      </c>
      <c r="AU85" s="216">
        <f t="shared" si="69"/>
        <v>0</v>
      </c>
      <c r="AV85" s="90">
        <f t="shared" si="84"/>
        <v>0</v>
      </c>
      <c r="AW85" s="219">
        <f t="shared" si="70"/>
        <v>0</v>
      </c>
      <c r="AX85" s="216">
        <f t="shared" si="71"/>
        <v>0</v>
      </c>
      <c r="AY85" s="214">
        <f t="shared" si="85"/>
        <v>0</v>
      </c>
      <c r="AZ85" s="279">
        <f t="shared" si="86"/>
        <v>0</v>
      </c>
      <c r="BA85" s="222">
        <f t="shared" si="87"/>
        <v>0</v>
      </c>
      <c r="BB85" s="222">
        <f t="shared" si="88"/>
        <v>0</v>
      </c>
      <c r="BC85" s="222">
        <f t="shared" si="89"/>
        <v>0</v>
      </c>
      <c r="BD85" s="222">
        <f t="shared" si="90"/>
        <v>0</v>
      </c>
      <c r="BE85" s="222">
        <f t="shared" si="91"/>
        <v>0</v>
      </c>
      <c r="BF85" s="280">
        <f t="shared" si="92"/>
        <v>0</v>
      </c>
      <c r="BG85" s="284">
        <f t="shared" si="72"/>
        <v>0</v>
      </c>
      <c r="BH85" s="268">
        <f t="shared" si="93"/>
        <v>0</v>
      </c>
      <c r="BI85" s="260">
        <f t="shared" si="94"/>
        <v>0</v>
      </c>
      <c r="BJ85" s="174">
        <f t="shared" si="73"/>
        <v>0</v>
      </c>
      <c r="BK85" s="169"/>
      <c r="BL85" s="169"/>
    </row>
    <row r="86" spans="1:64" s="4" customFormat="1" ht="13.8" x14ac:dyDescent="0.25">
      <c r="A86" s="56">
        <v>70</v>
      </c>
      <c r="B86" s="75"/>
      <c r="C86" s="76"/>
      <c r="D86" s="95"/>
      <c r="E86" s="78"/>
      <c r="F86" s="79"/>
      <c r="G86" s="80"/>
      <c r="H86" s="81"/>
      <c r="I86" s="82">
        <f t="shared" si="57"/>
        <v>0</v>
      </c>
      <c r="J86" s="194">
        <f t="shared" si="74"/>
        <v>0</v>
      </c>
      <c r="K86" s="83"/>
      <c r="L86" s="79"/>
      <c r="M86" s="79"/>
      <c r="N86" s="84"/>
      <c r="O86" s="85">
        <f t="shared" si="40"/>
        <v>0</v>
      </c>
      <c r="P86" s="83"/>
      <c r="Q86" s="79"/>
      <c r="R86" s="86"/>
      <c r="S86" s="190"/>
      <c r="T86" s="87"/>
      <c r="U86" s="70">
        <f t="shared" si="75"/>
        <v>0</v>
      </c>
      <c r="V86" s="88">
        <f t="shared" si="58"/>
        <v>0</v>
      </c>
      <c r="W86" s="216">
        <f t="shared" si="59"/>
        <v>0</v>
      </c>
      <c r="X86" s="224">
        <f t="shared" si="60"/>
        <v>0</v>
      </c>
      <c r="Y86" s="223">
        <f t="shared" si="76"/>
        <v>0</v>
      </c>
      <c r="Z86" s="89">
        <f t="shared" si="77"/>
        <v>0</v>
      </c>
      <c r="AA86" s="226">
        <f t="shared" si="61"/>
        <v>0</v>
      </c>
      <c r="AB86" s="89">
        <f t="shared" si="78"/>
        <v>0</v>
      </c>
      <c r="AC86" s="89">
        <f t="shared" si="79"/>
        <v>0</v>
      </c>
      <c r="AD86" s="89">
        <f t="shared" si="80"/>
        <v>0</v>
      </c>
      <c r="AE86" s="89">
        <f t="shared" si="81"/>
        <v>0</v>
      </c>
      <c r="AF86" s="71">
        <v>0</v>
      </c>
      <c r="AG86" s="71">
        <v>0</v>
      </c>
      <c r="AH86" s="71">
        <v>0</v>
      </c>
      <c r="AI86" s="165">
        <v>0</v>
      </c>
      <c r="AJ86" s="256">
        <v>0</v>
      </c>
      <c r="AK86" s="258"/>
      <c r="AL86" s="265">
        <f t="shared" si="82"/>
        <v>0</v>
      </c>
      <c r="AM86" s="261">
        <f t="shared" si="83"/>
        <v>0</v>
      </c>
      <c r="AN86" s="212">
        <f t="shared" si="62"/>
        <v>0</v>
      </c>
      <c r="AO86" s="102">
        <f t="shared" si="63"/>
        <v>0</v>
      </c>
      <c r="AP86" s="102">
        <f t="shared" si="64"/>
        <v>0</v>
      </c>
      <c r="AQ86" s="206">
        <f t="shared" si="65"/>
        <v>0</v>
      </c>
      <c r="AR86" s="102">
        <f t="shared" si="66"/>
        <v>0</v>
      </c>
      <c r="AS86" s="102">
        <f t="shared" si="67"/>
        <v>0</v>
      </c>
      <c r="AT86" s="102">
        <f t="shared" si="68"/>
        <v>0</v>
      </c>
      <c r="AU86" s="216">
        <f t="shared" si="69"/>
        <v>0</v>
      </c>
      <c r="AV86" s="90">
        <f t="shared" si="84"/>
        <v>0</v>
      </c>
      <c r="AW86" s="219">
        <f t="shared" si="70"/>
        <v>0</v>
      </c>
      <c r="AX86" s="216">
        <f t="shared" si="71"/>
        <v>0</v>
      </c>
      <c r="AY86" s="214">
        <f t="shared" si="85"/>
        <v>0</v>
      </c>
      <c r="AZ86" s="279">
        <f t="shared" si="86"/>
        <v>0</v>
      </c>
      <c r="BA86" s="222">
        <f t="shared" si="87"/>
        <v>0</v>
      </c>
      <c r="BB86" s="222">
        <f t="shared" si="88"/>
        <v>0</v>
      </c>
      <c r="BC86" s="222">
        <f t="shared" si="89"/>
        <v>0</v>
      </c>
      <c r="BD86" s="222">
        <f t="shared" si="90"/>
        <v>0</v>
      </c>
      <c r="BE86" s="222">
        <f t="shared" si="91"/>
        <v>0</v>
      </c>
      <c r="BF86" s="280">
        <f t="shared" si="92"/>
        <v>0</v>
      </c>
      <c r="BG86" s="284">
        <f t="shared" si="72"/>
        <v>0</v>
      </c>
      <c r="BH86" s="268">
        <f t="shared" si="93"/>
        <v>0</v>
      </c>
      <c r="BI86" s="260">
        <f t="shared" si="94"/>
        <v>0</v>
      </c>
      <c r="BJ86" s="174">
        <f t="shared" si="73"/>
        <v>0</v>
      </c>
      <c r="BK86" s="169"/>
      <c r="BL86" s="169"/>
    </row>
    <row r="87" spans="1:64" s="4" customFormat="1" ht="13.8" x14ac:dyDescent="0.25">
      <c r="A87" s="56">
        <v>71</v>
      </c>
      <c r="B87" s="75"/>
      <c r="C87" s="93"/>
      <c r="D87" s="95"/>
      <c r="E87" s="78"/>
      <c r="F87" s="79"/>
      <c r="G87" s="80"/>
      <c r="H87" s="81"/>
      <c r="I87" s="82">
        <f t="shared" si="57"/>
        <v>0</v>
      </c>
      <c r="J87" s="194">
        <f t="shared" si="74"/>
        <v>0</v>
      </c>
      <c r="K87" s="83"/>
      <c r="L87" s="79"/>
      <c r="M87" s="79"/>
      <c r="N87" s="84"/>
      <c r="O87" s="85">
        <f t="shared" ref="O87:O116" si="95">P87+Q87</f>
        <v>0</v>
      </c>
      <c r="P87" s="83"/>
      <c r="Q87" s="79"/>
      <c r="R87" s="86"/>
      <c r="S87" s="190"/>
      <c r="T87" s="87"/>
      <c r="U87" s="70">
        <f t="shared" si="75"/>
        <v>0</v>
      </c>
      <c r="V87" s="88">
        <f t="shared" si="58"/>
        <v>0</v>
      </c>
      <c r="W87" s="216">
        <f t="shared" si="59"/>
        <v>0</v>
      </c>
      <c r="X87" s="224">
        <f t="shared" si="60"/>
        <v>0</v>
      </c>
      <c r="Y87" s="223">
        <f t="shared" si="76"/>
        <v>0</v>
      </c>
      <c r="Z87" s="89">
        <f t="shared" si="77"/>
        <v>0</v>
      </c>
      <c r="AA87" s="226">
        <f t="shared" si="61"/>
        <v>0</v>
      </c>
      <c r="AB87" s="89">
        <f t="shared" si="78"/>
        <v>0</v>
      </c>
      <c r="AC87" s="89">
        <f t="shared" si="79"/>
        <v>0</v>
      </c>
      <c r="AD87" s="89">
        <f t="shared" si="80"/>
        <v>0</v>
      </c>
      <c r="AE87" s="89">
        <f t="shared" si="81"/>
        <v>0</v>
      </c>
      <c r="AF87" s="71">
        <v>0</v>
      </c>
      <c r="AG87" s="71">
        <v>0</v>
      </c>
      <c r="AH87" s="71">
        <v>0</v>
      </c>
      <c r="AI87" s="165">
        <v>0</v>
      </c>
      <c r="AJ87" s="256">
        <v>0</v>
      </c>
      <c r="AK87" s="258"/>
      <c r="AL87" s="265">
        <f t="shared" si="82"/>
        <v>0</v>
      </c>
      <c r="AM87" s="261">
        <f t="shared" si="83"/>
        <v>0</v>
      </c>
      <c r="AN87" s="212">
        <f t="shared" si="62"/>
        <v>0</v>
      </c>
      <c r="AO87" s="102">
        <f t="shared" si="63"/>
        <v>0</v>
      </c>
      <c r="AP87" s="102">
        <f t="shared" si="64"/>
        <v>0</v>
      </c>
      <c r="AQ87" s="206">
        <f t="shared" si="65"/>
        <v>0</v>
      </c>
      <c r="AR87" s="102">
        <f t="shared" si="66"/>
        <v>0</v>
      </c>
      <c r="AS87" s="102">
        <f t="shared" si="67"/>
        <v>0</v>
      </c>
      <c r="AT87" s="102">
        <f t="shared" si="68"/>
        <v>0</v>
      </c>
      <c r="AU87" s="216">
        <f t="shared" si="69"/>
        <v>0</v>
      </c>
      <c r="AV87" s="90">
        <f t="shared" si="84"/>
        <v>0</v>
      </c>
      <c r="AW87" s="219">
        <f t="shared" si="70"/>
        <v>0</v>
      </c>
      <c r="AX87" s="216">
        <f t="shared" si="71"/>
        <v>0</v>
      </c>
      <c r="AY87" s="214">
        <f t="shared" si="85"/>
        <v>0</v>
      </c>
      <c r="AZ87" s="279">
        <f t="shared" si="86"/>
        <v>0</v>
      </c>
      <c r="BA87" s="222">
        <f t="shared" si="87"/>
        <v>0</v>
      </c>
      <c r="BB87" s="222">
        <f t="shared" si="88"/>
        <v>0</v>
      </c>
      <c r="BC87" s="222">
        <f t="shared" si="89"/>
        <v>0</v>
      </c>
      <c r="BD87" s="222">
        <f t="shared" si="90"/>
        <v>0</v>
      </c>
      <c r="BE87" s="222">
        <f t="shared" si="91"/>
        <v>0</v>
      </c>
      <c r="BF87" s="280">
        <f t="shared" si="92"/>
        <v>0</v>
      </c>
      <c r="BG87" s="284">
        <f t="shared" si="72"/>
        <v>0</v>
      </c>
      <c r="BH87" s="268">
        <f t="shared" si="93"/>
        <v>0</v>
      </c>
      <c r="BI87" s="260">
        <f t="shared" si="94"/>
        <v>0</v>
      </c>
      <c r="BJ87" s="174">
        <f t="shared" si="73"/>
        <v>0</v>
      </c>
      <c r="BK87" s="169"/>
      <c r="BL87" s="169"/>
    </row>
    <row r="88" spans="1:64" s="4" customFormat="1" ht="13.8" x14ac:dyDescent="0.25">
      <c r="A88" s="56">
        <v>72</v>
      </c>
      <c r="B88" s="75"/>
      <c r="C88" s="76"/>
      <c r="D88" s="95"/>
      <c r="E88" s="78"/>
      <c r="F88" s="79"/>
      <c r="G88" s="80"/>
      <c r="H88" s="81"/>
      <c r="I88" s="82">
        <f>J88+U88</f>
        <v>0</v>
      </c>
      <c r="J88" s="194">
        <f t="shared" si="74"/>
        <v>0</v>
      </c>
      <c r="K88" s="83"/>
      <c r="L88" s="79"/>
      <c r="M88" s="79"/>
      <c r="N88" s="84"/>
      <c r="O88" s="85">
        <f t="shared" si="95"/>
        <v>0</v>
      </c>
      <c r="P88" s="83"/>
      <c r="Q88" s="79"/>
      <c r="R88" s="86"/>
      <c r="S88" s="190"/>
      <c r="T88" s="87"/>
      <c r="U88" s="70">
        <f t="shared" si="75"/>
        <v>0</v>
      </c>
      <c r="V88" s="88">
        <f t="shared" si="58"/>
        <v>0</v>
      </c>
      <c r="W88" s="216">
        <f t="shared" si="59"/>
        <v>0</v>
      </c>
      <c r="X88" s="224">
        <f t="shared" si="60"/>
        <v>0</v>
      </c>
      <c r="Y88" s="223">
        <f t="shared" si="76"/>
        <v>0</v>
      </c>
      <c r="Z88" s="89">
        <f t="shared" si="77"/>
        <v>0</v>
      </c>
      <c r="AA88" s="226">
        <f t="shared" si="61"/>
        <v>0</v>
      </c>
      <c r="AB88" s="89">
        <f t="shared" si="78"/>
        <v>0</v>
      </c>
      <c r="AC88" s="89">
        <f t="shared" si="79"/>
        <v>0</v>
      </c>
      <c r="AD88" s="89">
        <f t="shared" si="80"/>
        <v>0</v>
      </c>
      <c r="AE88" s="89">
        <f t="shared" si="81"/>
        <v>0</v>
      </c>
      <c r="AF88" s="71">
        <v>0</v>
      </c>
      <c r="AG88" s="71">
        <v>0</v>
      </c>
      <c r="AH88" s="71">
        <v>0</v>
      </c>
      <c r="AI88" s="165">
        <v>0</v>
      </c>
      <c r="AJ88" s="256">
        <v>0</v>
      </c>
      <c r="AK88" s="258"/>
      <c r="AL88" s="265">
        <f t="shared" si="82"/>
        <v>0</v>
      </c>
      <c r="AM88" s="261">
        <f t="shared" si="83"/>
        <v>0</v>
      </c>
      <c r="AN88" s="212">
        <f t="shared" si="62"/>
        <v>0</v>
      </c>
      <c r="AO88" s="102">
        <f t="shared" si="63"/>
        <v>0</v>
      </c>
      <c r="AP88" s="102">
        <f t="shared" si="64"/>
        <v>0</v>
      </c>
      <c r="AQ88" s="206">
        <f t="shared" si="65"/>
        <v>0</v>
      </c>
      <c r="AR88" s="102">
        <f t="shared" si="66"/>
        <v>0</v>
      </c>
      <c r="AS88" s="102">
        <f t="shared" si="67"/>
        <v>0</v>
      </c>
      <c r="AT88" s="102">
        <f t="shared" si="68"/>
        <v>0</v>
      </c>
      <c r="AU88" s="216">
        <f t="shared" si="69"/>
        <v>0</v>
      </c>
      <c r="AV88" s="90">
        <f t="shared" si="84"/>
        <v>0</v>
      </c>
      <c r="AW88" s="219">
        <f t="shared" si="70"/>
        <v>0</v>
      </c>
      <c r="AX88" s="216">
        <f t="shared" si="71"/>
        <v>0</v>
      </c>
      <c r="AY88" s="214">
        <f t="shared" si="85"/>
        <v>0</v>
      </c>
      <c r="AZ88" s="279">
        <f t="shared" si="86"/>
        <v>0</v>
      </c>
      <c r="BA88" s="222">
        <f t="shared" si="87"/>
        <v>0</v>
      </c>
      <c r="BB88" s="222">
        <f t="shared" si="88"/>
        <v>0</v>
      </c>
      <c r="BC88" s="222">
        <f t="shared" si="89"/>
        <v>0</v>
      </c>
      <c r="BD88" s="222">
        <f t="shared" si="90"/>
        <v>0</v>
      </c>
      <c r="BE88" s="222">
        <f t="shared" si="91"/>
        <v>0</v>
      </c>
      <c r="BF88" s="280">
        <f t="shared" si="92"/>
        <v>0</v>
      </c>
      <c r="BG88" s="284">
        <f t="shared" si="72"/>
        <v>0</v>
      </c>
      <c r="BH88" s="268">
        <f t="shared" si="93"/>
        <v>0</v>
      </c>
      <c r="BI88" s="260">
        <f t="shared" si="94"/>
        <v>0</v>
      </c>
      <c r="BJ88" s="174">
        <f t="shared" si="73"/>
        <v>0</v>
      </c>
      <c r="BK88" s="169"/>
      <c r="BL88" s="169"/>
    </row>
    <row r="89" spans="1:64" s="4" customFormat="1" ht="13.8" x14ac:dyDescent="0.25">
      <c r="A89" s="56">
        <v>73</v>
      </c>
      <c r="B89" s="75"/>
      <c r="C89" s="93"/>
      <c r="D89" s="95"/>
      <c r="E89" s="78"/>
      <c r="F89" s="79"/>
      <c r="G89" s="80"/>
      <c r="H89" s="81"/>
      <c r="I89" s="82">
        <f>J89+U89</f>
        <v>0</v>
      </c>
      <c r="J89" s="194">
        <f t="shared" si="74"/>
        <v>0</v>
      </c>
      <c r="K89" s="83"/>
      <c r="L89" s="79"/>
      <c r="M89" s="79"/>
      <c r="N89" s="84"/>
      <c r="O89" s="85">
        <f>P89+Q89</f>
        <v>0</v>
      </c>
      <c r="P89" s="83"/>
      <c r="Q89" s="79"/>
      <c r="R89" s="86"/>
      <c r="S89" s="190"/>
      <c r="T89" s="87"/>
      <c r="U89" s="70">
        <f t="shared" si="75"/>
        <v>0</v>
      </c>
      <c r="V89" s="88">
        <f t="shared" si="58"/>
        <v>0</v>
      </c>
      <c r="W89" s="216">
        <f t="shared" si="59"/>
        <v>0</v>
      </c>
      <c r="X89" s="224">
        <f t="shared" si="60"/>
        <v>0</v>
      </c>
      <c r="Y89" s="223">
        <f t="shared" si="76"/>
        <v>0</v>
      </c>
      <c r="Z89" s="89">
        <f t="shared" si="77"/>
        <v>0</v>
      </c>
      <c r="AA89" s="226">
        <f t="shared" si="61"/>
        <v>0</v>
      </c>
      <c r="AB89" s="89">
        <f t="shared" si="78"/>
        <v>0</v>
      </c>
      <c r="AC89" s="89">
        <f t="shared" si="79"/>
        <v>0</v>
      </c>
      <c r="AD89" s="89">
        <f t="shared" si="80"/>
        <v>0</v>
      </c>
      <c r="AE89" s="89">
        <f t="shared" si="81"/>
        <v>0</v>
      </c>
      <c r="AF89" s="71">
        <v>0</v>
      </c>
      <c r="AG89" s="71">
        <v>0</v>
      </c>
      <c r="AH89" s="71">
        <v>0</v>
      </c>
      <c r="AI89" s="165">
        <v>0</v>
      </c>
      <c r="AJ89" s="256">
        <v>0</v>
      </c>
      <c r="AK89" s="258"/>
      <c r="AL89" s="265">
        <f t="shared" si="82"/>
        <v>0</v>
      </c>
      <c r="AM89" s="261">
        <f t="shared" si="83"/>
        <v>0</v>
      </c>
      <c r="AN89" s="212">
        <f t="shared" si="62"/>
        <v>0</v>
      </c>
      <c r="AO89" s="102">
        <f t="shared" si="63"/>
        <v>0</v>
      </c>
      <c r="AP89" s="102">
        <f t="shared" si="64"/>
        <v>0</v>
      </c>
      <c r="AQ89" s="206">
        <f t="shared" si="65"/>
        <v>0</v>
      </c>
      <c r="AR89" s="102">
        <f t="shared" si="66"/>
        <v>0</v>
      </c>
      <c r="AS89" s="102">
        <f t="shared" si="67"/>
        <v>0</v>
      </c>
      <c r="AT89" s="102">
        <f t="shared" si="68"/>
        <v>0</v>
      </c>
      <c r="AU89" s="216">
        <f t="shared" si="69"/>
        <v>0</v>
      </c>
      <c r="AV89" s="90">
        <f t="shared" si="84"/>
        <v>0</v>
      </c>
      <c r="AW89" s="219">
        <f t="shared" si="70"/>
        <v>0</v>
      </c>
      <c r="AX89" s="216">
        <f t="shared" si="71"/>
        <v>0</v>
      </c>
      <c r="AY89" s="214">
        <f t="shared" si="85"/>
        <v>0</v>
      </c>
      <c r="AZ89" s="279">
        <f t="shared" si="86"/>
        <v>0</v>
      </c>
      <c r="BA89" s="222">
        <f t="shared" si="87"/>
        <v>0</v>
      </c>
      <c r="BB89" s="222">
        <f t="shared" si="88"/>
        <v>0</v>
      </c>
      <c r="BC89" s="222">
        <f t="shared" si="89"/>
        <v>0</v>
      </c>
      <c r="BD89" s="222">
        <f t="shared" si="90"/>
        <v>0</v>
      </c>
      <c r="BE89" s="222">
        <f t="shared" si="91"/>
        <v>0</v>
      </c>
      <c r="BF89" s="280">
        <f t="shared" si="92"/>
        <v>0</v>
      </c>
      <c r="BG89" s="284">
        <f t="shared" si="72"/>
        <v>0</v>
      </c>
      <c r="BH89" s="268">
        <f t="shared" si="93"/>
        <v>0</v>
      </c>
      <c r="BI89" s="260">
        <f t="shared" si="94"/>
        <v>0</v>
      </c>
      <c r="BJ89" s="174">
        <f t="shared" si="73"/>
        <v>0</v>
      </c>
      <c r="BK89" s="169"/>
      <c r="BL89" s="169"/>
    </row>
    <row r="90" spans="1:64" s="4" customFormat="1" ht="13.8" x14ac:dyDescent="0.25">
      <c r="A90" s="56">
        <v>74</v>
      </c>
      <c r="B90" s="75"/>
      <c r="C90" s="76"/>
      <c r="D90" s="95"/>
      <c r="E90" s="78"/>
      <c r="F90" s="79"/>
      <c r="G90" s="80"/>
      <c r="H90" s="81"/>
      <c r="I90" s="82">
        <f>J90+U90</f>
        <v>0</v>
      </c>
      <c r="J90" s="194">
        <f t="shared" si="74"/>
        <v>0</v>
      </c>
      <c r="K90" s="83"/>
      <c r="L90" s="79"/>
      <c r="M90" s="79"/>
      <c r="N90" s="84"/>
      <c r="O90" s="85">
        <f>P90+Q90</f>
        <v>0</v>
      </c>
      <c r="P90" s="83"/>
      <c r="Q90" s="79"/>
      <c r="R90" s="86"/>
      <c r="S90" s="190"/>
      <c r="T90" s="87"/>
      <c r="U90" s="70">
        <f t="shared" si="75"/>
        <v>0</v>
      </c>
      <c r="V90" s="88">
        <f t="shared" si="58"/>
        <v>0</v>
      </c>
      <c r="W90" s="216">
        <f t="shared" si="59"/>
        <v>0</v>
      </c>
      <c r="X90" s="224">
        <f t="shared" si="60"/>
        <v>0</v>
      </c>
      <c r="Y90" s="223">
        <f t="shared" si="76"/>
        <v>0</v>
      </c>
      <c r="Z90" s="89">
        <f t="shared" si="77"/>
        <v>0</v>
      </c>
      <c r="AA90" s="226">
        <f t="shared" si="61"/>
        <v>0</v>
      </c>
      <c r="AB90" s="89">
        <f t="shared" si="78"/>
        <v>0</v>
      </c>
      <c r="AC90" s="89">
        <f t="shared" si="79"/>
        <v>0</v>
      </c>
      <c r="AD90" s="89">
        <f t="shared" si="80"/>
        <v>0</v>
      </c>
      <c r="AE90" s="89">
        <f t="shared" si="81"/>
        <v>0</v>
      </c>
      <c r="AF90" s="71">
        <v>0</v>
      </c>
      <c r="AG90" s="71">
        <v>0</v>
      </c>
      <c r="AH90" s="71">
        <v>0</v>
      </c>
      <c r="AI90" s="165">
        <v>0</v>
      </c>
      <c r="AJ90" s="256">
        <v>0</v>
      </c>
      <c r="AK90" s="258"/>
      <c r="AL90" s="265">
        <f t="shared" si="82"/>
        <v>0</v>
      </c>
      <c r="AM90" s="261">
        <f t="shared" si="83"/>
        <v>0</v>
      </c>
      <c r="AN90" s="212">
        <f t="shared" si="62"/>
        <v>0</v>
      </c>
      <c r="AO90" s="102">
        <f t="shared" si="63"/>
        <v>0</v>
      </c>
      <c r="AP90" s="102">
        <f t="shared" si="64"/>
        <v>0</v>
      </c>
      <c r="AQ90" s="206">
        <f t="shared" si="65"/>
        <v>0</v>
      </c>
      <c r="AR90" s="102">
        <f t="shared" si="66"/>
        <v>0</v>
      </c>
      <c r="AS90" s="102">
        <f t="shared" si="67"/>
        <v>0</v>
      </c>
      <c r="AT90" s="102">
        <f t="shared" si="68"/>
        <v>0</v>
      </c>
      <c r="AU90" s="216">
        <f t="shared" si="69"/>
        <v>0</v>
      </c>
      <c r="AV90" s="90">
        <f t="shared" si="84"/>
        <v>0</v>
      </c>
      <c r="AW90" s="219">
        <f t="shared" si="70"/>
        <v>0</v>
      </c>
      <c r="AX90" s="216">
        <f t="shared" si="71"/>
        <v>0</v>
      </c>
      <c r="AY90" s="214">
        <f t="shared" si="85"/>
        <v>0</v>
      </c>
      <c r="AZ90" s="279">
        <f t="shared" si="86"/>
        <v>0</v>
      </c>
      <c r="BA90" s="222">
        <f t="shared" si="87"/>
        <v>0</v>
      </c>
      <c r="BB90" s="222">
        <f t="shared" si="88"/>
        <v>0</v>
      </c>
      <c r="BC90" s="222">
        <f t="shared" si="89"/>
        <v>0</v>
      </c>
      <c r="BD90" s="222">
        <f t="shared" si="90"/>
        <v>0</v>
      </c>
      <c r="BE90" s="222">
        <f t="shared" si="91"/>
        <v>0</v>
      </c>
      <c r="BF90" s="280">
        <f t="shared" si="92"/>
        <v>0</v>
      </c>
      <c r="BG90" s="284">
        <f t="shared" si="72"/>
        <v>0</v>
      </c>
      <c r="BH90" s="268">
        <f t="shared" si="93"/>
        <v>0</v>
      </c>
      <c r="BI90" s="260">
        <f t="shared" si="94"/>
        <v>0</v>
      </c>
      <c r="BJ90" s="174">
        <f t="shared" si="73"/>
        <v>0</v>
      </c>
      <c r="BK90" s="169"/>
      <c r="BL90" s="169"/>
    </row>
    <row r="91" spans="1:64" s="4" customFormat="1" ht="13.8" x14ac:dyDescent="0.25">
      <c r="A91" s="56">
        <v>75</v>
      </c>
      <c r="B91" s="75"/>
      <c r="C91" s="76"/>
      <c r="D91" s="95"/>
      <c r="E91" s="78"/>
      <c r="F91" s="79"/>
      <c r="G91" s="80"/>
      <c r="H91" s="81"/>
      <c r="I91" s="82">
        <f t="shared" si="57"/>
        <v>0</v>
      </c>
      <c r="J91" s="194">
        <f t="shared" si="74"/>
        <v>0</v>
      </c>
      <c r="K91" s="83"/>
      <c r="L91" s="79"/>
      <c r="M91" s="79"/>
      <c r="N91" s="84"/>
      <c r="O91" s="85">
        <f t="shared" si="95"/>
        <v>0</v>
      </c>
      <c r="P91" s="83"/>
      <c r="Q91" s="79"/>
      <c r="R91" s="86"/>
      <c r="S91" s="190"/>
      <c r="T91" s="87"/>
      <c r="U91" s="70">
        <f t="shared" si="75"/>
        <v>0</v>
      </c>
      <c r="V91" s="88">
        <f t="shared" si="58"/>
        <v>0</v>
      </c>
      <c r="W91" s="216">
        <f t="shared" si="59"/>
        <v>0</v>
      </c>
      <c r="X91" s="224">
        <f t="shared" si="60"/>
        <v>0</v>
      </c>
      <c r="Y91" s="223">
        <f t="shared" si="76"/>
        <v>0</v>
      </c>
      <c r="Z91" s="89">
        <f t="shared" si="77"/>
        <v>0</v>
      </c>
      <c r="AA91" s="226">
        <f t="shared" si="61"/>
        <v>0</v>
      </c>
      <c r="AB91" s="89">
        <f t="shared" si="78"/>
        <v>0</v>
      </c>
      <c r="AC91" s="89">
        <f t="shared" si="79"/>
        <v>0</v>
      </c>
      <c r="AD91" s="89">
        <f t="shared" si="80"/>
        <v>0</v>
      </c>
      <c r="AE91" s="89">
        <f t="shared" si="81"/>
        <v>0</v>
      </c>
      <c r="AF91" s="71">
        <v>0</v>
      </c>
      <c r="AG91" s="71">
        <v>0</v>
      </c>
      <c r="AH91" s="71">
        <v>0</v>
      </c>
      <c r="AI91" s="165">
        <v>0</v>
      </c>
      <c r="AJ91" s="256">
        <v>0</v>
      </c>
      <c r="AK91" s="258"/>
      <c r="AL91" s="265">
        <f t="shared" si="82"/>
        <v>0</v>
      </c>
      <c r="AM91" s="261">
        <f t="shared" si="83"/>
        <v>0</v>
      </c>
      <c r="AN91" s="212">
        <f t="shared" si="62"/>
        <v>0</v>
      </c>
      <c r="AO91" s="102">
        <f t="shared" si="63"/>
        <v>0</v>
      </c>
      <c r="AP91" s="102">
        <f t="shared" si="64"/>
        <v>0</v>
      </c>
      <c r="AQ91" s="206">
        <f t="shared" si="65"/>
        <v>0</v>
      </c>
      <c r="AR91" s="102">
        <f t="shared" si="66"/>
        <v>0</v>
      </c>
      <c r="AS91" s="102">
        <f t="shared" si="67"/>
        <v>0</v>
      </c>
      <c r="AT91" s="102">
        <f t="shared" si="68"/>
        <v>0</v>
      </c>
      <c r="AU91" s="216">
        <f t="shared" si="69"/>
        <v>0</v>
      </c>
      <c r="AV91" s="90">
        <f t="shared" si="84"/>
        <v>0</v>
      </c>
      <c r="AW91" s="219">
        <f t="shared" si="70"/>
        <v>0</v>
      </c>
      <c r="AX91" s="216">
        <f t="shared" si="71"/>
        <v>0</v>
      </c>
      <c r="AY91" s="214">
        <f t="shared" si="85"/>
        <v>0</v>
      </c>
      <c r="AZ91" s="279">
        <f t="shared" si="86"/>
        <v>0</v>
      </c>
      <c r="BA91" s="222">
        <f t="shared" si="87"/>
        <v>0</v>
      </c>
      <c r="BB91" s="222">
        <f t="shared" si="88"/>
        <v>0</v>
      </c>
      <c r="BC91" s="222">
        <f t="shared" si="89"/>
        <v>0</v>
      </c>
      <c r="BD91" s="222">
        <f t="shared" si="90"/>
        <v>0</v>
      </c>
      <c r="BE91" s="222">
        <f t="shared" si="91"/>
        <v>0</v>
      </c>
      <c r="BF91" s="280">
        <f t="shared" si="92"/>
        <v>0</v>
      </c>
      <c r="BG91" s="284">
        <f t="shared" si="72"/>
        <v>0</v>
      </c>
      <c r="BH91" s="268">
        <f t="shared" si="93"/>
        <v>0</v>
      </c>
      <c r="BI91" s="260">
        <f t="shared" si="94"/>
        <v>0</v>
      </c>
      <c r="BJ91" s="174">
        <f t="shared" si="73"/>
        <v>0</v>
      </c>
      <c r="BK91" s="169"/>
      <c r="BL91" s="169"/>
    </row>
    <row r="92" spans="1:64" s="4" customFormat="1" ht="13.8" x14ac:dyDescent="0.25">
      <c r="A92" s="56">
        <v>76</v>
      </c>
      <c r="B92" s="75"/>
      <c r="C92" s="76"/>
      <c r="D92" s="95"/>
      <c r="E92" s="78"/>
      <c r="F92" s="79"/>
      <c r="G92" s="80"/>
      <c r="H92" s="81"/>
      <c r="I92" s="82">
        <f>J92+U92</f>
        <v>0</v>
      </c>
      <c r="J92" s="194">
        <f t="shared" si="74"/>
        <v>0</v>
      </c>
      <c r="K92" s="83"/>
      <c r="L92" s="79"/>
      <c r="M92" s="79"/>
      <c r="N92" s="84"/>
      <c r="O92" s="85">
        <f>P92+Q92</f>
        <v>0</v>
      </c>
      <c r="P92" s="83"/>
      <c r="Q92" s="79"/>
      <c r="R92" s="86"/>
      <c r="S92" s="190"/>
      <c r="T92" s="87"/>
      <c r="U92" s="70">
        <f t="shared" si="75"/>
        <v>0</v>
      </c>
      <c r="V92" s="88">
        <f t="shared" si="58"/>
        <v>0</v>
      </c>
      <c r="W92" s="216">
        <f t="shared" si="59"/>
        <v>0</v>
      </c>
      <c r="X92" s="224">
        <f t="shared" si="60"/>
        <v>0</v>
      </c>
      <c r="Y92" s="223">
        <f t="shared" si="76"/>
        <v>0</v>
      </c>
      <c r="Z92" s="89">
        <f t="shared" si="77"/>
        <v>0</v>
      </c>
      <c r="AA92" s="226">
        <f t="shared" si="61"/>
        <v>0</v>
      </c>
      <c r="AB92" s="89">
        <f t="shared" si="78"/>
        <v>0</v>
      </c>
      <c r="AC92" s="89">
        <f t="shared" si="79"/>
        <v>0</v>
      </c>
      <c r="AD92" s="89">
        <f t="shared" si="80"/>
        <v>0</v>
      </c>
      <c r="AE92" s="89">
        <f t="shared" si="81"/>
        <v>0</v>
      </c>
      <c r="AF92" s="71">
        <v>0</v>
      </c>
      <c r="AG92" s="71">
        <v>0</v>
      </c>
      <c r="AH92" s="71">
        <v>0</v>
      </c>
      <c r="AI92" s="165">
        <v>0</v>
      </c>
      <c r="AJ92" s="256">
        <v>0</v>
      </c>
      <c r="AK92" s="258"/>
      <c r="AL92" s="265">
        <f t="shared" si="82"/>
        <v>0</v>
      </c>
      <c r="AM92" s="261">
        <f t="shared" si="83"/>
        <v>0</v>
      </c>
      <c r="AN92" s="212">
        <f t="shared" si="62"/>
        <v>0</v>
      </c>
      <c r="AO92" s="102">
        <f t="shared" si="63"/>
        <v>0</v>
      </c>
      <c r="AP92" s="102">
        <f t="shared" si="64"/>
        <v>0</v>
      </c>
      <c r="AQ92" s="206">
        <f t="shared" si="65"/>
        <v>0</v>
      </c>
      <c r="AR92" s="102">
        <f t="shared" si="66"/>
        <v>0</v>
      </c>
      <c r="AS92" s="102">
        <f t="shared" si="67"/>
        <v>0</v>
      </c>
      <c r="AT92" s="102">
        <f t="shared" si="68"/>
        <v>0</v>
      </c>
      <c r="AU92" s="216">
        <f t="shared" si="69"/>
        <v>0</v>
      </c>
      <c r="AV92" s="90">
        <f t="shared" si="84"/>
        <v>0</v>
      </c>
      <c r="AW92" s="219">
        <f t="shared" si="70"/>
        <v>0</v>
      </c>
      <c r="AX92" s="216">
        <f t="shared" si="71"/>
        <v>0</v>
      </c>
      <c r="AY92" s="214">
        <f t="shared" si="85"/>
        <v>0</v>
      </c>
      <c r="AZ92" s="279">
        <f t="shared" si="86"/>
        <v>0</v>
      </c>
      <c r="BA92" s="222">
        <f t="shared" si="87"/>
        <v>0</v>
      </c>
      <c r="BB92" s="222">
        <f t="shared" si="88"/>
        <v>0</v>
      </c>
      <c r="BC92" s="222">
        <f t="shared" si="89"/>
        <v>0</v>
      </c>
      <c r="BD92" s="222">
        <f t="shared" si="90"/>
        <v>0</v>
      </c>
      <c r="BE92" s="222">
        <f t="shared" si="91"/>
        <v>0</v>
      </c>
      <c r="BF92" s="280">
        <f t="shared" si="92"/>
        <v>0</v>
      </c>
      <c r="BG92" s="284">
        <f t="shared" si="72"/>
        <v>0</v>
      </c>
      <c r="BH92" s="268">
        <f t="shared" si="93"/>
        <v>0</v>
      </c>
      <c r="BI92" s="260">
        <f t="shared" si="94"/>
        <v>0</v>
      </c>
      <c r="BJ92" s="174">
        <f t="shared" si="73"/>
        <v>0</v>
      </c>
      <c r="BK92" s="169"/>
      <c r="BL92" s="169"/>
    </row>
    <row r="93" spans="1:64" s="4" customFormat="1" ht="13.8" x14ac:dyDescent="0.25">
      <c r="A93" s="56">
        <v>77</v>
      </c>
      <c r="B93" s="75"/>
      <c r="C93" s="76"/>
      <c r="D93" s="95"/>
      <c r="E93" s="78"/>
      <c r="F93" s="79"/>
      <c r="G93" s="80"/>
      <c r="H93" s="81"/>
      <c r="I93" s="82">
        <f t="shared" si="57"/>
        <v>0</v>
      </c>
      <c r="J93" s="194">
        <f t="shared" si="74"/>
        <v>0</v>
      </c>
      <c r="K93" s="83"/>
      <c r="L93" s="79"/>
      <c r="M93" s="79"/>
      <c r="N93" s="84"/>
      <c r="O93" s="85">
        <f t="shared" si="95"/>
        <v>0</v>
      </c>
      <c r="P93" s="83"/>
      <c r="Q93" s="79"/>
      <c r="R93" s="86"/>
      <c r="S93" s="190"/>
      <c r="T93" s="87"/>
      <c r="U93" s="70">
        <f t="shared" si="75"/>
        <v>0</v>
      </c>
      <c r="V93" s="88">
        <f t="shared" si="58"/>
        <v>0</v>
      </c>
      <c r="W93" s="216">
        <f t="shared" si="59"/>
        <v>0</v>
      </c>
      <c r="X93" s="224">
        <f t="shared" si="60"/>
        <v>0</v>
      </c>
      <c r="Y93" s="223">
        <f t="shared" si="76"/>
        <v>0</v>
      </c>
      <c r="Z93" s="89">
        <f t="shared" si="77"/>
        <v>0</v>
      </c>
      <c r="AA93" s="226">
        <f t="shared" si="61"/>
        <v>0</v>
      </c>
      <c r="AB93" s="89">
        <f t="shared" si="78"/>
        <v>0</v>
      </c>
      <c r="AC93" s="89">
        <f t="shared" si="79"/>
        <v>0</v>
      </c>
      <c r="AD93" s="89">
        <f t="shared" si="80"/>
        <v>0</v>
      </c>
      <c r="AE93" s="89">
        <f t="shared" si="81"/>
        <v>0</v>
      </c>
      <c r="AF93" s="71">
        <v>0</v>
      </c>
      <c r="AG93" s="71">
        <v>0</v>
      </c>
      <c r="AH93" s="71">
        <v>0</v>
      </c>
      <c r="AI93" s="165">
        <v>0</v>
      </c>
      <c r="AJ93" s="256">
        <v>0</v>
      </c>
      <c r="AK93" s="258"/>
      <c r="AL93" s="265">
        <f t="shared" si="82"/>
        <v>0</v>
      </c>
      <c r="AM93" s="261">
        <f t="shared" si="83"/>
        <v>0</v>
      </c>
      <c r="AN93" s="212">
        <f t="shared" si="62"/>
        <v>0</v>
      </c>
      <c r="AO93" s="102">
        <f t="shared" si="63"/>
        <v>0</v>
      </c>
      <c r="AP93" s="102">
        <f t="shared" si="64"/>
        <v>0</v>
      </c>
      <c r="AQ93" s="206">
        <f t="shared" si="65"/>
        <v>0</v>
      </c>
      <c r="AR93" s="102">
        <f t="shared" si="66"/>
        <v>0</v>
      </c>
      <c r="AS93" s="102">
        <f t="shared" si="67"/>
        <v>0</v>
      </c>
      <c r="AT93" s="102">
        <f t="shared" si="68"/>
        <v>0</v>
      </c>
      <c r="AU93" s="216">
        <f t="shared" si="69"/>
        <v>0</v>
      </c>
      <c r="AV93" s="90">
        <f t="shared" si="84"/>
        <v>0</v>
      </c>
      <c r="AW93" s="219">
        <f t="shared" si="70"/>
        <v>0</v>
      </c>
      <c r="AX93" s="216">
        <f t="shared" si="71"/>
        <v>0</v>
      </c>
      <c r="AY93" s="214">
        <f t="shared" si="85"/>
        <v>0</v>
      </c>
      <c r="AZ93" s="279">
        <f t="shared" si="86"/>
        <v>0</v>
      </c>
      <c r="BA93" s="222">
        <f t="shared" si="87"/>
        <v>0</v>
      </c>
      <c r="BB93" s="222">
        <f t="shared" si="88"/>
        <v>0</v>
      </c>
      <c r="BC93" s="222">
        <f t="shared" si="89"/>
        <v>0</v>
      </c>
      <c r="BD93" s="222">
        <f t="shared" si="90"/>
        <v>0</v>
      </c>
      <c r="BE93" s="222">
        <f t="shared" si="91"/>
        <v>0</v>
      </c>
      <c r="BF93" s="280">
        <f t="shared" si="92"/>
        <v>0</v>
      </c>
      <c r="BG93" s="284">
        <f t="shared" si="72"/>
        <v>0</v>
      </c>
      <c r="BH93" s="268">
        <f t="shared" si="93"/>
        <v>0</v>
      </c>
      <c r="BI93" s="260">
        <f t="shared" si="94"/>
        <v>0</v>
      </c>
      <c r="BJ93" s="174">
        <f t="shared" si="73"/>
        <v>0</v>
      </c>
      <c r="BK93" s="169"/>
      <c r="BL93" s="169"/>
    </row>
    <row r="94" spans="1:64" s="4" customFormat="1" ht="13.8" x14ac:dyDescent="0.25">
      <c r="A94" s="56">
        <v>78</v>
      </c>
      <c r="B94" s="75"/>
      <c r="C94" s="76"/>
      <c r="D94" s="95"/>
      <c r="E94" s="78"/>
      <c r="F94" s="79"/>
      <c r="G94" s="80"/>
      <c r="H94" s="81"/>
      <c r="I94" s="82">
        <f t="shared" si="57"/>
        <v>0</v>
      </c>
      <c r="J94" s="194">
        <f t="shared" si="74"/>
        <v>0</v>
      </c>
      <c r="K94" s="83"/>
      <c r="L94" s="79"/>
      <c r="M94" s="79"/>
      <c r="N94" s="84"/>
      <c r="O94" s="85">
        <f t="shared" si="95"/>
        <v>0</v>
      </c>
      <c r="P94" s="83"/>
      <c r="Q94" s="79"/>
      <c r="R94" s="86"/>
      <c r="S94" s="190"/>
      <c r="T94" s="87"/>
      <c r="U94" s="70">
        <f t="shared" si="75"/>
        <v>0</v>
      </c>
      <c r="V94" s="88">
        <f t="shared" si="58"/>
        <v>0</v>
      </c>
      <c r="W94" s="216">
        <f t="shared" si="59"/>
        <v>0</v>
      </c>
      <c r="X94" s="224">
        <f t="shared" si="60"/>
        <v>0</v>
      </c>
      <c r="Y94" s="223">
        <f t="shared" si="76"/>
        <v>0</v>
      </c>
      <c r="Z94" s="89">
        <f t="shared" si="77"/>
        <v>0</v>
      </c>
      <c r="AA94" s="226">
        <f t="shared" si="61"/>
        <v>0</v>
      </c>
      <c r="AB94" s="89">
        <f t="shared" si="78"/>
        <v>0</v>
      </c>
      <c r="AC94" s="89">
        <f t="shared" si="79"/>
        <v>0</v>
      </c>
      <c r="AD94" s="89">
        <f t="shared" si="80"/>
        <v>0</v>
      </c>
      <c r="AE94" s="89">
        <f t="shared" si="81"/>
        <v>0</v>
      </c>
      <c r="AF94" s="71">
        <v>0</v>
      </c>
      <c r="AG94" s="71">
        <v>0</v>
      </c>
      <c r="AH94" s="71">
        <v>0</v>
      </c>
      <c r="AI94" s="165">
        <v>0</v>
      </c>
      <c r="AJ94" s="256">
        <v>0</v>
      </c>
      <c r="AK94" s="258"/>
      <c r="AL94" s="265">
        <f t="shared" si="82"/>
        <v>0</v>
      </c>
      <c r="AM94" s="261">
        <f t="shared" si="83"/>
        <v>0</v>
      </c>
      <c r="AN94" s="212">
        <f t="shared" si="62"/>
        <v>0</v>
      </c>
      <c r="AO94" s="102">
        <f t="shared" si="63"/>
        <v>0</v>
      </c>
      <c r="AP94" s="102">
        <f t="shared" si="64"/>
        <v>0</v>
      </c>
      <c r="AQ94" s="206">
        <f t="shared" si="65"/>
        <v>0</v>
      </c>
      <c r="AR94" s="102">
        <f t="shared" si="66"/>
        <v>0</v>
      </c>
      <c r="AS94" s="102">
        <f t="shared" si="67"/>
        <v>0</v>
      </c>
      <c r="AT94" s="102">
        <f t="shared" si="68"/>
        <v>0</v>
      </c>
      <c r="AU94" s="216">
        <f t="shared" si="69"/>
        <v>0</v>
      </c>
      <c r="AV94" s="90">
        <f t="shared" si="84"/>
        <v>0</v>
      </c>
      <c r="AW94" s="219">
        <f t="shared" si="70"/>
        <v>0</v>
      </c>
      <c r="AX94" s="216">
        <f t="shared" si="71"/>
        <v>0</v>
      </c>
      <c r="AY94" s="214">
        <f t="shared" si="85"/>
        <v>0</v>
      </c>
      <c r="AZ94" s="279">
        <f t="shared" si="86"/>
        <v>0</v>
      </c>
      <c r="BA94" s="222">
        <f t="shared" si="87"/>
        <v>0</v>
      </c>
      <c r="BB94" s="222">
        <f t="shared" si="88"/>
        <v>0</v>
      </c>
      <c r="BC94" s="222">
        <f t="shared" si="89"/>
        <v>0</v>
      </c>
      <c r="BD94" s="222">
        <f t="shared" si="90"/>
        <v>0</v>
      </c>
      <c r="BE94" s="222">
        <f t="shared" si="91"/>
        <v>0</v>
      </c>
      <c r="BF94" s="280">
        <f t="shared" si="92"/>
        <v>0</v>
      </c>
      <c r="BG94" s="284">
        <f t="shared" si="72"/>
        <v>0</v>
      </c>
      <c r="BH94" s="268">
        <f t="shared" si="93"/>
        <v>0</v>
      </c>
      <c r="BI94" s="260">
        <f t="shared" si="94"/>
        <v>0</v>
      </c>
      <c r="BJ94" s="174">
        <f t="shared" si="73"/>
        <v>0</v>
      </c>
      <c r="BK94" s="169"/>
      <c r="BL94" s="169"/>
    </row>
    <row r="95" spans="1:64" s="4" customFormat="1" ht="13.8" x14ac:dyDescent="0.25">
      <c r="A95" s="56">
        <v>79</v>
      </c>
      <c r="B95" s="75"/>
      <c r="C95" s="76"/>
      <c r="D95" s="95"/>
      <c r="E95" s="78"/>
      <c r="F95" s="79"/>
      <c r="G95" s="80"/>
      <c r="H95" s="81"/>
      <c r="I95" s="82">
        <f t="shared" si="57"/>
        <v>0</v>
      </c>
      <c r="J95" s="194">
        <f t="shared" si="74"/>
        <v>0</v>
      </c>
      <c r="K95" s="83"/>
      <c r="L95" s="79"/>
      <c r="M95" s="79"/>
      <c r="N95" s="84"/>
      <c r="O95" s="85">
        <f t="shared" si="95"/>
        <v>0</v>
      </c>
      <c r="P95" s="83"/>
      <c r="Q95" s="79"/>
      <c r="R95" s="86"/>
      <c r="S95" s="190"/>
      <c r="T95" s="87"/>
      <c r="U95" s="70">
        <f t="shared" si="75"/>
        <v>0</v>
      </c>
      <c r="V95" s="88">
        <f t="shared" si="58"/>
        <v>0</v>
      </c>
      <c r="W95" s="216">
        <f t="shared" si="59"/>
        <v>0</v>
      </c>
      <c r="X95" s="224">
        <f t="shared" si="60"/>
        <v>0</v>
      </c>
      <c r="Y95" s="223">
        <f t="shared" si="76"/>
        <v>0</v>
      </c>
      <c r="Z95" s="89">
        <f t="shared" si="77"/>
        <v>0</v>
      </c>
      <c r="AA95" s="226">
        <f t="shared" si="61"/>
        <v>0</v>
      </c>
      <c r="AB95" s="89">
        <f t="shared" si="78"/>
        <v>0</v>
      </c>
      <c r="AC95" s="89">
        <f t="shared" si="79"/>
        <v>0</v>
      </c>
      <c r="AD95" s="89">
        <f t="shared" si="80"/>
        <v>0</v>
      </c>
      <c r="AE95" s="89">
        <f t="shared" si="81"/>
        <v>0</v>
      </c>
      <c r="AF95" s="71">
        <v>0</v>
      </c>
      <c r="AG95" s="71">
        <v>0</v>
      </c>
      <c r="AH95" s="71">
        <v>0</v>
      </c>
      <c r="AI95" s="165">
        <v>0</v>
      </c>
      <c r="AJ95" s="256">
        <v>0</v>
      </c>
      <c r="AK95" s="258"/>
      <c r="AL95" s="265">
        <f t="shared" si="82"/>
        <v>0</v>
      </c>
      <c r="AM95" s="261">
        <f t="shared" si="83"/>
        <v>0</v>
      </c>
      <c r="AN95" s="212">
        <f t="shared" si="62"/>
        <v>0</v>
      </c>
      <c r="AO95" s="102">
        <f t="shared" si="63"/>
        <v>0</v>
      </c>
      <c r="AP95" s="102">
        <f t="shared" si="64"/>
        <v>0</v>
      </c>
      <c r="AQ95" s="206">
        <f t="shared" si="65"/>
        <v>0</v>
      </c>
      <c r="AR95" s="102">
        <f t="shared" si="66"/>
        <v>0</v>
      </c>
      <c r="AS95" s="102">
        <f t="shared" si="67"/>
        <v>0</v>
      </c>
      <c r="AT95" s="102">
        <f t="shared" si="68"/>
        <v>0</v>
      </c>
      <c r="AU95" s="216">
        <f t="shared" si="69"/>
        <v>0</v>
      </c>
      <c r="AV95" s="90">
        <f t="shared" si="84"/>
        <v>0</v>
      </c>
      <c r="AW95" s="219">
        <f t="shared" si="70"/>
        <v>0</v>
      </c>
      <c r="AX95" s="216">
        <f t="shared" si="71"/>
        <v>0</v>
      </c>
      <c r="AY95" s="214">
        <f t="shared" si="85"/>
        <v>0</v>
      </c>
      <c r="AZ95" s="279">
        <f t="shared" si="86"/>
        <v>0</v>
      </c>
      <c r="BA95" s="222">
        <f t="shared" si="87"/>
        <v>0</v>
      </c>
      <c r="BB95" s="222">
        <f t="shared" si="88"/>
        <v>0</v>
      </c>
      <c r="BC95" s="222">
        <f t="shared" si="89"/>
        <v>0</v>
      </c>
      <c r="BD95" s="222">
        <f t="shared" si="90"/>
        <v>0</v>
      </c>
      <c r="BE95" s="222">
        <f t="shared" si="91"/>
        <v>0</v>
      </c>
      <c r="BF95" s="280">
        <f t="shared" si="92"/>
        <v>0</v>
      </c>
      <c r="BG95" s="284">
        <f t="shared" si="72"/>
        <v>0</v>
      </c>
      <c r="BH95" s="268">
        <f t="shared" si="93"/>
        <v>0</v>
      </c>
      <c r="BI95" s="260">
        <f t="shared" si="94"/>
        <v>0</v>
      </c>
      <c r="BJ95" s="174">
        <f t="shared" si="73"/>
        <v>0</v>
      </c>
      <c r="BK95" s="169"/>
      <c r="BL95" s="169"/>
    </row>
    <row r="96" spans="1:64" s="4" customFormat="1" ht="13.8" x14ac:dyDescent="0.25">
      <c r="A96" s="56">
        <v>80</v>
      </c>
      <c r="B96" s="75"/>
      <c r="C96" s="76"/>
      <c r="D96" s="95"/>
      <c r="E96" s="78"/>
      <c r="F96" s="79"/>
      <c r="G96" s="80"/>
      <c r="H96" s="81"/>
      <c r="I96" s="82">
        <f>J96+U96</f>
        <v>0</v>
      </c>
      <c r="J96" s="194">
        <f t="shared" si="74"/>
        <v>0</v>
      </c>
      <c r="K96" s="83"/>
      <c r="L96" s="79"/>
      <c r="M96" s="79"/>
      <c r="N96" s="84"/>
      <c r="O96" s="85">
        <f>P96+Q96</f>
        <v>0</v>
      </c>
      <c r="P96" s="83"/>
      <c r="Q96" s="79"/>
      <c r="R96" s="86"/>
      <c r="S96" s="190"/>
      <c r="T96" s="87"/>
      <c r="U96" s="70">
        <f t="shared" si="75"/>
        <v>0</v>
      </c>
      <c r="V96" s="88">
        <f t="shared" si="58"/>
        <v>0</v>
      </c>
      <c r="W96" s="216">
        <f t="shared" si="59"/>
        <v>0</v>
      </c>
      <c r="X96" s="224">
        <f t="shared" si="60"/>
        <v>0</v>
      </c>
      <c r="Y96" s="223">
        <f t="shared" si="76"/>
        <v>0</v>
      </c>
      <c r="Z96" s="89">
        <f t="shared" si="77"/>
        <v>0</v>
      </c>
      <c r="AA96" s="226">
        <f t="shared" si="61"/>
        <v>0</v>
      </c>
      <c r="AB96" s="89">
        <f t="shared" si="78"/>
        <v>0</v>
      </c>
      <c r="AC96" s="89">
        <f t="shared" si="79"/>
        <v>0</v>
      </c>
      <c r="AD96" s="89">
        <f t="shared" si="80"/>
        <v>0</v>
      </c>
      <c r="AE96" s="89">
        <f t="shared" si="81"/>
        <v>0</v>
      </c>
      <c r="AF96" s="71">
        <v>0</v>
      </c>
      <c r="AG96" s="71">
        <v>0</v>
      </c>
      <c r="AH96" s="71">
        <v>0</v>
      </c>
      <c r="AI96" s="165">
        <v>0</v>
      </c>
      <c r="AJ96" s="256">
        <v>0</v>
      </c>
      <c r="AK96" s="258"/>
      <c r="AL96" s="265">
        <f t="shared" si="82"/>
        <v>0</v>
      </c>
      <c r="AM96" s="261">
        <f t="shared" si="83"/>
        <v>0</v>
      </c>
      <c r="AN96" s="212">
        <f t="shared" si="62"/>
        <v>0</v>
      </c>
      <c r="AO96" s="102">
        <f t="shared" si="63"/>
        <v>0</v>
      </c>
      <c r="AP96" s="102">
        <f t="shared" si="64"/>
        <v>0</v>
      </c>
      <c r="AQ96" s="206">
        <f t="shared" si="65"/>
        <v>0</v>
      </c>
      <c r="AR96" s="102">
        <f t="shared" si="66"/>
        <v>0</v>
      </c>
      <c r="AS96" s="102">
        <f t="shared" si="67"/>
        <v>0</v>
      </c>
      <c r="AT96" s="102">
        <f t="shared" si="68"/>
        <v>0</v>
      </c>
      <c r="AU96" s="216">
        <f t="shared" si="69"/>
        <v>0</v>
      </c>
      <c r="AV96" s="90">
        <f t="shared" si="84"/>
        <v>0</v>
      </c>
      <c r="AW96" s="219">
        <f t="shared" si="70"/>
        <v>0</v>
      </c>
      <c r="AX96" s="216">
        <f t="shared" si="71"/>
        <v>0</v>
      </c>
      <c r="AY96" s="214">
        <f t="shared" si="85"/>
        <v>0</v>
      </c>
      <c r="AZ96" s="279">
        <f t="shared" si="86"/>
        <v>0</v>
      </c>
      <c r="BA96" s="222">
        <f t="shared" si="87"/>
        <v>0</v>
      </c>
      <c r="BB96" s="222">
        <f t="shared" si="88"/>
        <v>0</v>
      </c>
      <c r="BC96" s="222">
        <f t="shared" si="89"/>
        <v>0</v>
      </c>
      <c r="BD96" s="222">
        <f t="shared" si="90"/>
        <v>0</v>
      </c>
      <c r="BE96" s="222">
        <f t="shared" si="91"/>
        <v>0</v>
      </c>
      <c r="BF96" s="280">
        <f t="shared" si="92"/>
        <v>0</v>
      </c>
      <c r="BG96" s="284">
        <f t="shared" si="72"/>
        <v>0</v>
      </c>
      <c r="BH96" s="268">
        <f t="shared" si="93"/>
        <v>0</v>
      </c>
      <c r="BI96" s="260">
        <f t="shared" si="94"/>
        <v>0</v>
      </c>
      <c r="BJ96" s="174">
        <f t="shared" si="73"/>
        <v>0</v>
      </c>
      <c r="BK96" s="169"/>
      <c r="BL96" s="169"/>
    </row>
    <row r="97" spans="1:64" s="4" customFormat="1" ht="13.8" x14ac:dyDescent="0.25">
      <c r="A97" s="56">
        <v>81</v>
      </c>
      <c r="B97" s="75"/>
      <c r="C97" s="76"/>
      <c r="D97" s="95"/>
      <c r="E97" s="78"/>
      <c r="F97" s="79"/>
      <c r="G97" s="80"/>
      <c r="H97" s="81"/>
      <c r="I97" s="82">
        <f t="shared" ref="I97:I104" si="96">J97+U97</f>
        <v>0</v>
      </c>
      <c r="J97" s="194">
        <f t="shared" si="74"/>
        <v>0</v>
      </c>
      <c r="K97" s="83"/>
      <c r="L97" s="79"/>
      <c r="M97" s="79"/>
      <c r="N97" s="84"/>
      <c r="O97" s="85">
        <f>P97+Q97</f>
        <v>0</v>
      </c>
      <c r="P97" s="83"/>
      <c r="Q97" s="79"/>
      <c r="R97" s="86"/>
      <c r="S97" s="190"/>
      <c r="T97" s="87"/>
      <c r="U97" s="70">
        <f t="shared" si="75"/>
        <v>0</v>
      </c>
      <c r="V97" s="88">
        <f t="shared" si="58"/>
        <v>0</v>
      </c>
      <c r="W97" s="216">
        <f t="shared" si="59"/>
        <v>0</v>
      </c>
      <c r="X97" s="224">
        <f t="shared" si="60"/>
        <v>0</v>
      </c>
      <c r="Y97" s="223">
        <f t="shared" si="76"/>
        <v>0</v>
      </c>
      <c r="Z97" s="89">
        <f t="shared" si="77"/>
        <v>0</v>
      </c>
      <c r="AA97" s="226">
        <f t="shared" si="61"/>
        <v>0</v>
      </c>
      <c r="AB97" s="89">
        <f t="shared" si="78"/>
        <v>0</v>
      </c>
      <c r="AC97" s="89">
        <f t="shared" si="79"/>
        <v>0</v>
      </c>
      <c r="AD97" s="89">
        <f t="shared" si="80"/>
        <v>0</v>
      </c>
      <c r="AE97" s="89">
        <f t="shared" si="81"/>
        <v>0</v>
      </c>
      <c r="AF97" s="71">
        <v>0</v>
      </c>
      <c r="AG97" s="71">
        <v>0</v>
      </c>
      <c r="AH97" s="71">
        <v>0</v>
      </c>
      <c r="AI97" s="165">
        <v>0</v>
      </c>
      <c r="AJ97" s="256">
        <v>0</v>
      </c>
      <c r="AK97" s="258"/>
      <c r="AL97" s="265">
        <f t="shared" si="82"/>
        <v>0</v>
      </c>
      <c r="AM97" s="261">
        <f t="shared" si="83"/>
        <v>0</v>
      </c>
      <c r="AN97" s="212">
        <f t="shared" si="62"/>
        <v>0</v>
      </c>
      <c r="AO97" s="102">
        <f t="shared" si="63"/>
        <v>0</v>
      </c>
      <c r="AP97" s="102">
        <f t="shared" si="64"/>
        <v>0</v>
      </c>
      <c r="AQ97" s="206">
        <f t="shared" si="65"/>
        <v>0</v>
      </c>
      <c r="AR97" s="102">
        <f t="shared" si="66"/>
        <v>0</v>
      </c>
      <c r="AS97" s="102">
        <f t="shared" si="67"/>
        <v>0</v>
      </c>
      <c r="AT97" s="102">
        <f t="shared" si="68"/>
        <v>0</v>
      </c>
      <c r="AU97" s="216">
        <f t="shared" si="69"/>
        <v>0</v>
      </c>
      <c r="AV97" s="90">
        <f t="shared" si="84"/>
        <v>0</v>
      </c>
      <c r="AW97" s="219">
        <f t="shared" si="70"/>
        <v>0</v>
      </c>
      <c r="AX97" s="216">
        <f t="shared" si="71"/>
        <v>0</v>
      </c>
      <c r="AY97" s="214">
        <f t="shared" si="85"/>
        <v>0</v>
      </c>
      <c r="AZ97" s="279">
        <f t="shared" si="86"/>
        <v>0</v>
      </c>
      <c r="BA97" s="222">
        <f t="shared" si="87"/>
        <v>0</v>
      </c>
      <c r="BB97" s="222">
        <f t="shared" si="88"/>
        <v>0</v>
      </c>
      <c r="BC97" s="222">
        <f t="shared" si="89"/>
        <v>0</v>
      </c>
      <c r="BD97" s="222">
        <f t="shared" si="90"/>
        <v>0</v>
      </c>
      <c r="BE97" s="222">
        <f t="shared" si="91"/>
        <v>0</v>
      </c>
      <c r="BF97" s="280">
        <f t="shared" si="92"/>
        <v>0</v>
      </c>
      <c r="BG97" s="284">
        <f t="shared" si="72"/>
        <v>0</v>
      </c>
      <c r="BH97" s="268">
        <f t="shared" si="93"/>
        <v>0</v>
      </c>
      <c r="BI97" s="260">
        <f t="shared" si="94"/>
        <v>0</v>
      </c>
      <c r="BJ97" s="174">
        <f t="shared" si="73"/>
        <v>0</v>
      </c>
      <c r="BK97" s="169"/>
      <c r="BL97" s="169"/>
    </row>
    <row r="98" spans="1:64" s="4" customFormat="1" ht="13.8" x14ac:dyDescent="0.25">
      <c r="A98" s="56">
        <v>82</v>
      </c>
      <c r="B98" s="75"/>
      <c r="C98" s="76"/>
      <c r="D98" s="95"/>
      <c r="E98" s="78"/>
      <c r="F98" s="79"/>
      <c r="G98" s="80"/>
      <c r="H98" s="81"/>
      <c r="I98" s="82">
        <f t="shared" ref="I98" si="97">J98+U98</f>
        <v>0</v>
      </c>
      <c r="J98" s="194">
        <f t="shared" si="74"/>
        <v>0</v>
      </c>
      <c r="K98" s="83"/>
      <c r="L98" s="79"/>
      <c r="M98" s="79"/>
      <c r="N98" s="84"/>
      <c r="O98" s="85">
        <f>P98+Q98</f>
        <v>0</v>
      </c>
      <c r="P98" s="83"/>
      <c r="Q98" s="79"/>
      <c r="R98" s="86"/>
      <c r="S98" s="190"/>
      <c r="T98" s="87"/>
      <c r="U98" s="70">
        <f t="shared" si="75"/>
        <v>0</v>
      </c>
      <c r="V98" s="88">
        <f t="shared" si="58"/>
        <v>0</v>
      </c>
      <c r="W98" s="216">
        <f t="shared" si="59"/>
        <v>0</v>
      </c>
      <c r="X98" s="224">
        <f t="shared" si="60"/>
        <v>0</v>
      </c>
      <c r="Y98" s="223">
        <f t="shared" si="76"/>
        <v>0</v>
      </c>
      <c r="Z98" s="89">
        <f t="shared" si="77"/>
        <v>0</v>
      </c>
      <c r="AA98" s="226">
        <f t="shared" si="61"/>
        <v>0</v>
      </c>
      <c r="AB98" s="89">
        <f t="shared" si="78"/>
        <v>0</v>
      </c>
      <c r="AC98" s="89">
        <f t="shared" si="79"/>
        <v>0</v>
      </c>
      <c r="AD98" s="89">
        <f t="shared" si="80"/>
        <v>0</v>
      </c>
      <c r="AE98" s="89">
        <f t="shared" si="81"/>
        <v>0</v>
      </c>
      <c r="AF98" s="71">
        <v>0</v>
      </c>
      <c r="AG98" s="71">
        <v>0</v>
      </c>
      <c r="AH98" s="71">
        <v>0</v>
      </c>
      <c r="AI98" s="165">
        <v>0</v>
      </c>
      <c r="AJ98" s="256">
        <v>0</v>
      </c>
      <c r="AK98" s="258"/>
      <c r="AL98" s="265">
        <f t="shared" si="82"/>
        <v>0</v>
      </c>
      <c r="AM98" s="261">
        <f t="shared" si="83"/>
        <v>0</v>
      </c>
      <c r="AN98" s="212">
        <f t="shared" si="62"/>
        <v>0</v>
      </c>
      <c r="AO98" s="102">
        <f t="shared" si="63"/>
        <v>0</v>
      </c>
      <c r="AP98" s="102">
        <f t="shared" si="64"/>
        <v>0</v>
      </c>
      <c r="AQ98" s="206">
        <f t="shared" si="65"/>
        <v>0</v>
      </c>
      <c r="AR98" s="102">
        <f t="shared" si="66"/>
        <v>0</v>
      </c>
      <c r="AS98" s="102">
        <f t="shared" si="67"/>
        <v>0</v>
      </c>
      <c r="AT98" s="102">
        <f t="shared" si="68"/>
        <v>0</v>
      </c>
      <c r="AU98" s="216">
        <f t="shared" si="69"/>
        <v>0</v>
      </c>
      <c r="AV98" s="90">
        <f t="shared" si="84"/>
        <v>0</v>
      </c>
      <c r="AW98" s="219">
        <f t="shared" si="70"/>
        <v>0</v>
      </c>
      <c r="AX98" s="216">
        <f t="shared" si="71"/>
        <v>0</v>
      </c>
      <c r="AY98" s="214">
        <f t="shared" si="85"/>
        <v>0</v>
      </c>
      <c r="AZ98" s="279">
        <f t="shared" si="86"/>
        <v>0</v>
      </c>
      <c r="BA98" s="222">
        <f t="shared" si="87"/>
        <v>0</v>
      </c>
      <c r="BB98" s="222">
        <f t="shared" si="88"/>
        <v>0</v>
      </c>
      <c r="BC98" s="222">
        <f t="shared" si="89"/>
        <v>0</v>
      </c>
      <c r="BD98" s="222">
        <f t="shared" si="90"/>
        <v>0</v>
      </c>
      <c r="BE98" s="222">
        <f t="shared" si="91"/>
        <v>0</v>
      </c>
      <c r="BF98" s="280">
        <f t="shared" si="92"/>
        <v>0</v>
      </c>
      <c r="BG98" s="284">
        <f t="shared" si="72"/>
        <v>0</v>
      </c>
      <c r="BH98" s="268">
        <f t="shared" si="93"/>
        <v>0</v>
      </c>
      <c r="BI98" s="260">
        <f t="shared" si="94"/>
        <v>0</v>
      </c>
      <c r="BJ98" s="174">
        <f t="shared" si="73"/>
        <v>0</v>
      </c>
      <c r="BK98" s="169"/>
      <c r="BL98" s="169"/>
    </row>
    <row r="99" spans="1:64" s="4" customFormat="1" ht="13.8" x14ac:dyDescent="0.25">
      <c r="A99" s="56">
        <v>83</v>
      </c>
      <c r="B99" s="75"/>
      <c r="C99" s="76"/>
      <c r="D99" s="95"/>
      <c r="E99" s="78"/>
      <c r="F99" s="79"/>
      <c r="G99" s="80"/>
      <c r="H99" s="81"/>
      <c r="I99" s="82">
        <f t="shared" si="96"/>
        <v>0</v>
      </c>
      <c r="J99" s="194">
        <f t="shared" si="74"/>
        <v>0</v>
      </c>
      <c r="K99" s="83"/>
      <c r="L99" s="79"/>
      <c r="M99" s="79"/>
      <c r="N99" s="84"/>
      <c r="O99" s="85">
        <f>P99+Q99</f>
        <v>0</v>
      </c>
      <c r="P99" s="83"/>
      <c r="Q99" s="79"/>
      <c r="R99" s="86"/>
      <c r="S99" s="190"/>
      <c r="T99" s="87"/>
      <c r="U99" s="70">
        <f t="shared" si="75"/>
        <v>0</v>
      </c>
      <c r="V99" s="88">
        <f t="shared" si="58"/>
        <v>0</v>
      </c>
      <c r="W99" s="216">
        <f t="shared" si="59"/>
        <v>0</v>
      </c>
      <c r="X99" s="224">
        <f t="shared" si="60"/>
        <v>0</v>
      </c>
      <c r="Y99" s="223">
        <f t="shared" si="76"/>
        <v>0</v>
      </c>
      <c r="Z99" s="89">
        <f t="shared" si="77"/>
        <v>0</v>
      </c>
      <c r="AA99" s="226">
        <f t="shared" si="61"/>
        <v>0</v>
      </c>
      <c r="AB99" s="89">
        <f t="shared" si="78"/>
        <v>0</v>
      </c>
      <c r="AC99" s="89">
        <f t="shared" si="79"/>
        <v>0</v>
      </c>
      <c r="AD99" s="89">
        <f t="shared" si="80"/>
        <v>0</v>
      </c>
      <c r="AE99" s="89">
        <f t="shared" si="81"/>
        <v>0</v>
      </c>
      <c r="AF99" s="71">
        <v>0</v>
      </c>
      <c r="AG99" s="71">
        <v>0</v>
      </c>
      <c r="AH99" s="71">
        <v>0</v>
      </c>
      <c r="AI99" s="165">
        <v>0</v>
      </c>
      <c r="AJ99" s="256">
        <v>0</v>
      </c>
      <c r="AK99" s="258"/>
      <c r="AL99" s="265">
        <f t="shared" si="82"/>
        <v>0</v>
      </c>
      <c r="AM99" s="261">
        <f t="shared" si="83"/>
        <v>0</v>
      </c>
      <c r="AN99" s="212">
        <f t="shared" si="62"/>
        <v>0</v>
      </c>
      <c r="AO99" s="102">
        <f t="shared" si="63"/>
        <v>0</v>
      </c>
      <c r="AP99" s="102">
        <f t="shared" si="64"/>
        <v>0</v>
      </c>
      <c r="AQ99" s="206">
        <f t="shared" si="65"/>
        <v>0</v>
      </c>
      <c r="AR99" s="102">
        <f t="shared" si="66"/>
        <v>0</v>
      </c>
      <c r="AS99" s="102">
        <f t="shared" si="67"/>
        <v>0</v>
      </c>
      <c r="AT99" s="102">
        <f t="shared" si="68"/>
        <v>0</v>
      </c>
      <c r="AU99" s="216">
        <f t="shared" si="69"/>
        <v>0</v>
      </c>
      <c r="AV99" s="90">
        <f t="shared" si="84"/>
        <v>0</v>
      </c>
      <c r="AW99" s="219">
        <f t="shared" si="70"/>
        <v>0</v>
      </c>
      <c r="AX99" s="216">
        <f t="shared" si="71"/>
        <v>0</v>
      </c>
      <c r="AY99" s="214">
        <f t="shared" si="85"/>
        <v>0</v>
      </c>
      <c r="AZ99" s="279">
        <f t="shared" si="86"/>
        <v>0</v>
      </c>
      <c r="BA99" s="222">
        <f t="shared" si="87"/>
        <v>0</v>
      </c>
      <c r="BB99" s="222">
        <f t="shared" si="88"/>
        <v>0</v>
      </c>
      <c r="BC99" s="222">
        <f t="shared" si="89"/>
        <v>0</v>
      </c>
      <c r="BD99" s="222">
        <f t="shared" si="90"/>
        <v>0</v>
      </c>
      <c r="BE99" s="222">
        <f t="shared" si="91"/>
        <v>0</v>
      </c>
      <c r="BF99" s="280">
        <f t="shared" si="92"/>
        <v>0</v>
      </c>
      <c r="BG99" s="284">
        <f t="shared" si="72"/>
        <v>0</v>
      </c>
      <c r="BH99" s="268">
        <f t="shared" si="93"/>
        <v>0</v>
      </c>
      <c r="BI99" s="260">
        <f t="shared" si="94"/>
        <v>0</v>
      </c>
      <c r="BJ99" s="174">
        <f t="shared" si="73"/>
        <v>0</v>
      </c>
      <c r="BK99" s="169"/>
      <c r="BL99" s="169"/>
    </row>
    <row r="100" spans="1:64" s="4" customFormat="1" ht="13.8" x14ac:dyDescent="0.25">
      <c r="A100" s="56">
        <v>84</v>
      </c>
      <c r="B100" s="75"/>
      <c r="C100" s="76"/>
      <c r="D100" s="95"/>
      <c r="E100" s="78"/>
      <c r="F100" s="79"/>
      <c r="G100" s="80"/>
      <c r="H100" s="81"/>
      <c r="I100" s="82">
        <f t="shared" si="96"/>
        <v>0</v>
      </c>
      <c r="J100" s="194">
        <f t="shared" si="74"/>
        <v>0</v>
      </c>
      <c r="K100" s="83"/>
      <c r="L100" s="79"/>
      <c r="M100" s="79"/>
      <c r="N100" s="84"/>
      <c r="O100" s="85">
        <f t="shared" si="95"/>
        <v>0</v>
      </c>
      <c r="P100" s="83"/>
      <c r="Q100" s="79"/>
      <c r="R100" s="86"/>
      <c r="S100" s="190"/>
      <c r="T100" s="87"/>
      <c r="U100" s="70">
        <f t="shared" si="75"/>
        <v>0</v>
      </c>
      <c r="V100" s="88">
        <f t="shared" si="58"/>
        <v>0</v>
      </c>
      <c r="W100" s="216">
        <f t="shared" si="59"/>
        <v>0</v>
      </c>
      <c r="X100" s="224">
        <f t="shared" si="60"/>
        <v>0</v>
      </c>
      <c r="Y100" s="223">
        <f t="shared" si="76"/>
        <v>0</v>
      </c>
      <c r="Z100" s="89">
        <f t="shared" si="77"/>
        <v>0</v>
      </c>
      <c r="AA100" s="226">
        <f t="shared" si="61"/>
        <v>0</v>
      </c>
      <c r="AB100" s="89">
        <f t="shared" si="78"/>
        <v>0</v>
      </c>
      <c r="AC100" s="89">
        <f t="shared" si="79"/>
        <v>0</v>
      </c>
      <c r="AD100" s="89">
        <f t="shared" si="80"/>
        <v>0</v>
      </c>
      <c r="AE100" s="89">
        <f t="shared" si="81"/>
        <v>0</v>
      </c>
      <c r="AF100" s="71">
        <v>0</v>
      </c>
      <c r="AG100" s="71">
        <v>0</v>
      </c>
      <c r="AH100" s="71">
        <v>0</v>
      </c>
      <c r="AI100" s="165">
        <v>0</v>
      </c>
      <c r="AJ100" s="256">
        <v>0</v>
      </c>
      <c r="AK100" s="258"/>
      <c r="AL100" s="265">
        <f t="shared" si="82"/>
        <v>0</v>
      </c>
      <c r="AM100" s="261">
        <f t="shared" si="83"/>
        <v>0</v>
      </c>
      <c r="AN100" s="212">
        <f t="shared" si="62"/>
        <v>0</v>
      </c>
      <c r="AO100" s="102">
        <f t="shared" si="63"/>
        <v>0</v>
      </c>
      <c r="AP100" s="102">
        <f t="shared" si="64"/>
        <v>0</v>
      </c>
      <c r="AQ100" s="206">
        <f t="shared" si="65"/>
        <v>0</v>
      </c>
      <c r="AR100" s="102">
        <f t="shared" si="66"/>
        <v>0</v>
      </c>
      <c r="AS100" s="102">
        <f t="shared" si="67"/>
        <v>0</v>
      </c>
      <c r="AT100" s="102">
        <f t="shared" si="68"/>
        <v>0</v>
      </c>
      <c r="AU100" s="216">
        <f t="shared" si="69"/>
        <v>0</v>
      </c>
      <c r="AV100" s="90">
        <f t="shared" si="84"/>
        <v>0</v>
      </c>
      <c r="AW100" s="219">
        <f t="shared" si="70"/>
        <v>0</v>
      </c>
      <c r="AX100" s="216">
        <f t="shared" si="71"/>
        <v>0</v>
      </c>
      <c r="AY100" s="214">
        <f t="shared" si="85"/>
        <v>0</v>
      </c>
      <c r="AZ100" s="279">
        <f t="shared" si="86"/>
        <v>0</v>
      </c>
      <c r="BA100" s="222">
        <f t="shared" si="87"/>
        <v>0</v>
      </c>
      <c r="BB100" s="222">
        <f t="shared" si="88"/>
        <v>0</v>
      </c>
      <c r="BC100" s="222">
        <f t="shared" si="89"/>
        <v>0</v>
      </c>
      <c r="BD100" s="222">
        <f t="shared" si="90"/>
        <v>0</v>
      </c>
      <c r="BE100" s="222">
        <f t="shared" si="91"/>
        <v>0</v>
      </c>
      <c r="BF100" s="280">
        <f t="shared" si="92"/>
        <v>0</v>
      </c>
      <c r="BG100" s="284">
        <f t="shared" si="72"/>
        <v>0</v>
      </c>
      <c r="BH100" s="268">
        <f t="shared" si="93"/>
        <v>0</v>
      </c>
      <c r="BI100" s="260">
        <f t="shared" si="94"/>
        <v>0</v>
      </c>
      <c r="BJ100" s="174">
        <f t="shared" si="73"/>
        <v>0</v>
      </c>
      <c r="BK100" s="169"/>
      <c r="BL100" s="169"/>
    </row>
    <row r="101" spans="1:64" s="4" customFormat="1" ht="13.8" x14ac:dyDescent="0.25">
      <c r="A101" s="56">
        <v>85</v>
      </c>
      <c r="B101" s="75"/>
      <c r="C101" s="99"/>
      <c r="D101" s="95"/>
      <c r="E101" s="78"/>
      <c r="F101" s="79"/>
      <c r="G101" s="80"/>
      <c r="H101" s="81"/>
      <c r="I101" s="82">
        <f t="shared" si="96"/>
        <v>0</v>
      </c>
      <c r="J101" s="194">
        <f t="shared" si="74"/>
        <v>0</v>
      </c>
      <c r="K101" s="83"/>
      <c r="L101" s="79"/>
      <c r="M101" s="79"/>
      <c r="N101" s="84"/>
      <c r="O101" s="85">
        <f t="shared" si="95"/>
        <v>0</v>
      </c>
      <c r="P101" s="83"/>
      <c r="Q101" s="79"/>
      <c r="R101" s="86"/>
      <c r="S101" s="190"/>
      <c r="T101" s="87"/>
      <c r="U101" s="70">
        <f t="shared" si="75"/>
        <v>0</v>
      </c>
      <c r="V101" s="88">
        <f t="shared" si="58"/>
        <v>0</v>
      </c>
      <c r="W101" s="216">
        <f t="shared" si="59"/>
        <v>0</v>
      </c>
      <c r="X101" s="224">
        <f t="shared" si="60"/>
        <v>0</v>
      </c>
      <c r="Y101" s="223">
        <f t="shared" si="76"/>
        <v>0</v>
      </c>
      <c r="Z101" s="89">
        <f t="shared" si="77"/>
        <v>0</v>
      </c>
      <c r="AA101" s="226">
        <f t="shared" si="61"/>
        <v>0</v>
      </c>
      <c r="AB101" s="89">
        <f t="shared" si="78"/>
        <v>0</v>
      </c>
      <c r="AC101" s="89">
        <f t="shared" si="79"/>
        <v>0</v>
      </c>
      <c r="AD101" s="89">
        <f t="shared" si="80"/>
        <v>0</v>
      </c>
      <c r="AE101" s="89">
        <f t="shared" si="81"/>
        <v>0</v>
      </c>
      <c r="AF101" s="71">
        <v>0</v>
      </c>
      <c r="AG101" s="71">
        <v>0</v>
      </c>
      <c r="AH101" s="71">
        <v>0</v>
      </c>
      <c r="AI101" s="165">
        <v>0</v>
      </c>
      <c r="AJ101" s="256">
        <v>0</v>
      </c>
      <c r="AK101" s="258"/>
      <c r="AL101" s="265">
        <f t="shared" si="82"/>
        <v>0</v>
      </c>
      <c r="AM101" s="261">
        <f t="shared" si="83"/>
        <v>0</v>
      </c>
      <c r="AN101" s="212">
        <f t="shared" si="62"/>
        <v>0</v>
      </c>
      <c r="AO101" s="102">
        <f t="shared" si="63"/>
        <v>0</v>
      </c>
      <c r="AP101" s="102">
        <f t="shared" si="64"/>
        <v>0</v>
      </c>
      <c r="AQ101" s="206">
        <f t="shared" si="65"/>
        <v>0</v>
      </c>
      <c r="AR101" s="102">
        <f t="shared" si="66"/>
        <v>0</v>
      </c>
      <c r="AS101" s="102">
        <f t="shared" si="67"/>
        <v>0</v>
      </c>
      <c r="AT101" s="102">
        <f t="shared" si="68"/>
        <v>0</v>
      </c>
      <c r="AU101" s="216">
        <f t="shared" si="69"/>
        <v>0</v>
      </c>
      <c r="AV101" s="90">
        <f t="shared" si="84"/>
        <v>0</v>
      </c>
      <c r="AW101" s="219">
        <f t="shared" si="70"/>
        <v>0</v>
      </c>
      <c r="AX101" s="216">
        <f t="shared" si="71"/>
        <v>0</v>
      </c>
      <c r="AY101" s="214">
        <f t="shared" si="85"/>
        <v>0</v>
      </c>
      <c r="AZ101" s="279">
        <f t="shared" si="86"/>
        <v>0</v>
      </c>
      <c r="BA101" s="222">
        <f t="shared" si="87"/>
        <v>0</v>
      </c>
      <c r="BB101" s="222">
        <f t="shared" si="88"/>
        <v>0</v>
      </c>
      <c r="BC101" s="222">
        <f t="shared" si="89"/>
        <v>0</v>
      </c>
      <c r="BD101" s="222">
        <f t="shared" si="90"/>
        <v>0</v>
      </c>
      <c r="BE101" s="222">
        <f t="shared" si="91"/>
        <v>0</v>
      </c>
      <c r="BF101" s="280">
        <f t="shared" si="92"/>
        <v>0</v>
      </c>
      <c r="BG101" s="284">
        <f t="shared" si="72"/>
        <v>0</v>
      </c>
      <c r="BH101" s="268">
        <f t="shared" si="93"/>
        <v>0</v>
      </c>
      <c r="BI101" s="260">
        <f t="shared" si="94"/>
        <v>0</v>
      </c>
      <c r="BJ101" s="174">
        <f t="shared" si="73"/>
        <v>0</v>
      </c>
      <c r="BK101" s="169"/>
      <c r="BL101" s="169"/>
    </row>
    <row r="102" spans="1:64" s="4" customFormat="1" ht="13.8" x14ac:dyDescent="0.25">
      <c r="A102" s="56">
        <v>86</v>
      </c>
      <c r="B102" s="75"/>
      <c r="C102" s="93"/>
      <c r="D102" s="95"/>
      <c r="E102" s="78"/>
      <c r="F102" s="79"/>
      <c r="G102" s="80"/>
      <c r="H102" s="81"/>
      <c r="I102" s="82">
        <f t="shared" si="96"/>
        <v>0</v>
      </c>
      <c r="J102" s="194">
        <f t="shared" si="74"/>
        <v>0</v>
      </c>
      <c r="K102" s="83"/>
      <c r="L102" s="79"/>
      <c r="M102" s="79"/>
      <c r="N102" s="84"/>
      <c r="O102" s="85">
        <f t="shared" si="95"/>
        <v>0</v>
      </c>
      <c r="P102" s="83"/>
      <c r="Q102" s="79"/>
      <c r="R102" s="86"/>
      <c r="S102" s="190"/>
      <c r="T102" s="87"/>
      <c r="U102" s="70">
        <f t="shared" si="75"/>
        <v>0</v>
      </c>
      <c r="V102" s="88">
        <f t="shared" si="58"/>
        <v>0</v>
      </c>
      <c r="W102" s="216">
        <f t="shared" si="59"/>
        <v>0</v>
      </c>
      <c r="X102" s="224">
        <f t="shared" si="60"/>
        <v>0</v>
      </c>
      <c r="Y102" s="223">
        <f t="shared" si="76"/>
        <v>0</v>
      </c>
      <c r="Z102" s="89">
        <f t="shared" si="77"/>
        <v>0</v>
      </c>
      <c r="AA102" s="226">
        <f t="shared" si="61"/>
        <v>0</v>
      </c>
      <c r="AB102" s="89">
        <f t="shared" si="78"/>
        <v>0</v>
      </c>
      <c r="AC102" s="89">
        <f t="shared" si="79"/>
        <v>0</v>
      </c>
      <c r="AD102" s="89">
        <f t="shared" si="80"/>
        <v>0</v>
      </c>
      <c r="AE102" s="89">
        <f t="shared" si="81"/>
        <v>0</v>
      </c>
      <c r="AF102" s="71">
        <v>0</v>
      </c>
      <c r="AG102" s="71">
        <v>0</v>
      </c>
      <c r="AH102" s="71">
        <v>0</v>
      </c>
      <c r="AI102" s="165">
        <v>0</v>
      </c>
      <c r="AJ102" s="256">
        <v>0</v>
      </c>
      <c r="AK102" s="258"/>
      <c r="AL102" s="265">
        <f t="shared" si="82"/>
        <v>0</v>
      </c>
      <c r="AM102" s="261">
        <f t="shared" si="83"/>
        <v>0</v>
      </c>
      <c r="AN102" s="212">
        <f t="shared" si="62"/>
        <v>0</v>
      </c>
      <c r="AO102" s="102">
        <f t="shared" si="63"/>
        <v>0</v>
      </c>
      <c r="AP102" s="102">
        <f t="shared" si="64"/>
        <v>0</v>
      </c>
      <c r="AQ102" s="206">
        <f t="shared" si="65"/>
        <v>0</v>
      </c>
      <c r="AR102" s="102">
        <f t="shared" si="66"/>
        <v>0</v>
      </c>
      <c r="AS102" s="102">
        <f t="shared" si="67"/>
        <v>0</v>
      </c>
      <c r="AT102" s="102">
        <f t="shared" si="68"/>
        <v>0</v>
      </c>
      <c r="AU102" s="216">
        <f t="shared" si="69"/>
        <v>0</v>
      </c>
      <c r="AV102" s="90">
        <f t="shared" si="84"/>
        <v>0</v>
      </c>
      <c r="AW102" s="219">
        <f t="shared" si="70"/>
        <v>0</v>
      </c>
      <c r="AX102" s="216">
        <f t="shared" si="71"/>
        <v>0</v>
      </c>
      <c r="AY102" s="214">
        <f t="shared" si="85"/>
        <v>0</v>
      </c>
      <c r="AZ102" s="279">
        <f t="shared" si="86"/>
        <v>0</v>
      </c>
      <c r="BA102" s="222">
        <f t="shared" si="87"/>
        <v>0</v>
      </c>
      <c r="BB102" s="222">
        <f t="shared" si="88"/>
        <v>0</v>
      </c>
      <c r="BC102" s="222">
        <f t="shared" si="89"/>
        <v>0</v>
      </c>
      <c r="BD102" s="222">
        <f t="shared" si="90"/>
        <v>0</v>
      </c>
      <c r="BE102" s="222">
        <f t="shared" si="91"/>
        <v>0</v>
      </c>
      <c r="BF102" s="280">
        <f t="shared" si="92"/>
        <v>0</v>
      </c>
      <c r="BG102" s="284">
        <f t="shared" si="72"/>
        <v>0</v>
      </c>
      <c r="BH102" s="268">
        <f t="shared" si="93"/>
        <v>0</v>
      </c>
      <c r="BI102" s="260">
        <f t="shared" si="94"/>
        <v>0</v>
      </c>
      <c r="BJ102" s="174">
        <f t="shared" si="73"/>
        <v>0</v>
      </c>
      <c r="BK102" s="169"/>
      <c r="BL102" s="169"/>
    </row>
    <row r="103" spans="1:64" s="4" customFormat="1" ht="13.8" x14ac:dyDescent="0.25">
      <c r="A103" s="56">
        <v>87</v>
      </c>
      <c r="B103" s="75"/>
      <c r="C103" s="76"/>
      <c r="D103" s="95"/>
      <c r="E103" s="78"/>
      <c r="F103" s="79"/>
      <c r="G103" s="80"/>
      <c r="H103" s="81"/>
      <c r="I103" s="82">
        <f t="shared" si="96"/>
        <v>0</v>
      </c>
      <c r="J103" s="194">
        <f t="shared" si="74"/>
        <v>0</v>
      </c>
      <c r="K103" s="83"/>
      <c r="L103" s="79"/>
      <c r="M103" s="79"/>
      <c r="N103" s="84"/>
      <c r="O103" s="85">
        <f t="shared" si="95"/>
        <v>0</v>
      </c>
      <c r="P103" s="83"/>
      <c r="Q103" s="79"/>
      <c r="R103" s="86"/>
      <c r="S103" s="190"/>
      <c r="T103" s="87"/>
      <c r="U103" s="70">
        <f t="shared" si="75"/>
        <v>0</v>
      </c>
      <c r="V103" s="88">
        <f t="shared" si="58"/>
        <v>0</v>
      </c>
      <c r="W103" s="216">
        <f t="shared" si="59"/>
        <v>0</v>
      </c>
      <c r="X103" s="224">
        <f t="shared" si="60"/>
        <v>0</v>
      </c>
      <c r="Y103" s="223">
        <f t="shared" si="76"/>
        <v>0</v>
      </c>
      <c r="Z103" s="89">
        <f t="shared" si="77"/>
        <v>0</v>
      </c>
      <c r="AA103" s="226">
        <f t="shared" si="61"/>
        <v>0</v>
      </c>
      <c r="AB103" s="89">
        <f t="shared" si="78"/>
        <v>0</v>
      </c>
      <c r="AC103" s="89">
        <f t="shared" si="79"/>
        <v>0</v>
      </c>
      <c r="AD103" s="89">
        <f t="shared" si="80"/>
        <v>0</v>
      </c>
      <c r="AE103" s="89">
        <f t="shared" si="81"/>
        <v>0</v>
      </c>
      <c r="AF103" s="71">
        <v>0</v>
      </c>
      <c r="AG103" s="71">
        <v>0</v>
      </c>
      <c r="AH103" s="71">
        <v>0</v>
      </c>
      <c r="AI103" s="165">
        <v>0</v>
      </c>
      <c r="AJ103" s="256">
        <v>0</v>
      </c>
      <c r="AK103" s="258"/>
      <c r="AL103" s="265">
        <f t="shared" si="82"/>
        <v>0</v>
      </c>
      <c r="AM103" s="261">
        <f t="shared" si="83"/>
        <v>0</v>
      </c>
      <c r="AN103" s="212">
        <f t="shared" si="62"/>
        <v>0</v>
      </c>
      <c r="AO103" s="102">
        <f t="shared" si="63"/>
        <v>0</v>
      </c>
      <c r="AP103" s="102">
        <f t="shared" si="64"/>
        <v>0</v>
      </c>
      <c r="AQ103" s="206">
        <f t="shared" si="65"/>
        <v>0</v>
      </c>
      <c r="AR103" s="102">
        <f t="shared" si="66"/>
        <v>0</v>
      </c>
      <c r="AS103" s="102">
        <f t="shared" si="67"/>
        <v>0</v>
      </c>
      <c r="AT103" s="102">
        <f t="shared" si="68"/>
        <v>0</v>
      </c>
      <c r="AU103" s="216">
        <f t="shared" si="69"/>
        <v>0</v>
      </c>
      <c r="AV103" s="90">
        <f t="shared" si="84"/>
        <v>0</v>
      </c>
      <c r="AW103" s="219">
        <f t="shared" si="70"/>
        <v>0</v>
      </c>
      <c r="AX103" s="216">
        <f t="shared" si="71"/>
        <v>0</v>
      </c>
      <c r="AY103" s="214">
        <f t="shared" si="85"/>
        <v>0</v>
      </c>
      <c r="AZ103" s="279">
        <f t="shared" si="86"/>
        <v>0</v>
      </c>
      <c r="BA103" s="222">
        <f t="shared" si="87"/>
        <v>0</v>
      </c>
      <c r="BB103" s="222">
        <f t="shared" si="88"/>
        <v>0</v>
      </c>
      <c r="BC103" s="222">
        <f t="shared" si="89"/>
        <v>0</v>
      </c>
      <c r="BD103" s="222">
        <f t="shared" si="90"/>
        <v>0</v>
      </c>
      <c r="BE103" s="222">
        <f t="shared" si="91"/>
        <v>0</v>
      </c>
      <c r="BF103" s="280">
        <f t="shared" si="92"/>
        <v>0</v>
      </c>
      <c r="BG103" s="284">
        <f t="shared" si="72"/>
        <v>0</v>
      </c>
      <c r="BH103" s="268">
        <f t="shared" si="93"/>
        <v>0</v>
      </c>
      <c r="BI103" s="260">
        <f t="shared" si="94"/>
        <v>0</v>
      </c>
      <c r="BJ103" s="174">
        <f t="shared" si="73"/>
        <v>0</v>
      </c>
      <c r="BK103" s="169"/>
      <c r="BL103" s="169"/>
    </row>
    <row r="104" spans="1:64" s="4" customFormat="1" ht="13.8" x14ac:dyDescent="0.25">
      <c r="A104" s="56">
        <v>88</v>
      </c>
      <c r="B104" s="75"/>
      <c r="C104" s="76"/>
      <c r="D104" s="95"/>
      <c r="E104" s="78"/>
      <c r="F104" s="79"/>
      <c r="G104" s="80"/>
      <c r="H104" s="81"/>
      <c r="I104" s="82">
        <f t="shared" si="96"/>
        <v>0</v>
      </c>
      <c r="J104" s="194">
        <f t="shared" si="74"/>
        <v>0</v>
      </c>
      <c r="K104" s="83"/>
      <c r="L104" s="79"/>
      <c r="M104" s="79"/>
      <c r="N104" s="84"/>
      <c r="O104" s="85">
        <f t="shared" si="95"/>
        <v>0</v>
      </c>
      <c r="P104" s="83"/>
      <c r="Q104" s="79"/>
      <c r="R104" s="86"/>
      <c r="S104" s="190"/>
      <c r="T104" s="87"/>
      <c r="U104" s="70">
        <f t="shared" si="75"/>
        <v>0</v>
      </c>
      <c r="V104" s="88">
        <f t="shared" si="58"/>
        <v>0</v>
      </c>
      <c r="W104" s="216">
        <f t="shared" si="59"/>
        <v>0</v>
      </c>
      <c r="X104" s="224">
        <f t="shared" si="60"/>
        <v>0</v>
      </c>
      <c r="Y104" s="223">
        <f t="shared" si="76"/>
        <v>0</v>
      </c>
      <c r="Z104" s="89">
        <f t="shared" si="77"/>
        <v>0</v>
      </c>
      <c r="AA104" s="226">
        <f t="shared" si="61"/>
        <v>0</v>
      </c>
      <c r="AB104" s="89">
        <f t="shared" si="78"/>
        <v>0</v>
      </c>
      <c r="AC104" s="89">
        <f t="shared" si="79"/>
        <v>0</v>
      </c>
      <c r="AD104" s="89">
        <f t="shared" si="80"/>
        <v>0</v>
      </c>
      <c r="AE104" s="89">
        <f t="shared" si="81"/>
        <v>0</v>
      </c>
      <c r="AF104" s="71">
        <v>0</v>
      </c>
      <c r="AG104" s="71">
        <v>0</v>
      </c>
      <c r="AH104" s="71">
        <v>0</v>
      </c>
      <c r="AI104" s="165">
        <v>0</v>
      </c>
      <c r="AJ104" s="256">
        <v>0</v>
      </c>
      <c r="AK104" s="258"/>
      <c r="AL104" s="265">
        <f t="shared" si="82"/>
        <v>0</v>
      </c>
      <c r="AM104" s="261">
        <f t="shared" si="83"/>
        <v>0</v>
      </c>
      <c r="AN104" s="212">
        <f t="shared" si="62"/>
        <v>0</v>
      </c>
      <c r="AO104" s="102">
        <f t="shared" si="63"/>
        <v>0</v>
      </c>
      <c r="AP104" s="102">
        <f t="shared" si="64"/>
        <v>0</v>
      </c>
      <c r="AQ104" s="206">
        <f t="shared" si="65"/>
        <v>0</v>
      </c>
      <c r="AR104" s="102">
        <f t="shared" si="66"/>
        <v>0</v>
      </c>
      <c r="AS104" s="102">
        <f t="shared" si="67"/>
        <v>0</v>
      </c>
      <c r="AT104" s="102">
        <f t="shared" si="68"/>
        <v>0</v>
      </c>
      <c r="AU104" s="216">
        <f t="shared" si="69"/>
        <v>0</v>
      </c>
      <c r="AV104" s="90">
        <f t="shared" si="84"/>
        <v>0</v>
      </c>
      <c r="AW104" s="219">
        <f t="shared" si="70"/>
        <v>0</v>
      </c>
      <c r="AX104" s="216">
        <f t="shared" si="71"/>
        <v>0</v>
      </c>
      <c r="AY104" s="214">
        <f t="shared" si="85"/>
        <v>0</v>
      </c>
      <c r="AZ104" s="279">
        <f t="shared" si="86"/>
        <v>0</v>
      </c>
      <c r="BA104" s="222">
        <f t="shared" si="87"/>
        <v>0</v>
      </c>
      <c r="BB104" s="222">
        <f t="shared" si="88"/>
        <v>0</v>
      </c>
      <c r="BC104" s="222">
        <f t="shared" si="89"/>
        <v>0</v>
      </c>
      <c r="BD104" s="222">
        <f t="shared" si="90"/>
        <v>0</v>
      </c>
      <c r="BE104" s="222">
        <f t="shared" si="91"/>
        <v>0</v>
      </c>
      <c r="BF104" s="280">
        <f t="shared" si="92"/>
        <v>0</v>
      </c>
      <c r="BG104" s="284">
        <f t="shared" si="72"/>
        <v>0</v>
      </c>
      <c r="BH104" s="268">
        <f t="shared" si="93"/>
        <v>0</v>
      </c>
      <c r="BI104" s="260">
        <f t="shared" si="94"/>
        <v>0</v>
      </c>
      <c r="BJ104" s="174">
        <f t="shared" si="73"/>
        <v>0</v>
      </c>
      <c r="BK104" s="169"/>
      <c r="BL104" s="169"/>
    </row>
    <row r="105" spans="1:64" s="4" customFormat="1" ht="13.8" x14ac:dyDescent="0.25">
      <c r="A105" s="56">
        <v>89</v>
      </c>
      <c r="B105" s="75"/>
      <c r="C105" s="76"/>
      <c r="D105" s="95"/>
      <c r="E105" s="78"/>
      <c r="F105" s="79"/>
      <c r="G105" s="80"/>
      <c r="H105" s="81"/>
      <c r="I105" s="82">
        <f t="shared" ref="I105:I114" si="98">J105+U105</f>
        <v>0</v>
      </c>
      <c r="J105" s="194">
        <f t="shared" si="74"/>
        <v>0</v>
      </c>
      <c r="K105" s="83"/>
      <c r="L105" s="79"/>
      <c r="M105" s="79"/>
      <c r="N105" s="84"/>
      <c r="O105" s="85">
        <f t="shared" si="95"/>
        <v>0</v>
      </c>
      <c r="P105" s="83"/>
      <c r="Q105" s="79"/>
      <c r="R105" s="86"/>
      <c r="S105" s="190"/>
      <c r="T105" s="87"/>
      <c r="U105" s="70">
        <f t="shared" si="75"/>
        <v>0</v>
      </c>
      <c r="V105" s="88">
        <f t="shared" si="58"/>
        <v>0</v>
      </c>
      <c r="W105" s="216">
        <f t="shared" si="59"/>
        <v>0</v>
      </c>
      <c r="X105" s="224">
        <f t="shared" si="60"/>
        <v>0</v>
      </c>
      <c r="Y105" s="223">
        <f t="shared" si="76"/>
        <v>0</v>
      </c>
      <c r="Z105" s="89">
        <f t="shared" si="77"/>
        <v>0</v>
      </c>
      <c r="AA105" s="226">
        <f t="shared" si="61"/>
        <v>0</v>
      </c>
      <c r="AB105" s="89">
        <f t="shared" si="78"/>
        <v>0</v>
      </c>
      <c r="AC105" s="89">
        <f t="shared" si="79"/>
        <v>0</v>
      </c>
      <c r="AD105" s="89">
        <f t="shared" si="80"/>
        <v>0</v>
      </c>
      <c r="AE105" s="89">
        <f t="shared" si="81"/>
        <v>0</v>
      </c>
      <c r="AF105" s="71">
        <v>0</v>
      </c>
      <c r="AG105" s="71">
        <v>0</v>
      </c>
      <c r="AH105" s="71">
        <v>0</v>
      </c>
      <c r="AI105" s="165">
        <v>0</v>
      </c>
      <c r="AJ105" s="256">
        <v>0</v>
      </c>
      <c r="AK105" s="258"/>
      <c r="AL105" s="265">
        <f t="shared" si="82"/>
        <v>0</v>
      </c>
      <c r="AM105" s="261">
        <f t="shared" si="83"/>
        <v>0</v>
      </c>
      <c r="AN105" s="212">
        <f t="shared" si="62"/>
        <v>0</v>
      </c>
      <c r="AO105" s="102">
        <f t="shared" si="63"/>
        <v>0</v>
      </c>
      <c r="AP105" s="102">
        <f t="shared" si="64"/>
        <v>0</v>
      </c>
      <c r="AQ105" s="206">
        <f t="shared" si="65"/>
        <v>0</v>
      </c>
      <c r="AR105" s="102">
        <f t="shared" si="66"/>
        <v>0</v>
      </c>
      <c r="AS105" s="102">
        <f t="shared" si="67"/>
        <v>0</v>
      </c>
      <c r="AT105" s="102">
        <f t="shared" si="68"/>
        <v>0</v>
      </c>
      <c r="AU105" s="216">
        <f t="shared" si="69"/>
        <v>0</v>
      </c>
      <c r="AV105" s="90">
        <f t="shared" si="84"/>
        <v>0</v>
      </c>
      <c r="AW105" s="219">
        <f t="shared" si="70"/>
        <v>0</v>
      </c>
      <c r="AX105" s="216">
        <f t="shared" si="71"/>
        <v>0</v>
      </c>
      <c r="AY105" s="214">
        <f t="shared" si="85"/>
        <v>0</v>
      </c>
      <c r="AZ105" s="279">
        <f t="shared" si="86"/>
        <v>0</v>
      </c>
      <c r="BA105" s="222">
        <f t="shared" si="87"/>
        <v>0</v>
      </c>
      <c r="BB105" s="222">
        <f t="shared" si="88"/>
        <v>0</v>
      </c>
      <c r="BC105" s="222">
        <f t="shared" si="89"/>
        <v>0</v>
      </c>
      <c r="BD105" s="222">
        <f t="shared" si="90"/>
        <v>0</v>
      </c>
      <c r="BE105" s="222">
        <f t="shared" si="91"/>
        <v>0</v>
      </c>
      <c r="BF105" s="280">
        <f t="shared" si="92"/>
        <v>0</v>
      </c>
      <c r="BG105" s="284">
        <f t="shared" si="72"/>
        <v>0</v>
      </c>
      <c r="BH105" s="268">
        <f t="shared" si="93"/>
        <v>0</v>
      </c>
      <c r="BI105" s="260">
        <f t="shared" si="94"/>
        <v>0</v>
      </c>
      <c r="BJ105" s="174">
        <f t="shared" si="73"/>
        <v>0</v>
      </c>
      <c r="BK105" s="169"/>
      <c r="BL105" s="169"/>
    </row>
    <row r="106" spans="1:64" s="4" customFormat="1" ht="13.8" x14ac:dyDescent="0.25">
      <c r="A106" s="56">
        <v>90</v>
      </c>
      <c r="B106" s="75"/>
      <c r="C106" s="93"/>
      <c r="D106" s="95"/>
      <c r="E106" s="78"/>
      <c r="F106" s="79"/>
      <c r="G106" s="80"/>
      <c r="H106" s="81"/>
      <c r="I106" s="82">
        <f t="shared" si="98"/>
        <v>0</v>
      </c>
      <c r="J106" s="194">
        <f t="shared" si="74"/>
        <v>0</v>
      </c>
      <c r="K106" s="83"/>
      <c r="L106" s="79"/>
      <c r="M106" s="79"/>
      <c r="N106" s="84"/>
      <c r="O106" s="85">
        <f t="shared" si="95"/>
        <v>0</v>
      </c>
      <c r="P106" s="83"/>
      <c r="Q106" s="79"/>
      <c r="R106" s="86"/>
      <c r="S106" s="190"/>
      <c r="T106" s="87"/>
      <c r="U106" s="70">
        <f t="shared" si="75"/>
        <v>0</v>
      </c>
      <c r="V106" s="88">
        <f t="shared" si="58"/>
        <v>0</v>
      </c>
      <c r="W106" s="216">
        <f t="shared" si="59"/>
        <v>0</v>
      </c>
      <c r="X106" s="224">
        <f t="shared" si="60"/>
        <v>0</v>
      </c>
      <c r="Y106" s="223">
        <f t="shared" si="76"/>
        <v>0</v>
      </c>
      <c r="Z106" s="89">
        <f t="shared" si="77"/>
        <v>0</v>
      </c>
      <c r="AA106" s="226">
        <f t="shared" si="61"/>
        <v>0</v>
      </c>
      <c r="AB106" s="89">
        <f t="shared" si="78"/>
        <v>0</v>
      </c>
      <c r="AC106" s="89">
        <f t="shared" si="79"/>
        <v>0</v>
      </c>
      <c r="AD106" s="89">
        <f t="shared" si="80"/>
        <v>0</v>
      </c>
      <c r="AE106" s="89">
        <f t="shared" si="81"/>
        <v>0</v>
      </c>
      <c r="AF106" s="71">
        <v>0</v>
      </c>
      <c r="AG106" s="71">
        <v>0</v>
      </c>
      <c r="AH106" s="71">
        <v>0</v>
      </c>
      <c r="AI106" s="165">
        <v>0</v>
      </c>
      <c r="AJ106" s="256">
        <v>0</v>
      </c>
      <c r="AK106" s="258"/>
      <c r="AL106" s="265">
        <f t="shared" si="82"/>
        <v>0</v>
      </c>
      <c r="AM106" s="261">
        <f t="shared" si="83"/>
        <v>0</v>
      </c>
      <c r="AN106" s="212">
        <f t="shared" si="62"/>
        <v>0</v>
      </c>
      <c r="AO106" s="102">
        <f t="shared" si="63"/>
        <v>0</v>
      </c>
      <c r="AP106" s="102">
        <f t="shared" si="64"/>
        <v>0</v>
      </c>
      <c r="AQ106" s="206">
        <f t="shared" si="65"/>
        <v>0</v>
      </c>
      <c r="AR106" s="102">
        <f t="shared" si="66"/>
        <v>0</v>
      </c>
      <c r="AS106" s="102">
        <f t="shared" si="67"/>
        <v>0</v>
      </c>
      <c r="AT106" s="102">
        <f t="shared" si="68"/>
        <v>0</v>
      </c>
      <c r="AU106" s="216">
        <f t="shared" si="69"/>
        <v>0</v>
      </c>
      <c r="AV106" s="90">
        <f t="shared" si="84"/>
        <v>0</v>
      </c>
      <c r="AW106" s="219">
        <f t="shared" si="70"/>
        <v>0</v>
      </c>
      <c r="AX106" s="216">
        <f t="shared" si="71"/>
        <v>0</v>
      </c>
      <c r="AY106" s="214">
        <f t="shared" si="85"/>
        <v>0</v>
      </c>
      <c r="AZ106" s="279">
        <f t="shared" si="86"/>
        <v>0</v>
      </c>
      <c r="BA106" s="222">
        <f t="shared" si="87"/>
        <v>0</v>
      </c>
      <c r="BB106" s="222">
        <f t="shared" si="88"/>
        <v>0</v>
      </c>
      <c r="BC106" s="222">
        <f t="shared" si="89"/>
        <v>0</v>
      </c>
      <c r="BD106" s="222">
        <f t="shared" si="90"/>
        <v>0</v>
      </c>
      <c r="BE106" s="222">
        <f t="shared" si="91"/>
        <v>0</v>
      </c>
      <c r="BF106" s="280">
        <f t="shared" si="92"/>
        <v>0</v>
      </c>
      <c r="BG106" s="284">
        <f t="shared" si="72"/>
        <v>0</v>
      </c>
      <c r="BH106" s="268">
        <f t="shared" si="93"/>
        <v>0</v>
      </c>
      <c r="BI106" s="260">
        <f t="shared" si="94"/>
        <v>0</v>
      </c>
      <c r="BJ106" s="174">
        <f t="shared" si="73"/>
        <v>0</v>
      </c>
      <c r="BK106" s="169"/>
      <c r="BL106" s="169"/>
    </row>
    <row r="107" spans="1:64" s="4" customFormat="1" ht="13.8" x14ac:dyDescent="0.25">
      <c r="A107" s="56">
        <v>91</v>
      </c>
      <c r="B107" s="75"/>
      <c r="C107" s="76"/>
      <c r="D107" s="95"/>
      <c r="E107" s="78"/>
      <c r="F107" s="79"/>
      <c r="G107" s="80"/>
      <c r="H107" s="81"/>
      <c r="I107" s="82">
        <f t="shared" si="98"/>
        <v>0</v>
      </c>
      <c r="J107" s="194">
        <f t="shared" si="74"/>
        <v>0</v>
      </c>
      <c r="K107" s="83"/>
      <c r="L107" s="79"/>
      <c r="M107" s="79"/>
      <c r="N107" s="84"/>
      <c r="O107" s="85">
        <f t="shared" si="95"/>
        <v>0</v>
      </c>
      <c r="P107" s="83"/>
      <c r="Q107" s="79"/>
      <c r="R107" s="86"/>
      <c r="S107" s="190"/>
      <c r="T107" s="87"/>
      <c r="U107" s="70">
        <f t="shared" si="75"/>
        <v>0</v>
      </c>
      <c r="V107" s="88">
        <f t="shared" si="58"/>
        <v>0</v>
      </c>
      <c r="W107" s="216">
        <f t="shared" si="59"/>
        <v>0</v>
      </c>
      <c r="X107" s="224">
        <f t="shared" si="60"/>
        <v>0</v>
      </c>
      <c r="Y107" s="223">
        <f t="shared" si="76"/>
        <v>0</v>
      </c>
      <c r="Z107" s="89">
        <f t="shared" si="77"/>
        <v>0</v>
      </c>
      <c r="AA107" s="226">
        <f t="shared" si="61"/>
        <v>0</v>
      </c>
      <c r="AB107" s="89">
        <f t="shared" si="78"/>
        <v>0</v>
      </c>
      <c r="AC107" s="89">
        <f t="shared" si="79"/>
        <v>0</v>
      </c>
      <c r="AD107" s="89">
        <f t="shared" si="80"/>
        <v>0</v>
      </c>
      <c r="AE107" s="89">
        <f t="shared" si="81"/>
        <v>0</v>
      </c>
      <c r="AF107" s="71">
        <v>0</v>
      </c>
      <c r="AG107" s="71">
        <v>0</v>
      </c>
      <c r="AH107" s="71">
        <v>0</v>
      </c>
      <c r="AI107" s="165">
        <v>0</v>
      </c>
      <c r="AJ107" s="256">
        <v>0</v>
      </c>
      <c r="AK107" s="258"/>
      <c r="AL107" s="265">
        <f t="shared" si="82"/>
        <v>0</v>
      </c>
      <c r="AM107" s="261">
        <f t="shared" si="83"/>
        <v>0</v>
      </c>
      <c r="AN107" s="212">
        <f t="shared" si="62"/>
        <v>0</v>
      </c>
      <c r="AO107" s="102">
        <f t="shared" si="63"/>
        <v>0</v>
      </c>
      <c r="AP107" s="102">
        <f t="shared" si="64"/>
        <v>0</v>
      </c>
      <c r="AQ107" s="206">
        <f t="shared" si="65"/>
        <v>0</v>
      </c>
      <c r="AR107" s="102">
        <f t="shared" si="66"/>
        <v>0</v>
      </c>
      <c r="AS107" s="102">
        <f t="shared" si="67"/>
        <v>0</v>
      </c>
      <c r="AT107" s="102">
        <f t="shared" si="68"/>
        <v>0</v>
      </c>
      <c r="AU107" s="216">
        <f t="shared" si="69"/>
        <v>0</v>
      </c>
      <c r="AV107" s="90">
        <f t="shared" si="84"/>
        <v>0</v>
      </c>
      <c r="AW107" s="219">
        <f t="shared" si="70"/>
        <v>0</v>
      </c>
      <c r="AX107" s="216">
        <f t="shared" si="71"/>
        <v>0</v>
      </c>
      <c r="AY107" s="214">
        <f t="shared" si="85"/>
        <v>0</v>
      </c>
      <c r="AZ107" s="279">
        <f t="shared" si="86"/>
        <v>0</v>
      </c>
      <c r="BA107" s="222">
        <f t="shared" si="87"/>
        <v>0</v>
      </c>
      <c r="BB107" s="222">
        <f t="shared" si="88"/>
        <v>0</v>
      </c>
      <c r="BC107" s="222">
        <f t="shared" si="89"/>
        <v>0</v>
      </c>
      <c r="BD107" s="222">
        <f t="shared" si="90"/>
        <v>0</v>
      </c>
      <c r="BE107" s="222">
        <f t="shared" si="91"/>
        <v>0</v>
      </c>
      <c r="BF107" s="280">
        <f t="shared" si="92"/>
        <v>0</v>
      </c>
      <c r="BG107" s="284">
        <f t="shared" si="72"/>
        <v>0</v>
      </c>
      <c r="BH107" s="268">
        <f t="shared" si="93"/>
        <v>0</v>
      </c>
      <c r="BI107" s="260">
        <f t="shared" si="94"/>
        <v>0</v>
      </c>
      <c r="BJ107" s="174">
        <f t="shared" si="73"/>
        <v>0</v>
      </c>
      <c r="BK107" s="169"/>
      <c r="BL107" s="169"/>
    </row>
    <row r="108" spans="1:64" s="4" customFormat="1" ht="13.8" x14ac:dyDescent="0.25">
      <c r="A108" s="56">
        <v>92</v>
      </c>
      <c r="B108" s="75"/>
      <c r="C108" s="94"/>
      <c r="D108" s="95"/>
      <c r="E108" s="78"/>
      <c r="F108" s="79"/>
      <c r="G108" s="80"/>
      <c r="H108" s="81"/>
      <c r="I108" s="82">
        <f t="shared" si="98"/>
        <v>0</v>
      </c>
      <c r="J108" s="194">
        <f t="shared" si="74"/>
        <v>0</v>
      </c>
      <c r="K108" s="83"/>
      <c r="L108" s="79"/>
      <c r="M108" s="79"/>
      <c r="N108" s="84"/>
      <c r="O108" s="85">
        <f t="shared" si="95"/>
        <v>0</v>
      </c>
      <c r="P108" s="83"/>
      <c r="Q108" s="79"/>
      <c r="R108" s="86"/>
      <c r="S108" s="190"/>
      <c r="T108" s="87"/>
      <c r="U108" s="70">
        <f t="shared" si="75"/>
        <v>0</v>
      </c>
      <c r="V108" s="88">
        <f t="shared" si="58"/>
        <v>0</v>
      </c>
      <c r="W108" s="216">
        <f t="shared" si="59"/>
        <v>0</v>
      </c>
      <c r="X108" s="224">
        <f t="shared" si="60"/>
        <v>0</v>
      </c>
      <c r="Y108" s="223">
        <f t="shared" si="76"/>
        <v>0</v>
      </c>
      <c r="Z108" s="89">
        <f t="shared" si="77"/>
        <v>0</v>
      </c>
      <c r="AA108" s="226">
        <f t="shared" si="61"/>
        <v>0</v>
      </c>
      <c r="AB108" s="89">
        <f t="shared" si="78"/>
        <v>0</v>
      </c>
      <c r="AC108" s="89">
        <f t="shared" si="79"/>
        <v>0</v>
      </c>
      <c r="AD108" s="89">
        <f t="shared" si="80"/>
        <v>0</v>
      </c>
      <c r="AE108" s="89">
        <f t="shared" si="81"/>
        <v>0</v>
      </c>
      <c r="AF108" s="71">
        <v>0</v>
      </c>
      <c r="AG108" s="71">
        <v>0</v>
      </c>
      <c r="AH108" s="71">
        <v>0</v>
      </c>
      <c r="AI108" s="165">
        <v>0</v>
      </c>
      <c r="AJ108" s="256">
        <v>0</v>
      </c>
      <c r="AK108" s="258"/>
      <c r="AL108" s="265">
        <f t="shared" si="82"/>
        <v>0</v>
      </c>
      <c r="AM108" s="261">
        <f t="shared" si="83"/>
        <v>0</v>
      </c>
      <c r="AN108" s="212">
        <f t="shared" si="62"/>
        <v>0</v>
      </c>
      <c r="AO108" s="102">
        <f t="shared" si="63"/>
        <v>0</v>
      </c>
      <c r="AP108" s="102">
        <f t="shared" si="64"/>
        <v>0</v>
      </c>
      <c r="AQ108" s="206">
        <f t="shared" si="65"/>
        <v>0</v>
      </c>
      <c r="AR108" s="102">
        <f t="shared" si="66"/>
        <v>0</v>
      </c>
      <c r="AS108" s="102">
        <f t="shared" si="67"/>
        <v>0</v>
      </c>
      <c r="AT108" s="102">
        <f t="shared" si="68"/>
        <v>0</v>
      </c>
      <c r="AU108" s="216">
        <f t="shared" si="69"/>
        <v>0</v>
      </c>
      <c r="AV108" s="90">
        <f t="shared" si="84"/>
        <v>0</v>
      </c>
      <c r="AW108" s="219">
        <f t="shared" si="70"/>
        <v>0</v>
      </c>
      <c r="AX108" s="216">
        <f t="shared" si="71"/>
        <v>0</v>
      </c>
      <c r="AY108" s="214">
        <f t="shared" si="85"/>
        <v>0</v>
      </c>
      <c r="AZ108" s="279">
        <f t="shared" si="86"/>
        <v>0</v>
      </c>
      <c r="BA108" s="222">
        <f t="shared" si="87"/>
        <v>0</v>
      </c>
      <c r="BB108" s="222">
        <f t="shared" si="88"/>
        <v>0</v>
      </c>
      <c r="BC108" s="222">
        <f t="shared" si="89"/>
        <v>0</v>
      </c>
      <c r="BD108" s="222">
        <f t="shared" si="90"/>
        <v>0</v>
      </c>
      <c r="BE108" s="222">
        <f t="shared" si="91"/>
        <v>0</v>
      </c>
      <c r="BF108" s="280">
        <f t="shared" si="92"/>
        <v>0</v>
      </c>
      <c r="BG108" s="284">
        <f t="shared" si="72"/>
        <v>0</v>
      </c>
      <c r="BH108" s="268">
        <f t="shared" si="93"/>
        <v>0</v>
      </c>
      <c r="BI108" s="260">
        <f t="shared" si="94"/>
        <v>0</v>
      </c>
      <c r="BJ108" s="174">
        <f t="shared" si="73"/>
        <v>0</v>
      </c>
      <c r="BK108" s="169"/>
      <c r="BL108" s="169"/>
    </row>
    <row r="109" spans="1:64" s="4" customFormat="1" ht="13.8" x14ac:dyDescent="0.25">
      <c r="A109" s="56">
        <v>93</v>
      </c>
      <c r="B109" s="75"/>
      <c r="C109" s="76"/>
      <c r="D109" s="95"/>
      <c r="E109" s="78"/>
      <c r="F109" s="79"/>
      <c r="G109" s="80"/>
      <c r="H109" s="81"/>
      <c r="I109" s="82">
        <f t="shared" si="98"/>
        <v>0</v>
      </c>
      <c r="J109" s="194">
        <f t="shared" si="74"/>
        <v>0</v>
      </c>
      <c r="K109" s="83"/>
      <c r="L109" s="79"/>
      <c r="M109" s="79"/>
      <c r="N109" s="84"/>
      <c r="O109" s="85">
        <f t="shared" si="95"/>
        <v>0</v>
      </c>
      <c r="P109" s="83"/>
      <c r="Q109" s="79"/>
      <c r="R109" s="86"/>
      <c r="S109" s="190"/>
      <c r="T109" s="87"/>
      <c r="U109" s="70">
        <f t="shared" si="75"/>
        <v>0</v>
      </c>
      <c r="V109" s="88">
        <f t="shared" si="58"/>
        <v>0</v>
      </c>
      <c r="W109" s="216">
        <f t="shared" si="59"/>
        <v>0</v>
      </c>
      <c r="X109" s="224">
        <f t="shared" si="60"/>
        <v>0</v>
      </c>
      <c r="Y109" s="223">
        <f t="shared" si="76"/>
        <v>0</v>
      </c>
      <c r="Z109" s="89">
        <f t="shared" si="77"/>
        <v>0</v>
      </c>
      <c r="AA109" s="226">
        <f t="shared" si="61"/>
        <v>0</v>
      </c>
      <c r="AB109" s="89">
        <f t="shared" si="78"/>
        <v>0</v>
      </c>
      <c r="AC109" s="89">
        <f t="shared" si="79"/>
        <v>0</v>
      </c>
      <c r="AD109" s="89">
        <f t="shared" si="80"/>
        <v>0</v>
      </c>
      <c r="AE109" s="89">
        <f t="shared" si="81"/>
        <v>0</v>
      </c>
      <c r="AF109" s="71">
        <v>0</v>
      </c>
      <c r="AG109" s="71">
        <v>0</v>
      </c>
      <c r="AH109" s="71">
        <v>0</v>
      </c>
      <c r="AI109" s="165">
        <v>0</v>
      </c>
      <c r="AJ109" s="256">
        <v>0</v>
      </c>
      <c r="AK109" s="258"/>
      <c r="AL109" s="265">
        <f t="shared" si="82"/>
        <v>0</v>
      </c>
      <c r="AM109" s="261">
        <f t="shared" si="83"/>
        <v>0</v>
      </c>
      <c r="AN109" s="212">
        <f t="shared" si="62"/>
        <v>0</v>
      </c>
      <c r="AO109" s="102">
        <f t="shared" si="63"/>
        <v>0</v>
      </c>
      <c r="AP109" s="102">
        <f t="shared" si="64"/>
        <v>0</v>
      </c>
      <c r="AQ109" s="206">
        <f t="shared" si="65"/>
        <v>0</v>
      </c>
      <c r="AR109" s="102">
        <f t="shared" si="66"/>
        <v>0</v>
      </c>
      <c r="AS109" s="102">
        <f t="shared" si="67"/>
        <v>0</v>
      </c>
      <c r="AT109" s="102">
        <f t="shared" si="68"/>
        <v>0</v>
      </c>
      <c r="AU109" s="216">
        <f t="shared" si="69"/>
        <v>0</v>
      </c>
      <c r="AV109" s="90">
        <f t="shared" si="84"/>
        <v>0</v>
      </c>
      <c r="AW109" s="219">
        <f t="shared" si="70"/>
        <v>0</v>
      </c>
      <c r="AX109" s="216">
        <f t="shared" si="71"/>
        <v>0</v>
      </c>
      <c r="AY109" s="214">
        <f t="shared" si="85"/>
        <v>0</v>
      </c>
      <c r="AZ109" s="279">
        <f t="shared" si="86"/>
        <v>0</v>
      </c>
      <c r="BA109" s="222">
        <f t="shared" si="87"/>
        <v>0</v>
      </c>
      <c r="BB109" s="222">
        <f t="shared" si="88"/>
        <v>0</v>
      </c>
      <c r="BC109" s="222">
        <f t="shared" si="89"/>
        <v>0</v>
      </c>
      <c r="BD109" s="222">
        <f t="shared" si="90"/>
        <v>0</v>
      </c>
      <c r="BE109" s="222">
        <f t="shared" si="91"/>
        <v>0</v>
      </c>
      <c r="BF109" s="280">
        <f t="shared" si="92"/>
        <v>0</v>
      </c>
      <c r="BG109" s="284">
        <f t="shared" si="72"/>
        <v>0</v>
      </c>
      <c r="BH109" s="268">
        <f t="shared" si="93"/>
        <v>0</v>
      </c>
      <c r="BI109" s="260">
        <f t="shared" si="94"/>
        <v>0</v>
      </c>
      <c r="BJ109" s="174">
        <f t="shared" si="73"/>
        <v>0</v>
      </c>
      <c r="BK109" s="169"/>
      <c r="BL109" s="169"/>
    </row>
    <row r="110" spans="1:64" s="4" customFormat="1" ht="13.8" x14ac:dyDescent="0.25">
      <c r="A110" s="56">
        <v>94</v>
      </c>
      <c r="B110" s="75"/>
      <c r="C110" s="76"/>
      <c r="D110" s="95"/>
      <c r="E110" s="78"/>
      <c r="F110" s="79"/>
      <c r="G110" s="80"/>
      <c r="H110" s="81"/>
      <c r="I110" s="82">
        <f t="shared" si="98"/>
        <v>0</v>
      </c>
      <c r="J110" s="194">
        <f t="shared" si="74"/>
        <v>0</v>
      </c>
      <c r="K110" s="83"/>
      <c r="L110" s="79"/>
      <c r="M110" s="79"/>
      <c r="N110" s="84"/>
      <c r="O110" s="85">
        <f>P110+Q110</f>
        <v>0</v>
      </c>
      <c r="P110" s="83"/>
      <c r="Q110" s="79"/>
      <c r="R110" s="86"/>
      <c r="S110" s="190"/>
      <c r="T110" s="87"/>
      <c r="U110" s="70">
        <f t="shared" si="75"/>
        <v>0</v>
      </c>
      <c r="V110" s="88">
        <f t="shared" si="58"/>
        <v>0</v>
      </c>
      <c r="W110" s="216">
        <f t="shared" si="59"/>
        <v>0</v>
      </c>
      <c r="X110" s="224">
        <f t="shared" si="60"/>
        <v>0</v>
      </c>
      <c r="Y110" s="223">
        <f t="shared" si="76"/>
        <v>0</v>
      </c>
      <c r="Z110" s="89">
        <f t="shared" si="77"/>
        <v>0</v>
      </c>
      <c r="AA110" s="226">
        <f t="shared" si="61"/>
        <v>0</v>
      </c>
      <c r="AB110" s="89">
        <f t="shared" si="78"/>
        <v>0</v>
      </c>
      <c r="AC110" s="89">
        <f t="shared" si="79"/>
        <v>0</v>
      </c>
      <c r="AD110" s="89">
        <f t="shared" si="80"/>
        <v>0</v>
      </c>
      <c r="AE110" s="89">
        <f t="shared" si="81"/>
        <v>0</v>
      </c>
      <c r="AF110" s="71">
        <v>0</v>
      </c>
      <c r="AG110" s="71">
        <v>0</v>
      </c>
      <c r="AH110" s="71">
        <v>0</v>
      </c>
      <c r="AI110" s="165">
        <v>0</v>
      </c>
      <c r="AJ110" s="256">
        <v>0</v>
      </c>
      <c r="AK110" s="258"/>
      <c r="AL110" s="265">
        <f t="shared" si="82"/>
        <v>0</v>
      </c>
      <c r="AM110" s="261">
        <f t="shared" si="83"/>
        <v>0</v>
      </c>
      <c r="AN110" s="212">
        <f t="shared" si="62"/>
        <v>0</v>
      </c>
      <c r="AO110" s="102">
        <f t="shared" si="63"/>
        <v>0</v>
      </c>
      <c r="AP110" s="102">
        <f t="shared" si="64"/>
        <v>0</v>
      </c>
      <c r="AQ110" s="206">
        <f t="shared" si="65"/>
        <v>0</v>
      </c>
      <c r="AR110" s="102">
        <f t="shared" si="66"/>
        <v>0</v>
      </c>
      <c r="AS110" s="102">
        <f t="shared" si="67"/>
        <v>0</v>
      </c>
      <c r="AT110" s="102">
        <f t="shared" si="68"/>
        <v>0</v>
      </c>
      <c r="AU110" s="216">
        <f t="shared" si="69"/>
        <v>0</v>
      </c>
      <c r="AV110" s="90">
        <f t="shared" si="84"/>
        <v>0</v>
      </c>
      <c r="AW110" s="219">
        <f t="shared" si="70"/>
        <v>0</v>
      </c>
      <c r="AX110" s="216">
        <f t="shared" si="71"/>
        <v>0</v>
      </c>
      <c r="AY110" s="214">
        <f t="shared" si="85"/>
        <v>0</v>
      </c>
      <c r="AZ110" s="279">
        <f t="shared" si="86"/>
        <v>0</v>
      </c>
      <c r="BA110" s="222">
        <f t="shared" si="87"/>
        <v>0</v>
      </c>
      <c r="BB110" s="222">
        <f t="shared" si="88"/>
        <v>0</v>
      </c>
      <c r="BC110" s="222">
        <f t="shared" si="89"/>
        <v>0</v>
      </c>
      <c r="BD110" s="222">
        <f t="shared" si="90"/>
        <v>0</v>
      </c>
      <c r="BE110" s="222">
        <f t="shared" si="91"/>
        <v>0</v>
      </c>
      <c r="BF110" s="280">
        <f t="shared" si="92"/>
        <v>0</v>
      </c>
      <c r="BG110" s="284">
        <f t="shared" si="72"/>
        <v>0</v>
      </c>
      <c r="BH110" s="268">
        <f t="shared" si="93"/>
        <v>0</v>
      </c>
      <c r="BI110" s="260">
        <f t="shared" si="94"/>
        <v>0</v>
      </c>
      <c r="BJ110" s="174">
        <f t="shared" si="73"/>
        <v>0</v>
      </c>
      <c r="BK110" s="169"/>
      <c r="BL110" s="169"/>
    </row>
    <row r="111" spans="1:64" s="4" customFormat="1" ht="13.8" x14ac:dyDescent="0.25">
      <c r="A111" s="56">
        <v>95</v>
      </c>
      <c r="B111" s="75"/>
      <c r="C111" s="94"/>
      <c r="D111" s="95"/>
      <c r="E111" s="78"/>
      <c r="F111" s="79"/>
      <c r="G111" s="80"/>
      <c r="H111" s="81"/>
      <c r="I111" s="82">
        <f>J111+U111</f>
        <v>0</v>
      </c>
      <c r="J111" s="194">
        <f t="shared" si="74"/>
        <v>0</v>
      </c>
      <c r="K111" s="83"/>
      <c r="L111" s="79"/>
      <c r="M111" s="79"/>
      <c r="N111" s="84"/>
      <c r="O111" s="85">
        <f>P111+Q111</f>
        <v>0</v>
      </c>
      <c r="P111" s="83"/>
      <c r="Q111" s="79"/>
      <c r="R111" s="86"/>
      <c r="S111" s="190"/>
      <c r="T111" s="87"/>
      <c r="U111" s="70">
        <f t="shared" si="75"/>
        <v>0</v>
      </c>
      <c r="V111" s="88">
        <f t="shared" si="58"/>
        <v>0</v>
      </c>
      <c r="W111" s="216">
        <f t="shared" si="59"/>
        <v>0</v>
      </c>
      <c r="X111" s="224">
        <f t="shared" si="60"/>
        <v>0</v>
      </c>
      <c r="Y111" s="223">
        <f t="shared" si="76"/>
        <v>0</v>
      </c>
      <c r="Z111" s="89">
        <f t="shared" si="77"/>
        <v>0</v>
      </c>
      <c r="AA111" s="226">
        <f t="shared" si="61"/>
        <v>0</v>
      </c>
      <c r="AB111" s="89">
        <f t="shared" si="78"/>
        <v>0</v>
      </c>
      <c r="AC111" s="89">
        <f t="shared" si="79"/>
        <v>0</v>
      </c>
      <c r="AD111" s="89">
        <f t="shared" si="80"/>
        <v>0</v>
      </c>
      <c r="AE111" s="89">
        <f t="shared" si="81"/>
        <v>0</v>
      </c>
      <c r="AF111" s="71">
        <v>0</v>
      </c>
      <c r="AG111" s="71">
        <v>0</v>
      </c>
      <c r="AH111" s="71">
        <v>0</v>
      </c>
      <c r="AI111" s="165">
        <v>0</v>
      </c>
      <c r="AJ111" s="256">
        <v>0</v>
      </c>
      <c r="AK111" s="258"/>
      <c r="AL111" s="265">
        <f t="shared" si="82"/>
        <v>0</v>
      </c>
      <c r="AM111" s="261">
        <f t="shared" si="83"/>
        <v>0</v>
      </c>
      <c r="AN111" s="212">
        <f t="shared" si="62"/>
        <v>0</v>
      </c>
      <c r="AO111" s="102">
        <f t="shared" si="63"/>
        <v>0</v>
      </c>
      <c r="AP111" s="102">
        <f t="shared" si="64"/>
        <v>0</v>
      </c>
      <c r="AQ111" s="206">
        <f t="shared" si="65"/>
        <v>0</v>
      </c>
      <c r="AR111" s="102">
        <f t="shared" si="66"/>
        <v>0</v>
      </c>
      <c r="AS111" s="102">
        <f t="shared" si="67"/>
        <v>0</v>
      </c>
      <c r="AT111" s="102">
        <f t="shared" si="68"/>
        <v>0</v>
      </c>
      <c r="AU111" s="216">
        <f t="shared" si="69"/>
        <v>0</v>
      </c>
      <c r="AV111" s="90">
        <f t="shared" si="84"/>
        <v>0</v>
      </c>
      <c r="AW111" s="219">
        <f t="shared" si="70"/>
        <v>0</v>
      </c>
      <c r="AX111" s="216">
        <f t="shared" si="71"/>
        <v>0</v>
      </c>
      <c r="AY111" s="214">
        <f t="shared" si="85"/>
        <v>0</v>
      </c>
      <c r="AZ111" s="279">
        <f t="shared" si="86"/>
        <v>0</v>
      </c>
      <c r="BA111" s="222">
        <f t="shared" si="87"/>
        <v>0</v>
      </c>
      <c r="BB111" s="222">
        <f t="shared" si="88"/>
        <v>0</v>
      </c>
      <c r="BC111" s="222">
        <f t="shared" si="89"/>
        <v>0</v>
      </c>
      <c r="BD111" s="222">
        <f t="shared" si="90"/>
        <v>0</v>
      </c>
      <c r="BE111" s="222">
        <f t="shared" si="91"/>
        <v>0</v>
      </c>
      <c r="BF111" s="280">
        <f t="shared" si="92"/>
        <v>0</v>
      </c>
      <c r="BG111" s="284">
        <f t="shared" si="72"/>
        <v>0</v>
      </c>
      <c r="BH111" s="268">
        <f t="shared" si="93"/>
        <v>0</v>
      </c>
      <c r="BI111" s="260">
        <f t="shared" si="94"/>
        <v>0</v>
      </c>
      <c r="BJ111" s="174">
        <f t="shared" si="73"/>
        <v>0</v>
      </c>
      <c r="BK111" s="169"/>
      <c r="BL111" s="169"/>
    </row>
    <row r="112" spans="1:64" s="4" customFormat="1" ht="13.8" x14ac:dyDescent="0.25">
      <c r="A112" s="56">
        <v>96</v>
      </c>
      <c r="B112" s="75"/>
      <c r="C112" s="76"/>
      <c r="D112" s="95"/>
      <c r="E112" s="78"/>
      <c r="F112" s="79"/>
      <c r="G112" s="80"/>
      <c r="H112" s="81"/>
      <c r="I112" s="82">
        <f t="shared" si="98"/>
        <v>0</v>
      </c>
      <c r="J112" s="194">
        <f t="shared" si="74"/>
        <v>0</v>
      </c>
      <c r="K112" s="83"/>
      <c r="L112" s="79"/>
      <c r="M112" s="79"/>
      <c r="N112" s="84"/>
      <c r="O112" s="85">
        <f t="shared" si="95"/>
        <v>0</v>
      </c>
      <c r="P112" s="83"/>
      <c r="Q112" s="79"/>
      <c r="R112" s="86"/>
      <c r="S112" s="190"/>
      <c r="T112" s="87"/>
      <c r="U112" s="70">
        <f t="shared" si="75"/>
        <v>0</v>
      </c>
      <c r="V112" s="88">
        <f t="shared" si="58"/>
        <v>0</v>
      </c>
      <c r="W112" s="216">
        <f t="shared" si="59"/>
        <v>0</v>
      </c>
      <c r="X112" s="224">
        <f t="shared" si="60"/>
        <v>0</v>
      </c>
      <c r="Y112" s="223">
        <f t="shared" si="76"/>
        <v>0</v>
      </c>
      <c r="Z112" s="89">
        <f t="shared" si="77"/>
        <v>0</v>
      </c>
      <c r="AA112" s="226">
        <f t="shared" si="61"/>
        <v>0</v>
      </c>
      <c r="AB112" s="89">
        <f t="shared" si="78"/>
        <v>0</v>
      </c>
      <c r="AC112" s="89">
        <f t="shared" si="79"/>
        <v>0</v>
      </c>
      <c r="AD112" s="89">
        <f t="shared" si="80"/>
        <v>0</v>
      </c>
      <c r="AE112" s="89">
        <f t="shared" si="81"/>
        <v>0</v>
      </c>
      <c r="AF112" s="71">
        <v>0</v>
      </c>
      <c r="AG112" s="71">
        <v>0</v>
      </c>
      <c r="AH112" s="71">
        <v>0</v>
      </c>
      <c r="AI112" s="165">
        <v>0</v>
      </c>
      <c r="AJ112" s="256">
        <v>0</v>
      </c>
      <c r="AK112" s="258"/>
      <c r="AL112" s="265">
        <f t="shared" si="82"/>
        <v>0</v>
      </c>
      <c r="AM112" s="261">
        <f t="shared" si="83"/>
        <v>0</v>
      </c>
      <c r="AN112" s="212">
        <f t="shared" si="62"/>
        <v>0</v>
      </c>
      <c r="AO112" s="102">
        <f t="shared" si="63"/>
        <v>0</v>
      </c>
      <c r="AP112" s="102">
        <f t="shared" si="64"/>
        <v>0</v>
      </c>
      <c r="AQ112" s="206">
        <f t="shared" si="65"/>
        <v>0</v>
      </c>
      <c r="AR112" s="102">
        <f t="shared" si="66"/>
        <v>0</v>
      </c>
      <c r="AS112" s="102">
        <f t="shared" si="67"/>
        <v>0</v>
      </c>
      <c r="AT112" s="102">
        <f t="shared" si="68"/>
        <v>0</v>
      </c>
      <c r="AU112" s="216">
        <f t="shared" si="69"/>
        <v>0</v>
      </c>
      <c r="AV112" s="90">
        <f t="shared" si="84"/>
        <v>0</v>
      </c>
      <c r="AW112" s="219">
        <f t="shared" si="70"/>
        <v>0</v>
      </c>
      <c r="AX112" s="216">
        <f t="shared" si="71"/>
        <v>0</v>
      </c>
      <c r="AY112" s="214">
        <f t="shared" si="85"/>
        <v>0</v>
      </c>
      <c r="AZ112" s="279">
        <f t="shared" si="86"/>
        <v>0</v>
      </c>
      <c r="BA112" s="222">
        <f t="shared" si="87"/>
        <v>0</v>
      </c>
      <c r="BB112" s="222">
        <f t="shared" si="88"/>
        <v>0</v>
      </c>
      <c r="BC112" s="222">
        <f t="shared" si="89"/>
        <v>0</v>
      </c>
      <c r="BD112" s="222">
        <f t="shared" si="90"/>
        <v>0</v>
      </c>
      <c r="BE112" s="222">
        <f t="shared" si="91"/>
        <v>0</v>
      </c>
      <c r="BF112" s="280">
        <f t="shared" si="92"/>
        <v>0</v>
      </c>
      <c r="BG112" s="284">
        <f t="shared" si="72"/>
        <v>0</v>
      </c>
      <c r="BH112" s="268">
        <f t="shared" si="93"/>
        <v>0</v>
      </c>
      <c r="BI112" s="260">
        <f t="shared" si="94"/>
        <v>0</v>
      </c>
      <c r="BJ112" s="174">
        <f t="shared" si="73"/>
        <v>0</v>
      </c>
      <c r="BK112" s="169"/>
      <c r="BL112" s="169"/>
    </row>
    <row r="113" spans="1:64" s="4" customFormat="1" ht="13.8" x14ac:dyDescent="0.25">
      <c r="A113" s="56">
        <v>97</v>
      </c>
      <c r="B113" s="75"/>
      <c r="C113" s="76"/>
      <c r="D113" s="95"/>
      <c r="E113" s="78"/>
      <c r="F113" s="79"/>
      <c r="G113" s="80"/>
      <c r="H113" s="81"/>
      <c r="I113" s="82">
        <f t="shared" ref="I113" si="99">J113+U113</f>
        <v>0</v>
      </c>
      <c r="J113" s="194">
        <f t="shared" si="74"/>
        <v>0</v>
      </c>
      <c r="K113" s="83"/>
      <c r="L113" s="79"/>
      <c r="M113" s="79"/>
      <c r="N113" s="84"/>
      <c r="O113" s="85">
        <f t="shared" ref="O113" si="100">P113+Q113</f>
        <v>0</v>
      </c>
      <c r="P113" s="83"/>
      <c r="Q113" s="79"/>
      <c r="R113" s="86"/>
      <c r="S113" s="190"/>
      <c r="T113" s="87"/>
      <c r="U113" s="70">
        <f t="shared" si="75"/>
        <v>0</v>
      </c>
      <c r="V113" s="88">
        <f t="shared" si="58"/>
        <v>0</v>
      </c>
      <c r="W113" s="216">
        <f t="shared" si="59"/>
        <v>0</v>
      </c>
      <c r="X113" s="224">
        <f t="shared" ref="X113:X116" si="101">SUM(Y113:AE113)</f>
        <v>0</v>
      </c>
      <c r="Y113" s="223">
        <f t="shared" si="76"/>
        <v>0</v>
      </c>
      <c r="Z113" s="89">
        <f t="shared" si="77"/>
        <v>0</v>
      </c>
      <c r="AA113" s="226">
        <f t="shared" si="61"/>
        <v>0</v>
      </c>
      <c r="AB113" s="89">
        <f t="shared" si="78"/>
        <v>0</v>
      </c>
      <c r="AC113" s="89">
        <f t="shared" si="79"/>
        <v>0</v>
      </c>
      <c r="AD113" s="89">
        <f t="shared" si="80"/>
        <v>0</v>
      </c>
      <c r="AE113" s="89">
        <f t="shared" si="81"/>
        <v>0</v>
      </c>
      <c r="AF113" s="71">
        <v>0</v>
      </c>
      <c r="AG113" s="71">
        <v>0</v>
      </c>
      <c r="AH113" s="71">
        <v>0</v>
      </c>
      <c r="AI113" s="165">
        <v>0</v>
      </c>
      <c r="AJ113" s="256">
        <v>0</v>
      </c>
      <c r="AK113" s="258"/>
      <c r="AL113" s="265">
        <f t="shared" si="82"/>
        <v>0</v>
      </c>
      <c r="AM113" s="261">
        <f t="shared" si="83"/>
        <v>0</v>
      </c>
      <c r="AN113" s="212">
        <f t="shared" si="62"/>
        <v>0</v>
      </c>
      <c r="AO113" s="102">
        <f t="shared" si="63"/>
        <v>0</v>
      </c>
      <c r="AP113" s="102">
        <f t="shared" si="64"/>
        <v>0</v>
      </c>
      <c r="AQ113" s="206">
        <f t="shared" si="65"/>
        <v>0</v>
      </c>
      <c r="AR113" s="102">
        <f t="shared" si="66"/>
        <v>0</v>
      </c>
      <c r="AS113" s="102">
        <f t="shared" si="67"/>
        <v>0</v>
      </c>
      <c r="AT113" s="102">
        <f t="shared" si="68"/>
        <v>0</v>
      </c>
      <c r="AU113" s="216">
        <f t="shared" si="69"/>
        <v>0</v>
      </c>
      <c r="AV113" s="90">
        <f t="shared" si="84"/>
        <v>0</v>
      </c>
      <c r="AW113" s="219">
        <f t="shared" si="70"/>
        <v>0</v>
      </c>
      <c r="AX113" s="216">
        <f t="shared" si="71"/>
        <v>0</v>
      </c>
      <c r="AY113" s="214">
        <f t="shared" si="85"/>
        <v>0</v>
      </c>
      <c r="AZ113" s="279">
        <f t="shared" si="86"/>
        <v>0</v>
      </c>
      <c r="BA113" s="222">
        <f t="shared" si="87"/>
        <v>0</v>
      </c>
      <c r="BB113" s="222">
        <f t="shared" si="88"/>
        <v>0</v>
      </c>
      <c r="BC113" s="222">
        <f t="shared" si="89"/>
        <v>0</v>
      </c>
      <c r="BD113" s="222">
        <f t="shared" si="90"/>
        <v>0</v>
      </c>
      <c r="BE113" s="222">
        <f t="shared" si="91"/>
        <v>0</v>
      </c>
      <c r="BF113" s="280">
        <f t="shared" si="92"/>
        <v>0</v>
      </c>
      <c r="BG113" s="284">
        <f t="shared" si="72"/>
        <v>0</v>
      </c>
      <c r="BH113" s="268">
        <f t="shared" si="93"/>
        <v>0</v>
      </c>
      <c r="BI113" s="260">
        <f t="shared" si="94"/>
        <v>0</v>
      </c>
      <c r="BJ113" s="174">
        <f t="shared" si="73"/>
        <v>0</v>
      </c>
      <c r="BK113" s="169"/>
      <c r="BL113" s="169"/>
    </row>
    <row r="114" spans="1:64" s="4" customFormat="1" ht="13.8" x14ac:dyDescent="0.25">
      <c r="A114" s="56">
        <v>98</v>
      </c>
      <c r="B114" s="75"/>
      <c r="C114" s="76"/>
      <c r="D114" s="95"/>
      <c r="E114" s="78"/>
      <c r="F114" s="79"/>
      <c r="G114" s="80"/>
      <c r="H114" s="81"/>
      <c r="I114" s="82">
        <f t="shared" si="98"/>
        <v>0</v>
      </c>
      <c r="J114" s="194">
        <f t="shared" si="74"/>
        <v>0</v>
      </c>
      <c r="K114" s="83"/>
      <c r="L114" s="79"/>
      <c r="M114" s="79"/>
      <c r="N114" s="84"/>
      <c r="O114" s="85">
        <f t="shared" si="95"/>
        <v>0</v>
      </c>
      <c r="P114" s="83"/>
      <c r="Q114" s="79"/>
      <c r="R114" s="86"/>
      <c r="S114" s="190"/>
      <c r="T114" s="87"/>
      <c r="U114" s="70">
        <f t="shared" si="75"/>
        <v>0</v>
      </c>
      <c r="V114" s="88">
        <f t="shared" si="58"/>
        <v>0</v>
      </c>
      <c r="W114" s="216">
        <f t="shared" si="59"/>
        <v>0</v>
      </c>
      <c r="X114" s="224">
        <f t="shared" si="101"/>
        <v>0</v>
      </c>
      <c r="Y114" s="223">
        <f t="shared" si="76"/>
        <v>0</v>
      </c>
      <c r="Z114" s="89">
        <f t="shared" si="77"/>
        <v>0</v>
      </c>
      <c r="AA114" s="226">
        <f t="shared" si="61"/>
        <v>0</v>
      </c>
      <c r="AB114" s="89">
        <f t="shared" si="78"/>
        <v>0</v>
      </c>
      <c r="AC114" s="89">
        <f t="shared" si="79"/>
        <v>0</v>
      </c>
      <c r="AD114" s="89">
        <f t="shared" si="80"/>
        <v>0</v>
      </c>
      <c r="AE114" s="89">
        <f t="shared" si="81"/>
        <v>0</v>
      </c>
      <c r="AF114" s="71">
        <v>0</v>
      </c>
      <c r="AG114" s="71">
        <v>0</v>
      </c>
      <c r="AH114" s="71">
        <v>0</v>
      </c>
      <c r="AI114" s="165">
        <v>0</v>
      </c>
      <c r="AJ114" s="256">
        <v>0</v>
      </c>
      <c r="AK114" s="258"/>
      <c r="AL114" s="265">
        <f t="shared" si="82"/>
        <v>0</v>
      </c>
      <c r="AM114" s="261">
        <f t="shared" si="83"/>
        <v>0</v>
      </c>
      <c r="AN114" s="212">
        <f t="shared" si="62"/>
        <v>0</v>
      </c>
      <c r="AO114" s="102">
        <f t="shared" si="63"/>
        <v>0</v>
      </c>
      <c r="AP114" s="102">
        <f t="shared" si="64"/>
        <v>0</v>
      </c>
      <c r="AQ114" s="206">
        <f t="shared" si="65"/>
        <v>0</v>
      </c>
      <c r="AR114" s="102">
        <f t="shared" si="66"/>
        <v>0</v>
      </c>
      <c r="AS114" s="102">
        <f t="shared" si="67"/>
        <v>0</v>
      </c>
      <c r="AT114" s="102">
        <f t="shared" si="68"/>
        <v>0</v>
      </c>
      <c r="AU114" s="216">
        <f t="shared" si="69"/>
        <v>0</v>
      </c>
      <c r="AV114" s="90">
        <f t="shared" si="84"/>
        <v>0</v>
      </c>
      <c r="AW114" s="219">
        <f t="shared" si="70"/>
        <v>0</v>
      </c>
      <c r="AX114" s="216">
        <f t="shared" si="71"/>
        <v>0</v>
      </c>
      <c r="AY114" s="214">
        <f t="shared" si="85"/>
        <v>0</v>
      </c>
      <c r="AZ114" s="279">
        <f t="shared" si="86"/>
        <v>0</v>
      </c>
      <c r="BA114" s="222">
        <f t="shared" si="87"/>
        <v>0</v>
      </c>
      <c r="BB114" s="222">
        <f t="shared" si="88"/>
        <v>0</v>
      </c>
      <c r="BC114" s="222">
        <f t="shared" si="89"/>
        <v>0</v>
      </c>
      <c r="BD114" s="222">
        <f t="shared" si="90"/>
        <v>0</v>
      </c>
      <c r="BE114" s="222">
        <f t="shared" si="91"/>
        <v>0</v>
      </c>
      <c r="BF114" s="280">
        <f t="shared" si="92"/>
        <v>0</v>
      </c>
      <c r="BG114" s="284">
        <f t="shared" si="72"/>
        <v>0</v>
      </c>
      <c r="BH114" s="268">
        <f t="shared" si="93"/>
        <v>0</v>
      </c>
      <c r="BI114" s="260">
        <f t="shared" si="94"/>
        <v>0</v>
      </c>
      <c r="BJ114" s="174">
        <f t="shared" si="73"/>
        <v>0</v>
      </c>
      <c r="BK114" s="169"/>
      <c r="BL114" s="169"/>
    </row>
    <row r="115" spans="1:64" s="4" customFormat="1" ht="13.8" x14ac:dyDescent="0.25">
      <c r="A115" s="56">
        <v>99</v>
      </c>
      <c r="B115" s="75"/>
      <c r="C115" s="76"/>
      <c r="D115" s="95"/>
      <c r="E115" s="78"/>
      <c r="F115" s="79"/>
      <c r="G115" s="80"/>
      <c r="H115" s="81"/>
      <c r="I115" s="82">
        <f t="shared" ref="I115" si="102">J115+U115</f>
        <v>0</v>
      </c>
      <c r="J115" s="194">
        <f t="shared" si="74"/>
        <v>0</v>
      </c>
      <c r="K115" s="83"/>
      <c r="L115" s="79"/>
      <c r="M115" s="79"/>
      <c r="N115" s="84"/>
      <c r="O115" s="85">
        <f t="shared" ref="O115" si="103">P115+Q115</f>
        <v>0</v>
      </c>
      <c r="P115" s="83"/>
      <c r="Q115" s="79"/>
      <c r="R115" s="86"/>
      <c r="S115" s="190"/>
      <c r="T115" s="87"/>
      <c r="U115" s="70">
        <f t="shared" si="75"/>
        <v>0</v>
      </c>
      <c r="V115" s="88">
        <f t="shared" si="58"/>
        <v>0</v>
      </c>
      <c r="W115" s="216">
        <f t="shared" si="59"/>
        <v>0</v>
      </c>
      <c r="X115" s="224">
        <f t="shared" si="101"/>
        <v>0</v>
      </c>
      <c r="Y115" s="223">
        <f t="shared" si="76"/>
        <v>0</v>
      </c>
      <c r="Z115" s="89">
        <f t="shared" si="77"/>
        <v>0</v>
      </c>
      <c r="AA115" s="226">
        <f t="shared" si="61"/>
        <v>0</v>
      </c>
      <c r="AB115" s="89">
        <f t="shared" si="78"/>
        <v>0</v>
      </c>
      <c r="AC115" s="89">
        <f t="shared" si="79"/>
        <v>0</v>
      </c>
      <c r="AD115" s="89">
        <f t="shared" si="80"/>
        <v>0</v>
      </c>
      <c r="AE115" s="89">
        <f t="shared" si="81"/>
        <v>0</v>
      </c>
      <c r="AF115" s="71">
        <v>0</v>
      </c>
      <c r="AG115" s="71">
        <v>0</v>
      </c>
      <c r="AH115" s="71">
        <v>0</v>
      </c>
      <c r="AI115" s="165">
        <v>0</v>
      </c>
      <c r="AJ115" s="256">
        <v>0</v>
      </c>
      <c r="AK115" s="258"/>
      <c r="AL115" s="265">
        <f t="shared" si="82"/>
        <v>0</v>
      </c>
      <c r="AM115" s="261">
        <f t="shared" si="83"/>
        <v>0</v>
      </c>
      <c r="AN115" s="212">
        <f t="shared" si="62"/>
        <v>0</v>
      </c>
      <c r="AO115" s="102">
        <f t="shared" si="63"/>
        <v>0</v>
      </c>
      <c r="AP115" s="102">
        <f t="shared" si="64"/>
        <v>0</v>
      </c>
      <c r="AQ115" s="206">
        <f t="shared" si="65"/>
        <v>0</v>
      </c>
      <c r="AR115" s="102">
        <f t="shared" si="66"/>
        <v>0</v>
      </c>
      <c r="AS115" s="102">
        <f t="shared" si="67"/>
        <v>0</v>
      </c>
      <c r="AT115" s="102">
        <f t="shared" si="68"/>
        <v>0</v>
      </c>
      <c r="AU115" s="216">
        <f t="shared" si="69"/>
        <v>0</v>
      </c>
      <c r="AV115" s="90">
        <f t="shared" si="84"/>
        <v>0</v>
      </c>
      <c r="AW115" s="219">
        <f t="shared" si="70"/>
        <v>0</v>
      </c>
      <c r="AX115" s="216">
        <f t="shared" si="71"/>
        <v>0</v>
      </c>
      <c r="AY115" s="214">
        <f t="shared" si="85"/>
        <v>0</v>
      </c>
      <c r="AZ115" s="279">
        <f t="shared" si="86"/>
        <v>0</v>
      </c>
      <c r="BA115" s="222">
        <f t="shared" si="87"/>
        <v>0</v>
      </c>
      <c r="BB115" s="222">
        <f t="shared" si="88"/>
        <v>0</v>
      </c>
      <c r="BC115" s="222">
        <f t="shared" si="89"/>
        <v>0</v>
      </c>
      <c r="BD115" s="222">
        <f t="shared" si="90"/>
        <v>0</v>
      </c>
      <c r="BE115" s="222">
        <f t="shared" si="91"/>
        <v>0</v>
      </c>
      <c r="BF115" s="280">
        <f t="shared" si="92"/>
        <v>0</v>
      </c>
      <c r="BG115" s="284">
        <f t="shared" si="72"/>
        <v>0</v>
      </c>
      <c r="BH115" s="268">
        <f t="shared" si="93"/>
        <v>0</v>
      </c>
      <c r="BI115" s="260">
        <f t="shared" si="94"/>
        <v>0</v>
      </c>
      <c r="BJ115" s="174">
        <f t="shared" si="73"/>
        <v>0</v>
      </c>
      <c r="BK115" s="169"/>
      <c r="BL115" s="169"/>
    </row>
    <row r="116" spans="1:64" s="4" customFormat="1" ht="14.4" thickBot="1" x14ac:dyDescent="0.3">
      <c r="A116" s="100">
        <v>100</v>
      </c>
      <c r="B116" s="75"/>
      <c r="C116" s="76"/>
      <c r="D116" s="95"/>
      <c r="E116" s="78"/>
      <c r="F116" s="79"/>
      <c r="G116" s="80"/>
      <c r="H116" s="81"/>
      <c r="I116" s="110">
        <f>J116+U116</f>
        <v>0</v>
      </c>
      <c r="J116" s="194">
        <f t="shared" si="74"/>
        <v>0</v>
      </c>
      <c r="K116" s="83"/>
      <c r="L116" s="79"/>
      <c r="M116" s="79"/>
      <c r="N116" s="84"/>
      <c r="O116" s="85">
        <f t="shared" si="95"/>
        <v>0</v>
      </c>
      <c r="P116" s="83"/>
      <c r="Q116" s="79"/>
      <c r="R116" s="86"/>
      <c r="S116" s="190"/>
      <c r="T116" s="87"/>
      <c r="U116" s="70">
        <f t="shared" si="75"/>
        <v>0</v>
      </c>
      <c r="V116" s="88">
        <f t="shared" si="58"/>
        <v>0</v>
      </c>
      <c r="W116" s="216">
        <f t="shared" si="59"/>
        <v>0</v>
      </c>
      <c r="X116" s="225">
        <f t="shared" si="101"/>
        <v>0</v>
      </c>
      <c r="Y116" s="223">
        <f t="shared" si="76"/>
        <v>0</v>
      </c>
      <c r="Z116" s="89">
        <f t="shared" si="77"/>
        <v>0</v>
      </c>
      <c r="AA116" s="227">
        <f t="shared" si="61"/>
        <v>0</v>
      </c>
      <c r="AB116" s="89">
        <f t="shared" si="78"/>
        <v>0</v>
      </c>
      <c r="AC116" s="89">
        <f t="shared" si="79"/>
        <v>0</v>
      </c>
      <c r="AD116" s="89">
        <f t="shared" si="80"/>
        <v>0</v>
      </c>
      <c r="AE116" s="89">
        <f t="shared" si="81"/>
        <v>0</v>
      </c>
      <c r="AF116" s="229">
        <v>0</v>
      </c>
      <c r="AG116" s="229">
        <v>0</v>
      </c>
      <c r="AH116" s="71">
        <v>0</v>
      </c>
      <c r="AI116" s="165">
        <v>0</v>
      </c>
      <c r="AJ116" s="256">
        <v>0</v>
      </c>
      <c r="AK116" s="259"/>
      <c r="AL116" s="266">
        <f t="shared" si="82"/>
        <v>0</v>
      </c>
      <c r="AM116" s="262">
        <f t="shared" si="83"/>
        <v>0</v>
      </c>
      <c r="AN116" s="213">
        <f t="shared" si="62"/>
        <v>0</v>
      </c>
      <c r="AO116" s="162">
        <f t="shared" si="63"/>
        <v>0</v>
      </c>
      <c r="AP116" s="162">
        <f t="shared" si="64"/>
        <v>0</v>
      </c>
      <c r="AQ116" s="207">
        <f t="shared" si="65"/>
        <v>0</v>
      </c>
      <c r="AR116" s="208">
        <f t="shared" si="66"/>
        <v>0</v>
      </c>
      <c r="AS116" s="162">
        <f t="shared" si="67"/>
        <v>0</v>
      </c>
      <c r="AT116" s="104">
        <f t="shared" si="68"/>
        <v>0</v>
      </c>
      <c r="AU116" s="217">
        <f t="shared" si="69"/>
        <v>0</v>
      </c>
      <c r="AV116" s="101">
        <f t="shared" si="84"/>
        <v>0</v>
      </c>
      <c r="AW116" s="220">
        <f t="shared" si="70"/>
        <v>0</v>
      </c>
      <c r="AX116" s="221">
        <f t="shared" si="71"/>
        <v>0</v>
      </c>
      <c r="AY116" s="215">
        <f t="shared" si="85"/>
        <v>0</v>
      </c>
      <c r="AZ116" s="223">
        <f t="shared" si="86"/>
        <v>0</v>
      </c>
      <c r="BA116" s="89">
        <f t="shared" si="87"/>
        <v>0</v>
      </c>
      <c r="BB116" s="270">
        <f t="shared" si="88"/>
        <v>0</v>
      </c>
      <c r="BC116" s="277">
        <f t="shared" si="89"/>
        <v>0</v>
      </c>
      <c r="BD116" s="277">
        <f t="shared" si="90"/>
        <v>0</v>
      </c>
      <c r="BE116" s="277">
        <f t="shared" si="91"/>
        <v>0</v>
      </c>
      <c r="BF116" s="281">
        <f t="shared" si="92"/>
        <v>0</v>
      </c>
      <c r="BG116" s="285">
        <f t="shared" si="72"/>
        <v>0</v>
      </c>
      <c r="BH116" s="188">
        <f t="shared" si="93"/>
        <v>0</v>
      </c>
      <c r="BI116" s="286">
        <f t="shared" si="94"/>
        <v>0</v>
      </c>
      <c r="BJ116" s="188">
        <f t="shared" si="73"/>
        <v>0</v>
      </c>
      <c r="BK116" s="169"/>
      <c r="BL116" s="169"/>
    </row>
    <row r="117" spans="1:64" s="17" customFormat="1" ht="21" customHeight="1" thickBot="1" x14ac:dyDescent="0.3">
      <c r="A117" s="343" t="s">
        <v>2</v>
      </c>
      <c r="B117" s="344"/>
      <c r="C117" s="344"/>
      <c r="D117" s="344"/>
      <c r="E117" s="344"/>
      <c r="F117" s="344"/>
      <c r="G117" s="344"/>
      <c r="H117" s="345"/>
      <c r="I117" s="196">
        <f t="shared" ref="I117:AJ117" si="104">SUM(I17:I116)</f>
        <v>0</v>
      </c>
      <c r="J117" s="26">
        <f>SUM(J17:J116)</f>
        <v>0</v>
      </c>
      <c r="K117" s="27">
        <f t="shared" si="104"/>
        <v>0</v>
      </c>
      <c r="L117" s="28">
        <f t="shared" si="104"/>
        <v>0</v>
      </c>
      <c r="M117" s="28">
        <f t="shared" si="104"/>
        <v>0</v>
      </c>
      <c r="N117" s="29">
        <f t="shared" si="104"/>
        <v>0</v>
      </c>
      <c r="O117" s="26">
        <f t="shared" si="104"/>
        <v>0</v>
      </c>
      <c r="P117" s="27">
        <f t="shared" si="104"/>
        <v>0</v>
      </c>
      <c r="Q117" s="28">
        <f t="shared" si="104"/>
        <v>0</v>
      </c>
      <c r="R117" s="28">
        <f t="shared" si="104"/>
        <v>0</v>
      </c>
      <c r="S117" s="28">
        <f t="shared" si="104"/>
        <v>0</v>
      </c>
      <c r="T117" s="29">
        <f t="shared" si="104"/>
        <v>0</v>
      </c>
      <c r="U117" s="26">
        <f>SUM(U17:U116)</f>
        <v>0</v>
      </c>
      <c r="V117" s="27">
        <f t="shared" si="104"/>
        <v>0</v>
      </c>
      <c r="W117" s="29">
        <f t="shared" si="104"/>
        <v>0</v>
      </c>
      <c r="X117" s="196">
        <f t="shared" si="104"/>
        <v>0</v>
      </c>
      <c r="Y117" s="26">
        <f t="shared" si="104"/>
        <v>0</v>
      </c>
      <c r="Z117" s="26">
        <f t="shared" si="104"/>
        <v>0</v>
      </c>
      <c r="AA117" s="26">
        <f t="shared" si="104"/>
        <v>0</v>
      </c>
      <c r="AB117" s="26">
        <f t="shared" si="104"/>
        <v>0</v>
      </c>
      <c r="AC117" s="26">
        <f t="shared" si="104"/>
        <v>0</v>
      </c>
      <c r="AD117" s="26">
        <f t="shared" si="104"/>
        <v>0</v>
      </c>
      <c r="AE117" s="228">
        <f t="shared" si="104"/>
        <v>0</v>
      </c>
      <c r="AF117" s="26">
        <f t="shared" si="104"/>
        <v>0</v>
      </c>
      <c r="AG117" s="26">
        <f t="shared" si="104"/>
        <v>0</v>
      </c>
      <c r="AH117" s="26">
        <f t="shared" si="104"/>
        <v>0</v>
      </c>
      <c r="AI117" s="26">
        <f t="shared" si="104"/>
        <v>0</v>
      </c>
      <c r="AJ117" s="26">
        <f t="shared" si="104"/>
        <v>0</v>
      </c>
      <c r="AK117" s="26"/>
      <c r="AL117" s="26">
        <f t="shared" ref="AL117:BJ117" si="105">SUM(AL17:AL116)</f>
        <v>0</v>
      </c>
      <c r="AM117" s="196">
        <f t="shared" si="105"/>
        <v>0</v>
      </c>
      <c r="AN117" s="26">
        <f t="shared" si="105"/>
        <v>0</v>
      </c>
      <c r="AO117" s="26">
        <f t="shared" si="105"/>
        <v>0</v>
      </c>
      <c r="AP117" s="26">
        <f t="shared" si="105"/>
        <v>0</v>
      </c>
      <c r="AQ117" s="231">
        <f t="shared" si="105"/>
        <v>0</v>
      </c>
      <c r="AR117" s="26">
        <f t="shared" si="105"/>
        <v>0</v>
      </c>
      <c r="AS117" s="26">
        <f t="shared" si="105"/>
        <v>0</v>
      </c>
      <c r="AT117" s="26">
        <f t="shared" si="105"/>
        <v>0</v>
      </c>
      <c r="AU117" s="26">
        <f t="shared" si="105"/>
        <v>0</v>
      </c>
      <c r="AV117" s="26">
        <f t="shared" si="105"/>
        <v>0</v>
      </c>
      <c r="AW117" s="26">
        <f t="shared" si="105"/>
        <v>0</v>
      </c>
      <c r="AX117" s="26">
        <f t="shared" si="105"/>
        <v>0</v>
      </c>
      <c r="AY117" s="26">
        <f t="shared" si="105"/>
        <v>0</v>
      </c>
      <c r="AZ117" s="26">
        <f t="shared" si="105"/>
        <v>0</v>
      </c>
      <c r="BA117" s="26">
        <f t="shared" si="105"/>
        <v>0</v>
      </c>
      <c r="BB117" s="26">
        <f t="shared" si="105"/>
        <v>0</v>
      </c>
      <c r="BC117" s="26">
        <f t="shared" si="105"/>
        <v>0</v>
      </c>
      <c r="BD117" s="26">
        <f t="shared" si="105"/>
        <v>0</v>
      </c>
      <c r="BE117" s="26">
        <f t="shared" si="105"/>
        <v>0</v>
      </c>
      <c r="BF117" s="26">
        <f t="shared" si="105"/>
        <v>0</v>
      </c>
      <c r="BG117" s="26">
        <f t="shared" si="105"/>
        <v>0</v>
      </c>
      <c r="BH117" s="26">
        <f t="shared" si="105"/>
        <v>0</v>
      </c>
      <c r="BI117" s="26">
        <f t="shared" si="105"/>
        <v>0</v>
      </c>
      <c r="BJ117" s="26">
        <f t="shared" si="105"/>
        <v>0</v>
      </c>
      <c r="BK117" s="170"/>
      <c r="BL117" s="170"/>
    </row>
    <row r="118" spans="1:64" ht="15.6" thickBot="1" x14ac:dyDescent="0.3">
      <c r="A118" s="138"/>
      <c r="B118" s="138"/>
      <c r="C118" s="138"/>
      <c r="D118" s="35"/>
      <c r="E118" s="35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"/>
      <c r="Z118" s="4"/>
      <c r="AA118" s="4"/>
      <c r="AB118" s="4"/>
      <c r="AC118" s="4"/>
      <c r="AD118" s="4"/>
      <c r="AE118" s="5"/>
      <c r="AF118" s="4"/>
      <c r="AG118" s="4"/>
      <c r="AH118" s="5"/>
      <c r="AI118" s="5"/>
      <c r="AJ118" s="5"/>
      <c r="AK118" s="210" t="s">
        <v>79</v>
      </c>
      <c r="AL118" s="209">
        <f>ROUND(AL117*0.9427,2)</f>
        <v>0</v>
      </c>
      <c r="AM118" s="209">
        <f>ROUND(AM117*0.9427,2)</f>
        <v>0</v>
      </c>
      <c r="AN118" s="209">
        <f t="shared" ref="AN118:BJ118" si="106">ROUND(AN117*0.9427,2)</f>
        <v>0</v>
      </c>
      <c r="AO118" s="209">
        <f t="shared" si="106"/>
        <v>0</v>
      </c>
      <c r="AP118" s="209">
        <f t="shared" si="106"/>
        <v>0</v>
      </c>
      <c r="AQ118" s="209">
        <f t="shared" si="106"/>
        <v>0</v>
      </c>
      <c r="AR118" s="209">
        <f t="shared" si="106"/>
        <v>0</v>
      </c>
      <c r="AS118" s="209">
        <f t="shared" si="106"/>
        <v>0</v>
      </c>
      <c r="AT118" s="209">
        <f t="shared" si="106"/>
        <v>0</v>
      </c>
      <c r="AU118" s="209">
        <f t="shared" si="106"/>
        <v>0</v>
      </c>
      <c r="AV118" s="209">
        <f t="shared" si="106"/>
        <v>0</v>
      </c>
      <c r="AW118" s="209">
        <f t="shared" si="106"/>
        <v>0</v>
      </c>
      <c r="AX118" s="209">
        <f t="shared" si="106"/>
        <v>0</v>
      </c>
      <c r="AY118" s="209">
        <f t="shared" si="106"/>
        <v>0</v>
      </c>
      <c r="AZ118" s="209">
        <f t="shared" si="106"/>
        <v>0</v>
      </c>
      <c r="BA118" s="209">
        <f t="shared" si="106"/>
        <v>0</v>
      </c>
      <c r="BB118" s="209">
        <f t="shared" si="106"/>
        <v>0</v>
      </c>
      <c r="BC118" s="209">
        <f t="shared" si="106"/>
        <v>0</v>
      </c>
      <c r="BD118" s="209">
        <f t="shared" si="106"/>
        <v>0</v>
      </c>
      <c r="BE118" s="209">
        <f t="shared" si="106"/>
        <v>0</v>
      </c>
      <c r="BF118" s="209">
        <f t="shared" si="106"/>
        <v>0</v>
      </c>
      <c r="BG118" s="209">
        <f t="shared" si="106"/>
        <v>0</v>
      </c>
      <c r="BH118" s="209">
        <f t="shared" si="106"/>
        <v>0</v>
      </c>
      <c r="BI118" s="209">
        <f t="shared" si="106"/>
        <v>0</v>
      </c>
      <c r="BJ118" s="209">
        <f t="shared" si="106"/>
        <v>0</v>
      </c>
    </row>
    <row r="119" spans="1:64" s="4" customFormat="1" ht="12.75" customHeight="1" x14ac:dyDescent="0.25">
      <c r="A119" s="30" t="s">
        <v>63</v>
      </c>
      <c r="B119" s="31"/>
      <c r="C119" s="31"/>
      <c r="D119" s="31"/>
      <c r="E119" s="31"/>
      <c r="F119" s="32"/>
      <c r="G119" s="32"/>
      <c r="H119" s="33"/>
      <c r="I119" s="114"/>
      <c r="J119" s="114"/>
      <c r="K119" s="47"/>
      <c r="L119" s="47"/>
      <c r="M119" s="47"/>
      <c r="N119" s="47"/>
      <c r="U119" s="46" t="s">
        <v>64</v>
      </c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428"/>
      <c r="AJ119" s="19"/>
      <c r="AK119" s="202" t="s">
        <v>80</v>
      </c>
      <c r="AL119" s="203">
        <f>AL117-AL118</f>
        <v>0</v>
      </c>
      <c r="AM119" s="203">
        <f t="shared" ref="AM119:BJ119" si="107">AM117-AM118</f>
        <v>0</v>
      </c>
      <c r="AN119" s="203">
        <f t="shared" si="107"/>
        <v>0</v>
      </c>
      <c r="AO119" s="203">
        <f t="shared" si="107"/>
        <v>0</v>
      </c>
      <c r="AP119" s="203">
        <f t="shared" si="107"/>
        <v>0</v>
      </c>
      <c r="AQ119" s="203">
        <f t="shared" si="107"/>
        <v>0</v>
      </c>
      <c r="AR119" s="203">
        <f t="shared" si="107"/>
        <v>0</v>
      </c>
      <c r="AS119" s="203">
        <f t="shared" si="107"/>
        <v>0</v>
      </c>
      <c r="AT119" s="203">
        <f t="shared" si="107"/>
        <v>0</v>
      </c>
      <c r="AU119" s="203">
        <f t="shared" si="107"/>
        <v>0</v>
      </c>
      <c r="AV119" s="203">
        <f t="shared" si="107"/>
        <v>0</v>
      </c>
      <c r="AW119" s="203">
        <f t="shared" si="107"/>
        <v>0</v>
      </c>
      <c r="AX119" s="203">
        <f t="shared" si="107"/>
        <v>0</v>
      </c>
      <c r="AY119" s="203">
        <f t="shared" si="107"/>
        <v>0</v>
      </c>
      <c r="AZ119" s="203">
        <f t="shared" si="107"/>
        <v>0</v>
      </c>
      <c r="BA119" s="203">
        <f t="shared" si="107"/>
        <v>0</v>
      </c>
      <c r="BB119" s="203">
        <f t="shared" si="107"/>
        <v>0</v>
      </c>
      <c r="BC119" s="203">
        <f t="shared" si="107"/>
        <v>0</v>
      </c>
      <c r="BD119" s="203">
        <f t="shared" si="107"/>
        <v>0</v>
      </c>
      <c r="BE119" s="203">
        <f t="shared" si="107"/>
        <v>0</v>
      </c>
      <c r="BF119" s="203">
        <f t="shared" si="107"/>
        <v>0</v>
      </c>
      <c r="BG119" s="203">
        <f t="shared" si="107"/>
        <v>0</v>
      </c>
      <c r="BH119" s="203">
        <f t="shared" si="107"/>
        <v>0</v>
      </c>
      <c r="BI119" s="203">
        <f t="shared" si="107"/>
        <v>0</v>
      </c>
      <c r="BJ119" s="203">
        <f t="shared" si="107"/>
        <v>0</v>
      </c>
    </row>
    <row r="120" spans="1:64" s="4" customFormat="1" ht="12.75" customHeight="1" x14ac:dyDescent="0.25">
      <c r="A120" s="34"/>
      <c r="B120" s="35"/>
      <c r="C120" s="35"/>
      <c r="D120" s="35"/>
      <c r="E120" s="35"/>
      <c r="F120" s="36"/>
      <c r="G120" s="36"/>
      <c r="H120" s="37"/>
      <c r="I120" s="114"/>
      <c r="J120" s="114"/>
      <c r="K120" s="47"/>
      <c r="L120" s="47"/>
      <c r="M120" s="47"/>
      <c r="N120" s="47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21"/>
      <c r="AJ120" s="19"/>
      <c r="AW120" s="5"/>
      <c r="AX120" s="5"/>
      <c r="AY120" s="5"/>
    </row>
    <row r="121" spans="1:64" s="4" customFormat="1" ht="12.75" customHeight="1" x14ac:dyDescent="0.25">
      <c r="A121" s="38" t="s">
        <v>39</v>
      </c>
      <c r="B121" s="35"/>
      <c r="C121" s="35"/>
      <c r="D121" s="39"/>
      <c r="E121" s="35"/>
      <c r="F121" s="36"/>
      <c r="G121" s="36"/>
      <c r="H121" s="37"/>
      <c r="I121" s="114"/>
      <c r="J121" s="114"/>
      <c r="K121" s="47"/>
      <c r="L121" s="47"/>
      <c r="M121" s="47"/>
      <c r="N121" s="47"/>
      <c r="U121" s="38" t="s">
        <v>39</v>
      </c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21"/>
      <c r="AJ121" s="19"/>
      <c r="AW121" s="5"/>
      <c r="AX121" s="5"/>
      <c r="AY121" s="5"/>
    </row>
    <row r="122" spans="1:64" s="7" customFormat="1" x14ac:dyDescent="0.25">
      <c r="A122" s="40"/>
      <c r="B122" s="41"/>
      <c r="C122" s="41"/>
      <c r="D122" s="41"/>
      <c r="E122" s="41"/>
      <c r="F122" s="36"/>
      <c r="G122" s="36"/>
      <c r="H122" s="37"/>
      <c r="I122" s="114"/>
      <c r="J122" s="114"/>
      <c r="K122" s="47"/>
      <c r="L122" s="47"/>
      <c r="M122" s="47"/>
      <c r="N122" s="47"/>
      <c r="U122" s="40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21"/>
      <c r="AJ122" s="19"/>
      <c r="AW122" s="5"/>
      <c r="AX122" s="5"/>
      <c r="AY122" s="5"/>
      <c r="BG122" s="4"/>
      <c r="BH122" s="4"/>
      <c r="BI122" s="4"/>
    </row>
    <row r="123" spans="1:64" s="4" customFormat="1" ht="12.75" customHeight="1" x14ac:dyDescent="0.25">
      <c r="A123" s="34"/>
      <c r="B123" s="35"/>
      <c r="C123" s="35"/>
      <c r="D123" s="35"/>
      <c r="E123" s="35"/>
      <c r="F123" s="36"/>
      <c r="G123" s="36"/>
      <c r="H123" s="37"/>
      <c r="I123" s="114"/>
      <c r="J123" s="114"/>
      <c r="K123" s="47"/>
      <c r="L123" s="47"/>
      <c r="M123" s="47"/>
      <c r="N123" s="47"/>
      <c r="U123" s="34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21"/>
      <c r="AJ123" s="19"/>
      <c r="AW123" s="5"/>
      <c r="AX123" s="5"/>
      <c r="AY123" s="5"/>
    </row>
    <row r="124" spans="1:64" s="4" customFormat="1" ht="12.75" customHeight="1" x14ac:dyDescent="0.25">
      <c r="A124" s="34"/>
      <c r="B124" s="35"/>
      <c r="C124" s="35"/>
      <c r="D124" s="35"/>
      <c r="E124" s="35"/>
      <c r="F124" s="36"/>
      <c r="G124" s="36"/>
      <c r="H124" s="37"/>
      <c r="I124" s="114"/>
      <c r="J124" s="114"/>
      <c r="K124" s="47"/>
      <c r="L124" s="47"/>
      <c r="M124" s="47"/>
      <c r="N124" s="47"/>
      <c r="U124" s="34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21"/>
      <c r="AJ124" s="19"/>
      <c r="AW124" s="5"/>
      <c r="AX124" s="5"/>
      <c r="AY124" s="5"/>
    </row>
    <row r="125" spans="1:64" s="4" customFormat="1" ht="12.75" customHeight="1" x14ac:dyDescent="0.25">
      <c r="A125" s="34" t="s">
        <v>40</v>
      </c>
      <c r="B125" s="35"/>
      <c r="C125" s="35"/>
      <c r="D125" s="35"/>
      <c r="E125" s="35"/>
      <c r="F125" s="36"/>
      <c r="G125" s="36"/>
      <c r="H125" s="37"/>
      <c r="I125" s="114"/>
      <c r="J125" s="114"/>
      <c r="K125" s="47"/>
      <c r="L125" s="47"/>
      <c r="M125" s="47"/>
      <c r="N125" s="47"/>
      <c r="U125" s="34" t="s">
        <v>40</v>
      </c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21"/>
      <c r="AJ125" s="19"/>
      <c r="AW125" s="5"/>
      <c r="AX125" s="5"/>
      <c r="AY125" s="5"/>
    </row>
    <row r="126" spans="1:64" s="4" customFormat="1" ht="12.75" customHeight="1" x14ac:dyDescent="0.25">
      <c r="A126" s="34"/>
      <c r="B126" s="35"/>
      <c r="C126" s="35"/>
      <c r="D126" s="35"/>
      <c r="E126" s="35"/>
      <c r="F126" s="36"/>
      <c r="G126" s="36"/>
      <c r="H126" s="37"/>
      <c r="I126" s="114"/>
      <c r="J126" s="114"/>
      <c r="K126" s="47"/>
      <c r="L126" s="47"/>
      <c r="M126" s="47"/>
      <c r="N126" s="47"/>
      <c r="U126" s="3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21"/>
      <c r="AJ126" s="19"/>
      <c r="AW126" s="5"/>
      <c r="AX126" s="5"/>
      <c r="AY126" s="5"/>
    </row>
    <row r="127" spans="1:64" s="4" customFormat="1" ht="12.75" customHeight="1" x14ac:dyDescent="0.25">
      <c r="A127" s="34"/>
      <c r="B127" s="35"/>
      <c r="C127" s="35"/>
      <c r="D127" s="35"/>
      <c r="E127" s="35"/>
      <c r="F127" s="36"/>
      <c r="G127" s="36"/>
      <c r="H127" s="37"/>
      <c r="I127" s="114"/>
      <c r="J127" s="114"/>
      <c r="K127" s="47"/>
      <c r="L127" s="47"/>
      <c r="M127" s="47"/>
      <c r="N127" s="47"/>
      <c r="U127" s="3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21"/>
      <c r="AJ127" s="19"/>
      <c r="AW127" s="5"/>
      <c r="AX127" s="5"/>
      <c r="AY127" s="5"/>
    </row>
    <row r="128" spans="1:64" s="4" customFormat="1" ht="12.75" customHeight="1" x14ac:dyDescent="0.25">
      <c r="A128" s="34"/>
      <c r="B128" s="35"/>
      <c r="C128" s="35"/>
      <c r="D128" s="35"/>
      <c r="E128" s="35"/>
      <c r="F128" s="36"/>
      <c r="G128" s="36"/>
      <c r="H128" s="37"/>
      <c r="I128" s="114"/>
      <c r="J128" s="114"/>
      <c r="K128" s="47"/>
      <c r="L128" s="47"/>
      <c r="M128" s="47"/>
      <c r="N128" s="47"/>
      <c r="U128" s="3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21"/>
      <c r="AJ128" s="19"/>
      <c r="AW128" s="5"/>
      <c r="AX128" s="5"/>
      <c r="AY128" s="5"/>
    </row>
    <row r="129" spans="1:61" s="4" customFormat="1" ht="12.75" customHeight="1" x14ac:dyDescent="0.25">
      <c r="A129" s="34" t="s">
        <v>3</v>
      </c>
      <c r="B129" s="35"/>
      <c r="C129" s="35"/>
      <c r="D129" s="35"/>
      <c r="E129" s="35"/>
      <c r="F129" s="36"/>
      <c r="G129" s="36"/>
      <c r="H129" s="37"/>
      <c r="I129" s="114"/>
      <c r="J129" s="114"/>
      <c r="K129" s="47"/>
      <c r="L129" s="47"/>
      <c r="M129" s="47"/>
      <c r="N129" s="47"/>
      <c r="U129" s="34" t="s">
        <v>3</v>
      </c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21"/>
      <c r="AJ129" s="19"/>
      <c r="AW129" s="5"/>
      <c r="AX129" s="5"/>
      <c r="AY129" s="5"/>
    </row>
    <row r="130" spans="1:61" s="4" customFormat="1" ht="12.75" customHeight="1" x14ac:dyDescent="0.25">
      <c r="A130" s="34"/>
      <c r="B130" s="35"/>
      <c r="C130" s="35"/>
      <c r="D130" s="35"/>
      <c r="E130" s="35"/>
      <c r="F130" s="36"/>
      <c r="G130" s="36"/>
      <c r="H130" s="37"/>
      <c r="I130" s="114"/>
      <c r="J130" s="114"/>
      <c r="K130" s="47"/>
      <c r="L130" s="47"/>
      <c r="M130" s="47"/>
      <c r="N130" s="47"/>
      <c r="U130" s="3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21"/>
      <c r="AJ130" s="19"/>
      <c r="AW130" s="5"/>
      <c r="AX130" s="5"/>
      <c r="AY130" s="5"/>
    </row>
    <row r="131" spans="1:61" s="4" customFormat="1" ht="12.75" customHeight="1" x14ac:dyDescent="0.25">
      <c r="A131" s="34" t="s">
        <v>4</v>
      </c>
      <c r="B131" s="35"/>
      <c r="C131" s="35"/>
      <c r="D131" s="35"/>
      <c r="E131" s="35"/>
      <c r="F131" s="36"/>
      <c r="G131" s="36"/>
      <c r="H131" s="37"/>
      <c r="I131" s="114"/>
      <c r="J131" s="114"/>
      <c r="K131" s="47"/>
      <c r="L131" s="47"/>
      <c r="M131" s="47"/>
      <c r="N131" s="47"/>
      <c r="U131" s="34" t="s">
        <v>4</v>
      </c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21"/>
      <c r="AJ131" s="19"/>
      <c r="AW131" s="5"/>
      <c r="AX131" s="5"/>
      <c r="AY131" s="5"/>
    </row>
    <row r="132" spans="1:61" s="4" customFormat="1" ht="12.75" customHeight="1" x14ac:dyDescent="0.25">
      <c r="A132" s="34"/>
      <c r="B132" s="35"/>
      <c r="C132" s="35"/>
      <c r="D132" s="35"/>
      <c r="E132" s="35"/>
      <c r="F132" s="36"/>
      <c r="G132" s="36"/>
      <c r="H132" s="37"/>
      <c r="I132" s="114"/>
      <c r="J132" s="114"/>
      <c r="K132" s="47"/>
      <c r="L132" s="47"/>
      <c r="M132" s="47"/>
      <c r="N132" s="47"/>
      <c r="U132" s="20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21"/>
      <c r="AJ132" s="19"/>
      <c r="AW132" s="5"/>
      <c r="AX132" s="5"/>
      <c r="AY132" s="5"/>
    </row>
    <row r="133" spans="1:61" s="4" customFormat="1" ht="12.75" customHeight="1" x14ac:dyDescent="0.25">
      <c r="A133" s="34"/>
      <c r="B133" s="35"/>
      <c r="C133" s="35"/>
      <c r="D133" s="35"/>
      <c r="E133" s="35"/>
      <c r="F133" s="36"/>
      <c r="G133" s="36"/>
      <c r="H133" s="37"/>
      <c r="I133" s="114"/>
      <c r="J133" s="114"/>
      <c r="K133" s="47"/>
      <c r="L133" s="47"/>
      <c r="M133" s="47"/>
      <c r="N133" s="47"/>
      <c r="U133" s="20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21"/>
      <c r="AJ133" s="19"/>
      <c r="AW133" s="5"/>
      <c r="AX133" s="5"/>
      <c r="AY133" s="5"/>
    </row>
    <row r="134" spans="1:61" s="4" customFormat="1" ht="12.75" customHeight="1" thickBot="1" x14ac:dyDescent="0.3">
      <c r="A134" s="42"/>
      <c r="B134" s="43"/>
      <c r="C134" s="43"/>
      <c r="D134" s="43"/>
      <c r="E134" s="43"/>
      <c r="F134" s="44"/>
      <c r="G134" s="44"/>
      <c r="H134" s="45"/>
      <c r="I134" s="114"/>
      <c r="J134" s="114"/>
      <c r="K134" s="47"/>
      <c r="L134" s="47"/>
      <c r="M134" s="47"/>
      <c r="N134" s="47"/>
      <c r="U134" s="22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4"/>
      <c r="AJ134" s="19"/>
      <c r="AW134" s="5"/>
      <c r="AX134" s="5"/>
      <c r="AY134" s="5"/>
    </row>
    <row r="135" spans="1:61" s="4" customFormat="1" ht="12.75" customHeight="1" x14ac:dyDescent="0.25">
      <c r="A135" s="138"/>
      <c r="B135" s="138"/>
      <c r="C135" s="138"/>
      <c r="D135" s="35"/>
      <c r="E135" s="35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AE135" s="5"/>
      <c r="AH135" s="5"/>
      <c r="AI135" s="5"/>
      <c r="AJ135" s="5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5"/>
      <c r="AY135" s="5"/>
    </row>
    <row r="136" spans="1:61" s="4" customFormat="1" ht="12.75" customHeight="1" thickBot="1" x14ac:dyDescent="0.3">
      <c r="A136" s="138"/>
      <c r="B136" s="138"/>
      <c r="C136" s="138"/>
      <c r="D136" s="35"/>
      <c r="E136" s="35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AE136" s="5"/>
      <c r="AH136" s="5"/>
      <c r="AI136" s="5"/>
      <c r="AJ136" s="5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5"/>
      <c r="AY136" s="5"/>
    </row>
    <row r="137" spans="1:61" s="4" customFormat="1" ht="16.5" customHeight="1" x14ac:dyDescent="0.25">
      <c r="A137" s="35"/>
      <c r="B137" s="35"/>
      <c r="C137" s="35"/>
      <c r="D137" s="369" t="s">
        <v>41</v>
      </c>
      <c r="E137" s="370"/>
      <c r="F137" s="369" t="s">
        <v>49</v>
      </c>
      <c r="G137" s="370"/>
      <c r="H137" s="365" t="s">
        <v>45</v>
      </c>
      <c r="I137" s="358" t="s">
        <v>46</v>
      </c>
      <c r="J137" s="359"/>
      <c r="K137" s="358" t="s">
        <v>47</v>
      </c>
      <c r="L137" s="359"/>
      <c r="M137" s="358" t="s">
        <v>48</v>
      </c>
      <c r="N137" s="359"/>
      <c r="R137" s="47"/>
      <c r="S137" s="47"/>
      <c r="AE137" s="5"/>
      <c r="AH137" s="5"/>
      <c r="AI137" s="5"/>
      <c r="AJ137" s="5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5"/>
      <c r="AY137" s="5"/>
    </row>
    <row r="138" spans="1:61" s="4" customFormat="1" ht="32.25" customHeight="1" thickBot="1" x14ac:dyDescent="0.3">
      <c r="A138" s="35"/>
      <c r="B138" s="35"/>
      <c r="C138" s="35"/>
      <c r="D138" s="371"/>
      <c r="E138" s="372"/>
      <c r="F138" s="371"/>
      <c r="G138" s="372"/>
      <c r="H138" s="366"/>
      <c r="I138" s="360" t="s">
        <v>7</v>
      </c>
      <c r="J138" s="361"/>
      <c r="K138" s="360" t="s">
        <v>8</v>
      </c>
      <c r="L138" s="361"/>
      <c r="M138" s="360" t="s">
        <v>9</v>
      </c>
      <c r="N138" s="361"/>
      <c r="R138" s="47"/>
      <c r="S138" s="47"/>
      <c r="Z138" s="139"/>
      <c r="AA138" s="139"/>
      <c r="AB138" s="139"/>
      <c r="AC138" s="139"/>
      <c r="AD138" s="139"/>
      <c r="AE138" s="19"/>
      <c r="AH138" s="19"/>
      <c r="AI138" s="19"/>
      <c r="AJ138" s="19"/>
      <c r="AK138" s="9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8"/>
      <c r="BA138" s="8"/>
      <c r="BB138" s="8"/>
      <c r="BC138" s="8"/>
      <c r="BD138" s="8"/>
      <c r="BE138" s="8"/>
    </row>
    <row r="139" spans="1:61" x14ac:dyDescent="0.25">
      <c r="D139" s="367" t="s">
        <v>42</v>
      </c>
      <c r="E139" s="368"/>
      <c r="F139" s="373">
        <f>J117</f>
        <v>0</v>
      </c>
      <c r="G139" s="374"/>
      <c r="H139" s="245">
        <f>AM117</f>
        <v>0</v>
      </c>
      <c r="I139" s="392">
        <f t="shared" ref="I139:I165" si="108">F139-H139</f>
        <v>0</v>
      </c>
      <c r="J139" s="393"/>
      <c r="K139" s="353" t="s">
        <v>10</v>
      </c>
      <c r="L139" s="353"/>
      <c r="M139" s="353">
        <v>610</v>
      </c>
      <c r="N139" s="353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AF139" s="4"/>
      <c r="AG139" s="4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BG139" s="4"/>
      <c r="BH139" s="4"/>
      <c r="BI139" s="4"/>
    </row>
    <row r="140" spans="1:61" ht="30" customHeight="1" x14ac:dyDescent="0.25">
      <c r="D140" s="321" t="s">
        <v>43</v>
      </c>
      <c r="E140" s="322"/>
      <c r="F140" s="304">
        <f>K117</f>
        <v>0</v>
      </c>
      <c r="G140" s="305"/>
      <c r="H140" s="244">
        <f>AN117</f>
        <v>0</v>
      </c>
      <c r="I140" s="289">
        <f t="shared" si="108"/>
        <v>0</v>
      </c>
      <c r="J140" s="290"/>
      <c r="K140" s="308" t="s">
        <v>10</v>
      </c>
      <c r="L140" s="308"/>
      <c r="M140" s="308">
        <v>611</v>
      </c>
      <c r="N140" s="308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AF140" s="4"/>
      <c r="AG140" s="4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BG140" s="4"/>
      <c r="BH140" s="4"/>
      <c r="BI140" s="4"/>
    </row>
    <row r="141" spans="1:61" x14ac:dyDescent="0.25">
      <c r="D141" s="321" t="s">
        <v>21</v>
      </c>
      <c r="E141" s="322"/>
      <c r="F141" s="304">
        <f>L117</f>
        <v>0</v>
      </c>
      <c r="G141" s="305"/>
      <c r="H141" s="244">
        <f>AO117</f>
        <v>0</v>
      </c>
      <c r="I141" s="289">
        <f t="shared" si="108"/>
        <v>0</v>
      </c>
      <c r="J141" s="290"/>
      <c r="K141" s="308" t="s">
        <v>10</v>
      </c>
      <c r="L141" s="308"/>
      <c r="M141" s="308">
        <v>612001</v>
      </c>
      <c r="N141" s="308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AF141" s="4"/>
      <c r="AG141" s="4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BG141" s="4"/>
      <c r="BH141" s="4"/>
      <c r="BI141" s="4"/>
    </row>
    <row r="142" spans="1:61" x14ac:dyDescent="0.25">
      <c r="D142" s="321" t="s">
        <v>20</v>
      </c>
      <c r="E142" s="322"/>
      <c r="F142" s="304">
        <f>M117</f>
        <v>0</v>
      </c>
      <c r="G142" s="305"/>
      <c r="H142" s="244">
        <f>AP117</f>
        <v>0</v>
      </c>
      <c r="I142" s="289">
        <f t="shared" si="108"/>
        <v>0</v>
      </c>
      <c r="J142" s="290"/>
      <c r="K142" s="308" t="s">
        <v>10</v>
      </c>
      <c r="L142" s="308"/>
      <c r="M142" s="308">
        <v>612002</v>
      </c>
      <c r="N142" s="308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AF142" s="4"/>
      <c r="AG142" s="4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BG142" s="4"/>
      <c r="BH142" s="4"/>
      <c r="BI142" s="4"/>
    </row>
    <row r="143" spans="1:61" ht="30" customHeight="1" x14ac:dyDescent="0.25">
      <c r="D143" s="321" t="s">
        <v>44</v>
      </c>
      <c r="E143" s="322"/>
      <c r="F143" s="304">
        <f>N117</f>
        <v>0</v>
      </c>
      <c r="G143" s="305"/>
      <c r="H143" s="244">
        <f>AQ117</f>
        <v>0</v>
      </c>
      <c r="I143" s="289">
        <f t="shared" si="108"/>
        <v>0</v>
      </c>
      <c r="J143" s="290"/>
      <c r="K143" s="308" t="s">
        <v>10</v>
      </c>
      <c r="L143" s="308"/>
      <c r="M143" s="308">
        <v>613</v>
      </c>
      <c r="N143" s="308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AF143" s="4"/>
      <c r="AG143" s="4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BG143" s="4"/>
      <c r="BH143" s="4"/>
      <c r="BI143" s="4"/>
    </row>
    <row r="144" spans="1:61" x14ac:dyDescent="0.25">
      <c r="D144" s="321" t="s">
        <v>19</v>
      </c>
      <c r="E144" s="322"/>
      <c r="F144" s="304">
        <f>O117</f>
        <v>0</v>
      </c>
      <c r="G144" s="305"/>
      <c r="H144" s="244">
        <f>AR117</f>
        <v>0</v>
      </c>
      <c r="I144" s="289">
        <f>F144-H144</f>
        <v>0</v>
      </c>
      <c r="J144" s="290"/>
      <c r="K144" s="308" t="s">
        <v>10</v>
      </c>
      <c r="L144" s="308"/>
      <c r="M144" s="308">
        <v>614</v>
      </c>
      <c r="N144" s="308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AF144" s="4"/>
      <c r="AG144" s="4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BG144" s="6"/>
      <c r="BH144" s="6"/>
      <c r="BI144" s="6"/>
    </row>
    <row r="145" spans="4:61" x14ac:dyDescent="0.25">
      <c r="D145" s="321" t="s">
        <v>31</v>
      </c>
      <c r="E145" s="322"/>
      <c r="F145" s="304">
        <f>P117</f>
        <v>0</v>
      </c>
      <c r="G145" s="305"/>
      <c r="H145" s="244">
        <v>0</v>
      </c>
      <c r="I145" s="289">
        <f t="shared" si="108"/>
        <v>0</v>
      </c>
      <c r="J145" s="290"/>
      <c r="K145" s="308" t="s">
        <v>10</v>
      </c>
      <c r="L145" s="308"/>
      <c r="M145" s="308"/>
      <c r="N145" s="308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AF145" s="4"/>
      <c r="AG145" s="4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BG145" s="6"/>
      <c r="BH145" s="6"/>
      <c r="BI145" s="6"/>
    </row>
    <row r="146" spans="4:61" x14ac:dyDescent="0.25">
      <c r="D146" s="321" t="s">
        <v>30</v>
      </c>
      <c r="E146" s="322"/>
      <c r="F146" s="304">
        <f>Q117</f>
        <v>0</v>
      </c>
      <c r="G146" s="305"/>
      <c r="H146" s="244">
        <f>AR117</f>
        <v>0</v>
      </c>
      <c r="I146" s="289">
        <f t="shared" si="108"/>
        <v>0</v>
      </c>
      <c r="J146" s="290"/>
      <c r="K146" s="308" t="s">
        <v>10</v>
      </c>
      <c r="L146" s="308"/>
      <c r="M146" s="308"/>
      <c r="N146" s="308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AF146" s="4"/>
      <c r="AG146" s="4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BG146" s="6"/>
      <c r="BH146" s="6"/>
      <c r="BI146" s="6"/>
    </row>
    <row r="147" spans="4:61" x14ac:dyDescent="0.25">
      <c r="D147" s="321" t="s">
        <v>22</v>
      </c>
      <c r="E147" s="322"/>
      <c r="F147" s="304">
        <f>R117</f>
        <v>0</v>
      </c>
      <c r="G147" s="305"/>
      <c r="H147" s="244">
        <f>AS117</f>
        <v>0</v>
      </c>
      <c r="I147" s="289">
        <f t="shared" si="108"/>
        <v>0</v>
      </c>
      <c r="J147" s="290"/>
      <c r="K147" s="308" t="s">
        <v>10</v>
      </c>
      <c r="L147" s="308"/>
      <c r="M147" s="308">
        <v>615</v>
      </c>
      <c r="N147" s="308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AF147" s="4"/>
      <c r="AG147" s="4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BG147" s="6"/>
      <c r="BH147" s="6"/>
      <c r="BI147" s="6"/>
    </row>
    <row r="148" spans="4:61" x14ac:dyDescent="0.25">
      <c r="D148" s="319" t="s">
        <v>87</v>
      </c>
      <c r="E148" s="320"/>
      <c r="F148" s="311">
        <f>S117</f>
        <v>0</v>
      </c>
      <c r="G148" s="312"/>
      <c r="H148" s="248">
        <f>AT117</f>
        <v>0</v>
      </c>
      <c r="I148" s="394">
        <f t="shared" si="108"/>
        <v>0</v>
      </c>
      <c r="J148" s="395"/>
      <c r="K148" s="379" t="s">
        <v>10</v>
      </c>
      <c r="L148" s="379"/>
      <c r="M148" s="379">
        <v>616</v>
      </c>
      <c r="N148" s="379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AF148" s="4"/>
      <c r="AG148" s="4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BG148" s="6"/>
      <c r="BH148" s="6"/>
      <c r="BI148" s="6"/>
    </row>
    <row r="149" spans="4:61" ht="15.6" thickBot="1" x14ac:dyDescent="0.3">
      <c r="D149" s="272" t="s">
        <v>88</v>
      </c>
      <c r="E149" s="273"/>
      <c r="F149" s="327">
        <f>T117</f>
        <v>0</v>
      </c>
      <c r="G149" s="328"/>
      <c r="H149" s="271">
        <f>AU117</f>
        <v>0</v>
      </c>
      <c r="I149" s="325">
        <f t="shared" ref="I149" si="109">F149-H149</f>
        <v>0</v>
      </c>
      <c r="J149" s="326"/>
      <c r="K149" s="323" t="s">
        <v>10</v>
      </c>
      <c r="L149" s="324"/>
      <c r="M149" s="323" t="s">
        <v>92</v>
      </c>
      <c r="N149" s="328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AF149" s="4"/>
      <c r="AG149" s="4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BG149" s="6"/>
      <c r="BH149" s="6"/>
      <c r="BI149" s="6"/>
    </row>
    <row r="150" spans="4:61" x14ac:dyDescent="0.25">
      <c r="D150" s="317" t="s">
        <v>29</v>
      </c>
      <c r="E150" s="318"/>
      <c r="F150" s="313">
        <f>U117</f>
        <v>0</v>
      </c>
      <c r="G150" s="314"/>
      <c r="H150" s="249">
        <f>AV117</f>
        <v>0</v>
      </c>
      <c r="I150" s="380">
        <f t="shared" si="108"/>
        <v>0</v>
      </c>
      <c r="J150" s="381"/>
      <c r="K150" s="382" t="s">
        <v>10</v>
      </c>
      <c r="L150" s="382"/>
      <c r="M150" s="382">
        <v>620</v>
      </c>
      <c r="N150" s="382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AF150" s="4"/>
      <c r="AG150" s="4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BG150" s="6"/>
      <c r="BH150" s="6"/>
      <c r="BI150" s="6"/>
    </row>
    <row r="151" spans="4:61" x14ac:dyDescent="0.25">
      <c r="D151" s="315" t="s">
        <v>38</v>
      </c>
      <c r="E151" s="316"/>
      <c r="F151" s="304">
        <f>V117</f>
        <v>0</v>
      </c>
      <c r="G151" s="305"/>
      <c r="H151" s="153">
        <f>AW117</f>
        <v>0</v>
      </c>
      <c r="I151" s="289">
        <f t="shared" si="108"/>
        <v>0</v>
      </c>
      <c r="J151" s="290"/>
      <c r="K151" s="308" t="s">
        <v>10</v>
      </c>
      <c r="L151" s="308"/>
      <c r="M151" s="308">
        <v>621</v>
      </c>
      <c r="N151" s="308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AF151" s="4"/>
      <c r="AG151" s="4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BG151" s="6"/>
      <c r="BH151" s="6"/>
      <c r="BI151" s="6"/>
    </row>
    <row r="152" spans="4:61" x14ac:dyDescent="0.25">
      <c r="D152" s="315" t="s">
        <v>28</v>
      </c>
      <c r="E152" s="316"/>
      <c r="F152" s="304">
        <f>W117</f>
        <v>0</v>
      </c>
      <c r="G152" s="305"/>
      <c r="H152" s="153">
        <f>AX117</f>
        <v>0</v>
      </c>
      <c r="I152" s="289">
        <f t="shared" si="108"/>
        <v>0</v>
      </c>
      <c r="J152" s="290"/>
      <c r="K152" s="308" t="s">
        <v>10</v>
      </c>
      <c r="L152" s="308"/>
      <c r="M152" s="308">
        <v>623</v>
      </c>
      <c r="N152" s="308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AF152" s="4"/>
      <c r="AG152" s="4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BG152" s="6"/>
      <c r="BH152" s="6"/>
      <c r="BI152" s="6"/>
    </row>
    <row r="153" spans="4:61" x14ac:dyDescent="0.25">
      <c r="D153" s="315" t="s">
        <v>37</v>
      </c>
      <c r="E153" s="316"/>
      <c r="F153" s="304">
        <f>X117</f>
        <v>0</v>
      </c>
      <c r="G153" s="305"/>
      <c r="H153" s="153">
        <f>AY117</f>
        <v>0</v>
      </c>
      <c r="I153" s="289">
        <f t="shared" si="108"/>
        <v>0</v>
      </c>
      <c r="J153" s="290"/>
      <c r="K153" s="308" t="s">
        <v>10</v>
      </c>
      <c r="L153" s="308"/>
      <c r="M153" s="308">
        <v>625</v>
      </c>
      <c r="N153" s="308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AF153" s="4"/>
      <c r="AG153" s="4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BG153" s="6"/>
      <c r="BH153" s="6"/>
      <c r="BI153" s="6"/>
    </row>
    <row r="154" spans="4:61" x14ac:dyDescent="0.25">
      <c r="D154" s="315" t="s">
        <v>27</v>
      </c>
      <c r="E154" s="316"/>
      <c r="F154" s="304">
        <f>Y117</f>
        <v>0</v>
      </c>
      <c r="G154" s="305"/>
      <c r="H154" s="153">
        <f>AZ117</f>
        <v>0</v>
      </c>
      <c r="I154" s="289">
        <f t="shared" si="108"/>
        <v>0</v>
      </c>
      <c r="J154" s="290"/>
      <c r="K154" s="308" t="s">
        <v>10</v>
      </c>
      <c r="L154" s="308"/>
      <c r="M154" s="308">
        <v>625001</v>
      </c>
      <c r="N154" s="308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AF154" s="4"/>
      <c r="AG154" s="4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BG154" s="6"/>
      <c r="BH154" s="6"/>
      <c r="BI154" s="6"/>
    </row>
    <row r="155" spans="4:61" x14ac:dyDescent="0.25">
      <c r="D155" s="315" t="s">
        <v>26</v>
      </c>
      <c r="E155" s="316"/>
      <c r="F155" s="304">
        <f>Z117</f>
        <v>0</v>
      </c>
      <c r="G155" s="305"/>
      <c r="H155" s="153">
        <f>BA117</f>
        <v>0</v>
      </c>
      <c r="I155" s="289">
        <f t="shared" si="108"/>
        <v>0</v>
      </c>
      <c r="J155" s="290"/>
      <c r="K155" s="308" t="s">
        <v>10</v>
      </c>
      <c r="L155" s="308"/>
      <c r="M155" s="308">
        <v>625002</v>
      </c>
      <c r="N155" s="308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AF155" s="4"/>
      <c r="AG155" s="4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BG155" s="6"/>
      <c r="BH155" s="6"/>
      <c r="BI155" s="6"/>
    </row>
    <row r="156" spans="4:61" x14ac:dyDescent="0.25">
      <c r="D156" s="315" t="s">
        <v>25</v>
      </c>
      <c r="E156" s="316"/>
      <c r="F156" s="304">
        <f>AA117</f>
        <v>0</v>
      </c>
      <c r="G156" s="305"/>
      <c r="H156" s="153">
        <f>BB117</f>
        <v>0</v>
      </c>
      <c r="I156" s="289">
        <f t="shared" si="108"/>
        <v>0</v>
      </c>
      <c r="J156" s="290"/>
      <c r="K156" s="308" t="s">
        <v>10</v>
      </c>
      <c r="L156" s="308"/>
      <c r="M156" s="308">
        <v>625003</v>
      </c>
      <c r="N156" s="308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AF156" s="4"/>
      <c r="AG156" s="4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BG156" s="6"/>
      <c r="BH156" s="6"/>
      <c r="BI156" s="6"/>
    </row>
    <row r="157" spans="4:61" x14ac:dyDescent="0.25">
      <c r="D157" s="315" t="s">
        <v>24</v>
      </c>
      <c r="E157" s="316"/>
      <c r="F157" s="304">
        <f>AB117</f>
        <v>0</v>
      </c>
      <c r="G157" s="305"/>
      <c r="H157" s="153">
        <f>BC117</f>
        <v>0</v>
      </c>
      <c r="I157" s="289">
        <f t="shared" si="108"/>
        <v>0</v>
      </c>
      <c r="J157" s="290"/>
      <c r="K157" s="308" t="s">
        <v>10</v>
      </c>
      <c r="L157" s="308"/>
      <c r="M157" s="308">
        <v>625004</v>
      </c>
      <c r="N157" s="308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AF157" s="4"/>
      <c r="AG157" s="4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BG157" s="6"/>
      <c r="BH157" s="6"/>
      <c r="BI157" s="6"/>
    </row>
    <row r="158" spans="4:61" x14ac:dyDescent="0.25">
      <c r="D158" s="315" t="s">
        <v>23</v>
      </c>
      <c r="E158" s="316"/>
      <c r="F158" s="304">
        <f>AC117</f>
        <v>0</v>
      </c>
      <c r="G158" s="305"/>
      <c r="H158" s="153">
        <f>BD117</f>
        <v>0</v>
      </c>
      <c r="I158" s="289">
        <f t="shared" si="108"/>
        <v>0</v>
      </c>
      <c r="J158" s="290"/>
      <c r="K158" s="308" t="s">
        <v>10</v>
      </c>
      <c r="L158" s="308"/>
      <c r="M158" s="308">
        <v>625005</v>
      </c>
      <c r="N158" s="308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AF158" s="4"/>
      <c r="AG158" s="4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BG158" s="6"/>
      <c r="BH158" s="6"/>
      <c r="BI158" s="6"/>
    </row>
    <row r="159" spans="4:61" x14ac:dyDescent="0.25">
      <c r="D159" s="335" t="s">
        <v>94</v>
      </c>
      <c r="E159" s="336"/>
      <c r="F159" s="304">
        <f>AD117</f>
        <v>0</v>
      </c>
      <c r="G159" s="305"/>
      <c r="H159" s="140">
        <f>BE117</f>
        <v>0</v>
      </c>
      <c r="I159" s="289">
        <f t="shared" ref="I159" si="110">F159-H159</f>
        <v>0</v>
      </c>
      <c r="J159" s="290"/>
      <c r="K159" s="287" t="s">
        <v>10</v>
      </c>
      <c r="L159" s="288"/>
      <c r="M159" s="287" t="s">
        <v>59</v>
      </c>
      <c r="N159" s="288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AF159" s="4"/>
      <c r="AG159" s="4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BG159" s="6"/>
      <c r="BH159" s="6"/>
      <c r="BI159" s="6"/>
    </row>
    <row r="160" spans="4:61" ht="15.6" thickBot="1" x14ac:dyDescent="0.3">
      <c r="D160" s="331" t="s">
        <v>36</v>
      </c>
      <c r="E160" s="332"/>
      <c r="F160" s="306">
        <f>AE117</f>
        <v>0</v>
      </c>
      <c r="G160" s="307"/>
      <c r="H160" s="140">
        <f>BF117</f>
        <v>0</v>
      </c>
      <c r="I160" s="394">
        <f t="shared" si="108"/>
        <v>0</v>
      </c>
      <c r="J160" s="395"/>
      <c r="K160" s="379" t="s">
        <v>10</v>
      </c>
      <c r="L160" s="379"/>
      <c r="M160" s="379">
        <v>625007</v>
      </c>
      <c r="N160" s="379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AF160" s="4"/>
      <c r="AG160" s="4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BG160" s="6"/>
      <c r="BH160" s="6"/>
      <c r="BI160" s="6"/>
    </row>
    <row r="161" spans="4:61" ht="15.6" thickBot="1" x14ac:dyDescent="0.3">
      <c r="D161" s="333" t="s">
        <v>65</v>
      </c>
      <c r="E161" s="334"/>
      <c r="F161" s="295">
        <f>AF117</f>
        <v>0</v>
      </c>
      <c r="G161" s="310"/>
      <c r="H161" s="141">
        <f>BG117</f>
        <v>0</v>
      </c>
      <c r="I161" s="291">
        <f t="shared" si="108"/>
        <v>0</v>
      </c>
      <c r="J161" s="292"/>
      <c r="K161" s="303" t="s">
        <v>10</v>
      </c>
      <c r="L161" s="303"/>
      <c r="M161" s="303" t="s">
        <v>66</v>
      </c>
      <c r="N161" s="303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AF161" s="4"/>
      <c r="AG161" s="4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BG161" s="6"/>
      <c r="BH161" s="6"/>
      <c r="BI161" s="6"/>
    </row>
    <row r="162" spans="4:61" ht="15.6" thickBot="1" x14ac:dyDescent="0.3">
      <c r="D162" s="199" t="s">
        <v>74</v>
      </c>
      <c r="E162" s="200"/>
      <c r="F162" s="295">
        <f>AG117</f>
        <v>0</v>
      </c>
      <c r="G162" s="294"/>
      <c r="H162" s="198">
        <v>0</v>
      </c>
      <c r="I162" s="291">
        <f t="shared" ref="I162" si="111">F162-H162</f>
        <v>0</v>
      </c>
      <c r="J162" s="292"/>
      <c r="K162" s="293" t="s">
        <v>10</v>
      </c>
      <c r="L162" s="294"/>
      <c r="M162" s="293" t="s">
        <v>78</v>
      </c>
      <c r="N162" s="294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AF162" s="4"/>
      <c r="AG162" s="4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BG162" s="6"/>
      <c r="BH162" s="6"/>
      <c r="BI162" s="6"/>
    </row>
    <row r="163" spans="4:61" ht="30.6" thickBot="1" x14ac:dyDescent="0.3">
      <c r="D163" s="177" t="s">
        <v>73</v>
      </c>
      <c r="E163" s="178"/>
      <c r="F163" s="295">
        <f>AI117</f>
        <v>0</v>
      </c>
      <c r="G163" s="294"/>
      <c r="H163" s="176">
        <f>BH117</f>
        <v>0</v>
      </c>
      <c r="I163" s="291">
        <f t="shared" ref="I163" si="112">F163-H163</f>
        <v>0</v>
      </c>
      <c r="J163" s="292"/>
      <c r="K163" s="293" t="s">
        <v>10</v>
      </c>
      <c r="L163" s="294"/>
      <c r="M163" s="293" t="s">
        <v>83</v>
      </c>
      <c r="N163" s="294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AF163" s="4"/>
      <c r="AG163" s="4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BG163" s="6"/>
      <c r="BH163" s="6"/>
      <c r="BI163" s="6"/>
    </row>
    <row r="164" spans="4:61" ht="15.6" thickBot="1" x14ac:dyDescent="0.3">
      <c r="D164" s="246" t="s">
        <v>91</v>
      </c>
      <c r="E164" s="247"/>
      <c r="F164" s="295">
        <f>AJ117</f>
        <v>0</v>
      </c>
      <c r="G164" s="294"/>
      <c r="H164" s="198">
        <f>BI117</f>
        <v>0</v>
      </c>
      <c r="I164" s="291">
        <f t="shared" ref="I164" si="113">F164-H164</f>
        <v>0</v>
      </c>
      <c r="J164" s="292"/>
      <c r="K164" s="293" t="s">
        <v>10</v>
      </c>
      <c r="L164" s="294"/>
      <c r="M164" s="293" t="s">
        <v>93</v>
      </c>
      <c r="N164" s="294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AF164" s="4"/>
      <c r="AG164" s="4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BG164" s="6"/>
      <c r="BH164" s="6"/>
      <c r="BI164" s="6"/>
    </row>
    <row r="165" spans="4:61" ht="15.6" thickBot="1" x14ac:dyDescent="0.3">
      <c r="D165" s="329" t="s">
        <v>77</v>
      </c>
      <c r="E165" s="330"/>
      <c r="F165" s="295">
        <f>AH117</f>
        <v>0</v>
      </c>
      <c r="G165" s="309"/>
      <c r="H165" s="149">
        <f>BJ117</f>
        <v>0</v>
      </c>
      <c r="I165" s="291">
        <f t="shared" si="108"/>
        <v>0</v>
      </c>
      <c r="J165" s="292"/>
      <c r="K165" s="303" t="s">
        <v>10</v>
      </c>
      <c r="L165" s="303"/>
      <c r="M165" s="303" t="s">
        <v>16</v>
      </c>
      <c r="N165" s="303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AF165" s="4"/>
      <c r="AG165" s="4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BG165" s="6"/>
      <c r="BH165" s="6"/>
      <c r="BI165" s="6"/>
    </row>
    <row r="166" spans="4:61" x14ac:dyDescent="0.25">
      <c r="D166" s="184"/>
      <c r="E166" s="184"/>
      <c r="F166" s="185"/>
      <c r="G166" s="185"/>
      <c r="H166" s="186"/>
      <c r="I166" s="186"/>
      <c r="J166" s="186"/>
      <c r="K166" s="187"/>
      <c r="L166" s="187"/>
      <c r="M166" s="187"/>
      <c r="N166" s="18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AF166" s="4"/>
      <c r="AG166" s="4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BG166" s="6"/>
      <c r="BH166" s="6"/>
      <c r="BI166" s="6"/>
    </row>
    <row r="167" spans="4:61" x14ac:dyDescent="0.25">
      <c r="D167" s="184"/>
      <c r="E167" s="184"/>
      <c r="F167" s="185"/>
      <c r="G167" s="185"/>
      <c r="H167" s="186"/>
      <c r="I167" s="186"/>
      <c r="J167" s="186"/>
      <c r="K167" s="187"/>
      <c r="L167" s="187"/>
      <c r="M167" s="187"/>
      <c r="N167" s="18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AF167" s="4"/>
      <c r="AG167" s="4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BG167" s="6"/>
      <c r="BH167" s="6"/>
      <c r="BI167" s="6"/>
    </row>
    <row r="168" spans="4:61" x14ac:dyDescent="0.25">
      <c r="F168" s="6"/>
      <c r="G168" s="6"/>
      <c r="H168" s="6"/>
      <c r="I168" s="6"/>
      <c r="J168" s="6"/>
      <c r="K168" s="6"/>
      <c r="L168" s="6"/>
      <c r="M168" s="6"/>
      <c r="N168" s="6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AF168" s="4"/>
      <c r="AG168" s="4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BG168" s="6"/>
      <c r="BH168" s="6"/>
      <c r="BI168" s="6"/>
    </row>
    <row r="169" spans="4:61" x14ac:dyDescent="0.25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BG169" s="6"/>
      <c r="BH169" s="6"/>
      <c r="BI169" s="6"/>
    </row>
    <row r="170" spans="4:61" x14ac:dyDescent="0.25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BG170" s="6"/>
      <c r="BH170" s="6"/>
      <c r="BI170" s="6"/>
    </row>
    <row r="171" spans="4:61" x14ac:dyDescent="0.25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BG171" s="6"/>
      <c r="BH171" s="6"/>
      <c r="BI171" s="6"/>
    </row>
    <row r="172" spans="4:61" x14ac:dyDescent="0.25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BG172" s="6"/>
      <c r="BH172" s="6"/>
      <c r="BI172" s="6"/>
    </row>
    <row r="173" spans="4:61" x14ac:dyDescent="0.25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BG173" s="6"/>
      <c r="BH173" s="6"/>
      <c r="BI173" s="6"/>
    </row>
    <row r="174" spans="4:61" x14ac:dyDescent="0.25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BG174" s="6"/>
      <c r="BH174" s="6"/>
      <c r="BI174" s="6"/>
    </row>
    <row r="175" spans="4:61" x14ac:dyDescent="0.25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BG175" s="6"/>
      <c r="BH175" s="6"/>
      <c r="BI175" s="6"/>
    </row>
    <row r="176" spans="4:61" x14ac:dyDescent="0.25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BG176" s="6"/>
      <c r="BH176" s="6"/>
      <c r="BI176" s="6"/>
    </row>
    <row r="177" spans="6:61" x14ac:dyDescent="0.25"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BG177" s="6"/>
      <c r="BH177" s="6"/>
      <c r="BI177" s="6"/>
    </row>
    <row r="178" spans="6:61" x14ac:dyDescent="0.25"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BG178" s="6"/>
      <c r="BH178" s="6"/>
      <c r="BI178" s="6"/>
    </row>
    <row r="179" spans="6:61" x14ac:dyDescent="0.25"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BG179" s="6"/>
      <c r="BH179" s="6"/>
      <c r="BI179" s="6"/>
    </row>
    <row r="180" spans="6:61" x14ac:dyDescent="0.25"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BG180" s="6"/>
      <c r="BH180" s="6"/>
      <c r="BI180" s="6"/>
    </row>
    <row r="181" spans="6:61" x14ac:dyDescent="0.25"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BG181" s="6"/>
      <c r="BH181" s="6"/>
      <c r="BI181" s="6"/>
    </row>
    <row r="182" spans="6:61" x14ac:dyDescent="0.25"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BG182" s="6"/>
      <c r="BH182" s="6"/>
      <c r="BI182" s="6"/>
    </row>
    <row r="183" spans="6:61" x14ac:dyDescent="0.25"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BG183" s="6"/>
      <c r="BH183" s="6"/>
      <c r="BI183" s="6"/>
    </row>
    <row r="184" spans="6:61" x14ac:dyDescent="0.25"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BG184" s="6"/>
      <c r="BH184" s="6"/>
      <c r="BI184" s="6"/>
    </row>
    <row r="185" spans="6:61" x14ac:dyDescent="0.25"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BG185" s="6"/>
      <c r="BH185" s="6"/>
      <c r="BI185" s="6"/>
    </row>
    <row r="186" spans="6:61" x14ac:dyDescent="0.25"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BG186" s="6"/>
      <c r="BH186" s="6"/>
      <c r="BI186" s="6"/>
    </row>
    <row r="187" spans="6:61" x14ac:dyDescent="0.25"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BG187" s="6"/>
      <c r="BH187" s="6"/>
      <c r="BI187" s="6"/>
    </row>
    <row r="188" spans="6:61" x14ac:dyDescent="0.25"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BG188" s="6"/>
      <c r="BH188" s="6"/>
      <c r="BI188" s="6"/>
    </row>
    <row r="189" spans="6:61" x14ac:dyDescent="0.25"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BG189" s="6"/>
      <c r="BH189" s="6"/>
      <c r="BI189" s="6"/>
    </row>
    <row r="190" spans="6:61" x14ac:dyDescent="0.25"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BG190" s="6"/>
      <c r="BH190" s="6"/>
      <c r="BI190" s="6"/>
    </row>
    <row r="191" spans="6:61" x14ac:dyDescent="0.25"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BG191" s="6"/>
      <c r="BH191" s="6"/>
      <c r="BI191" s="6"/>
    </row>
    <row r="192" spans="6:61" x14ac:dyDescent="0.25"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BG192" s="6"/>
      <c r="BH192" s="6"/>
      <c r="BI192" s="6"/>
    </row>
    <row r="193" spans="6:61" x14ac:dyDescent="0.25"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BG193" s="6"/>
      <c r="BH193" s="6"/>
      <c r="BI193" s="6"/>
    </row>
    <row r="194" spans="6:61" x14ac:dyDescent="0.25"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BG194" s="6"/>
      <c r="BH194" s="6"/>
      <c r="BI194" s="6"/>
    </row>
    <row r="195" spans="6:61" x14ac:dyDescent="0.25"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BG195" s="6"/>
      <c r="BH195" s="6"/>
      <c r="BI195" s="6"/>
    </row>
    <row r="196" spans="6:61" x14ac:dyDescent="0.25"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BG196" s="6"/>
      <c r="BH196" s="6"/>
      <c r="BI196" s="6"/>
    </row>
    <row r="197" spans="6:61" x14ac:dyDescent="0.25"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BG197" s="6"/>
      <c r="BH197" s="6"/>
      <c r="BI197" s="6"/>
    </row>
    <row r="198" spans="6:61" x14ac:dyDescent="0.25"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BG198" s="6"/>
      <c r="BH198" s="6"/>
      <c r="BI198" s="6"/>
    </row>
    <row r="199" spans="6:61" x14ac:dyDescent="0.25"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BG199" s="6"/>
      <c r="BH199" s="6"/>
      <c r="BI199" s="6"/>
    </row>
    <row r="200" spans="6:61" x14ac:dyDescent="0.25"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BG200" s="6"/>
      <c r="BH200" s="6"/>
      <c r="BI200" s="6"/>
    </row>
    <row r="201" spans="6:61" x14ac:dyDescent="0.25"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BG201" s="6"/>
      <c r="BH201" s="6"/>
      <c r="BI201" s="6"/>
    </row>
    <row r="202" spans="6:61" x14ac:dyDescent="0.25"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BG202" s="6"/>
      <c r="BH202" s="6"/>
      <c r="BI202" s="6"/>
    </row>
    <row r="203" spans="6:61" x14ac:dyDescent="0.25"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BG203" s="6"/>
      <c r="BH203" s="6"/>
      <c r="BI203" s="6"/>
    </row>
    <row r="204" spans="6:61" x14ac:dyDescent="0.25"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BG204" s="6"/>
      <c r="BH204" s="6"/>
      <c r="BI204" s="6"/>
    </row>
    <row r="205" spans="6:61" x14ac:dyDescent="0.25"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BG205" s="6"/>
      <c r="BH205" s="6"/>
      <c r="BI205" s="6"/>
    </row>
    <row r="206" spans="6:61" x14ac:dyDescent="0.25"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BG206" s="6"/>
      <c r="BH206" s="6"/>
      <c r="BI206" s="6"/>
    </row>
    <row r="207" spans="6:61" x14ac:dyDescent="0.25"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BG207" s="6"/>
      <c r="BH207" s="6"/>
      <c r="BI207" s="6"/>
    </row>
    <row r="208" spans="6:61" x14ac:dyDescent="0.25"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BG208" s="6"/>
      <c r="BH208" s="6"/>
      <c r="BI208" s="6"/>
    </row>
    <row r="209" spans="6:61" x14ac:dyDescent="0.25"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BG209" s="6"/>
      <c r="BH209" s="6"/>
      <c r="BI209" s="6"/>
    </row>
    <row r="210" spans="6:61" x14ac:dyDescent="0.25"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BG210" s="6"/>
      <c r="BH210" s="6"/>
      <c r="BI210" s="6"/>
    </row>
    <row r="211" spans="6:61" x14ac:dyDescent="0.25"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BG211" s="6"/>
      <c r="BH211" s="6"/>
      <c r="BI211" s="6"/>
    </row>
    <row r="212" spans="6:61" x14ac:dyDescent="0.25"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BG212" s="6"/>
      <c r="BH212" s="6"/>
      <c r="BI212" s="6"/>
    </row>
    <row r="213" spans="6:61" x14ac:dyDescent="0.25"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BG213" s="6"/>
      <c r="BH213" s="6"/>
      <c r="BI213" s="6"/>
    </row>
    <row r="214" spans="6:61" x14ac:dyDescent="0.25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BG214" s="6"/>
      <c r="BH214" s="6"/>
      <c r="BI214" s="6"/>
    </row>
    <row r="215" spans="6:61" x14ac:dyDescent="0.25"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BG215" s="6"/>
      <c r="BH215" s="6"/>
      <c r="BI215" s="6"/>
    </row>
    <row r="216" spans="6:61" x14ac:dyDescent="0.25"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BG216" s="6"/>
      <c r="BH216" s="6"/>
      <c r="BI216" s="6"/>
    </row>
    <row r="217" spans="6:61" x14ac:dyDescent="0.25"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BG217" s="6"/>
      <c r="BH217" s="6"/>
      <c r="BI217" s="6"/>
    </row>
    <row r="218" spans="6:61" x14ac:dyDescent="0.25"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BG218" s="6"/>
      <c r="BH218" s="6"/>
      <c r="BI218" s="6"/>
    </row>
    <row r="219" spans="6:61" x14ac:dyDescent="0.25"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BG219" s="6"/>
      <c r="BH219" s="6"/>
      <c r="BI219" s="6"/>
    </row>
    <row r="220" spans="6:61" x14ac:dyDescent="0.25"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BG220" s="6"/>
      <c r="BH220" s="6"/>
      <c r="BI220" s="6"/>
    </row>
    <row r="221" spans="6:61" x14ac:dyDescent="0.25"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BG221" s="6"/>
      <c r="BH221" s="6"/>
      <c r="BI221" s="6"/>
    </row>
    <row r="222" spans="6:61" x14ac:dyDescent="0.25"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BG222" s="6"/>
      <c r="BH222" s="6"/>
      <c r="BI222" s="6"/>
    </row>
    <row r="223" spans="6:61" x14ac:dyDescent="0.25"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BG223" s="6"/>
      <c r="BH223" s="6"/>
      <c r="BI223" s="6"/>
    </row>
    <row r="224" spans="6:61" x14ac:dyDescent="0.25"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BG224" s="6"/>
      <c r="BH224" s="6"/>
      <c r="BI224" s="6"/>
    </row>
    <row r="225" spans="6:61" x14ac:dyDescent="0.25"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BG225" s="6"/>
      <c r="BH225" s="6"/>
      <c r="BI225" s="6"/>
    </row>
    <row r="226" spans="6:61" x14ac:dyDescent="0.25"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BG226" s="6"/>
      <c r="BH226" s="6"/>
      <c r="BI226" s="6"/>
    </row>
    <row r="227" spans="6:61" x14ac:dyDescent="0.25"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BG227" s="6"/>
      <c r="BH227" s="6"/>
      <c r="BI227" s="6"/>
    </row>
    <row r="228" spans="6:61" x14ac:dyDescent="0.25"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BG228" s="6"/>
      <c r="BH228" s="6"/>
      <c r="BI228" s="6"/>
    </row>
    <row r="229" spans="6:61" x14ac:dyDescent="0.25"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BG229" s="6"/>
      <c r="BH229" s="6"/>
      <c r="BI229" s="6"/>
    </row>
    <row r="230" spans="6:61" x14ac:dyDescent="0.25"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BG230" s="6"/>
      <c r="BH230" s="6"/>
      <c r="BI230" s="6"/>
    </row>
    <row r="231" spans="6:61" x14ac:dyDescent="0.25"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BG231" s="6"/>
      <c r="BH231" s="6"/>
      <c r="BI231" s="6"/>
    </row>
    <row r="232" spans="6:61" x14ac:dyDescent="0.25"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BG232" s="6"/>
      <c r="BH232" s="6"/>
      <c r="BI232" s="6"/>
    </row>
    <row r="233" spans="6:61" x14ac:dyDescent="0.25"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BG233" s="6"/>
      <c r="BH233" s="6"/>
      <c r="BI233" s="6"/>
    </row>
    <row r="234" spans="6:61" x14ac:dyDescent="0.25"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BG234" s="6"/>
      <c r="BH234" s="6"/>
      <c r="BI234" s="6"/>
    </row>
    <row r="235" spans="6:61" x14ac:dyDescent="0.25"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BG235" s="6"/>
      <c r="BH235" s="6"/>
      <c r="BI235" s="6"/>
    </row>
    <row r="236" spans="6:61" x14ac:dyDescent="0.25"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BG236" s="6"/>
      <c r="BH236" s="6"/>
      <c r="BI236" s="6"/>
    </row>
    <row r="237" spans="6:61" x14ac:dyDescent="0.25"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BG237" s="6"/>
      <c r="BH237" s="6"/>
      <c r="BI237" s="6"/>
    </row>
    <row r="238" spans="6:61" x14ac:dyDescent="0.25"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BG238" s="6"/>
      <c r="BH238" s="6"/>
      <c r="BI238" s="6"/>
    </row>
    <row r="239" spans="6:61" x14ac:dyDescent="0.25"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BG239" s="6"/>
      <c r="BH239" s="6"/>
      <c r="BI239" s="6"/>
    </row>
    <row r="240" spans="6:61" x14ac:dyDescent="0.25"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BG240" s="6"/>
      <c r="BH240" s="6"/>
      <c r="BI240" s="6"/>
    </row>
    <row r="241" spans="6:61" x14ac:dyDescent="0.25"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BG241" s="6"/>
      <c r="BH241" s="6"/>
      <c r="BI241" s="6"/>
    </row>
    <row r="242" spans="6:61" x14ac:dyDescent="0.25"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BG242" s="6"/>
      <c r="BH242" s="6"/>
      <c r="BI242" s="6"/>
    </row>
    <row r="243" spans="6:61" x14ac:dyDescent="0.25"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BG243" s="6"/>
      <c r="BH243" s="6"/>
      <c r="BI243" s="6"/>
    </row>
    <row r="244" spans="6:61" x14ac:dyDescent="0.25"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BG244" s="6"/>
      <c r="BH244" s="6"/>
      <c r="BI244" s="6"/>
    </row>
    <row r="245" spans="6:61" x14ac:dyDescent="0.25"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BG245" s="6"/>
      <c r="BH245" s="6"/>
      <c r="BI245" s="6"/>
    </row>
    <row r="246" spans="6:61" x14ac:dyDescent="0.25"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BG246" s="6"/>
      <c r="BH246" s="6"/>
      <c r="BI246" s="6"/>
    </row>
    <row r="247" spans="6:61" x14ac:dyDescent="0.25"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BG247" s="6"/>
      <c r="BH247" s="6"/>
      <c r="BI247" s="6"/>
    </row>
    <row r="248" spans="6:61" x14ac:dyDescent="0.25"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BG248" s="6"/>
      <c r="BH248" s="6"/>
      <c r="BI248" s="6"/>
    </row>
    <row r="249" spans="6:61" x14ac:dyDescent="0.25"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BG249" s="6"/>
      <c r="BH249" s="6"/>
      <c r="BI249" s="6"/>
    </row>
    <row r="250" spans="6:61" x14ac:dyDescent="0.25"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BG250" s="6"/>
      <c r="BH250" s="6"/>
      <c r="BI250" s="6"/>
    </row>
    <row r="251" spans="6:61" x14ac:dyDescent="0.25"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BG251" s="6"/>
      <c r="BH251" s="6"/>
      <c r="BI251" s="6"/>
    </row>
    <row r="252" spans="6:61" x14ac:dyDescent="0.25"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BG252" s="6"/>
      <c r="BH252" s="6"/>
      <c r="BI252" s="6"/>
    </row>
    <row r="253" spans="6:61" x14ac:dyDescent="0.25"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BG253" s="6"/>
      <c r="BH253" s="6"/>
      <c r="BI253" s="6"/>
    </row>
    <row r="254" spans="6:61" x14ac:dyDescent="0.25"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BG254" s="6"/>
      <c r="BH254" s="6"/>
      <c r="BI254" s="6"/>
    </row>
    <row r="255" spans="6:61" x14ac:dyDescent="0.25"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BG255" s="6"/>
      <c r="BH255" s="6"/>
      <c r="BI255" s="6"/>
    </row>
    <row r="256" spans="6:61" x14ac:dyDescent="0.25"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BG256" s="6"/>
      <c r="BH256" s="6"/>
      <c r="BI256" s="6"/>
    </row>
    <row r="257" spans="6:61" x14ac:dyDescent="0.25"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BG257" s="6"/>
      <c r="BH257" s="6"/>
      <c r="BI257" s="6"/>
    </row>
    <row r="258" spans="6:61" x14ac:dyDescent="0.25"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BG258" s="6"/>
      <c r="BH258" s="6"/>
      <c r="BI258" s="6"/>
    </row>
    <row r="259" spans="6:61" x14ac:dyDescent="0.25"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BG259" s="6"/>
      <c r="BH259" s="6"/>
      <c r="BI259" s="6"/>
    </row>
    <row r="260" spans="6:61" x14ac:dyDescent="0.25"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BG260" s="6"/>
      <c r="BH260" s="6"/>
      <c r="BI260" s="6"/>
    </row>
    <row r="261" spans="6:61" x14ac:dyDescent="0.25"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BG261" s="6"/>
      <c r="BH261" s="6"/>
      <c r="BI261" s="6"/>
    </row>
    <row r="262" spans="6:61" x14ac:dyDescent="0.25"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BG262" s="6"/>
      <c r="BH262" s="6"/>
      <c r="BI262" s="6"/>
    </row>
    <row r="263" spans="6:61" x14ac:dyDescent="0.25"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BG263" s="6"/>
      <c r="BH263" s="6"/>
      <c r="BI263" s="6"/>
    </row>
    <row r="264" spans="6:61" x14ac:dyDescent="0.25"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BG264" s="6"/>
      <c r="BH264" s="6"/>
      <c r="BI264" s="6"/>
    </row>
    <row r="265" spans="6:61" x14ac:dyDescent="0.25"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BG265" s="6"/>
      <c r="BH265" s="6"/>
      <c r="BI265" s="6"/>
    </row>
    <row r="266" spans="6:61" x14ac:dyDescent="0.25"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BG266" s="6"/>
      <c r="BH266" s="6"/>
      <c r="BI266" s="6"/>
    </row>
    <row r="267" spans="6:61" x14ac:dyDescent="0.25"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BG267" s="6"/>
      <c r="BH267" s="6"/>
      <c r="BI267" s="6"/>
    </row>
    <row r="268" spans="6:61" x14ac:dyDescent="0.25"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BG268" s="6"/>
      <c r="BH268" s="6"/>
      <c r="BI268" s="6"/>
    </row>
    <row r="269" spans="6:61" x14ac:dyDescent="0.25"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BG269" s="6"/>
      <c r="BH269" s="6"/>
      <c r="BI269" s="6"/>
    </row>
    <row r="270" spans="6:61" x14ac:dyDescent="0.25"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BG270" s="6"/>
      <c r="BH270" s="6"/>
      <c r="BI270" s="6"/>
    </row>
    <row r="271" spans="6:61" x14ac:dyDescent="0.25"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BG271" s="6"/>
      <c r="BH271" s="6"/>
      <c r="BI271" s="6"/>
    </row>
    <row r="272" spans="6:61" x14ac:dyDescent="0.25"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BG272" s="6"/>
      <c r="BH272" s="6"/>
      <c r="BI272" s="6"/>
    </row>
    <row r="273" spans="6:61" x14ac:dyDescent="0.25"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BG273" s="6"/>
      <c r="BH273" s="6"/>
      <c r="BI273" s="6"/>
    </row>
    <row r="274" spans="6:61" x14ac:dyDescent="0.25"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BG274" s="6"/>
      <c r="BH274" s="6"/>
      <c r="BI274" s="6"/>
    </row>
    <row r="275" spans="6:61" x14ac:dyDescent="0.25"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BG275" s="6"/>
      <c r="BH275" s="6"/>
      <c r="BI275" s="6"/>
    </row>
    <row r="276" spans="6:61" x14ac:dyDescent="0.25"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BG276" s="6"/>
      <c r="BH276" s="6"/>
      <c r="BI276" s="6"/>
    </row>
    <row r="277" spans="6:61" x14ac:dyDescent="0.25"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BG277" s="6"/>
      <c r="BH277" s="6"/>
      <c r="BI277" s="6"/>
    </row>
    <row r="278" spans="6:61" x14ac:dyDescent="0.25"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BG278" s="6"/>
      <c r="BH278" s="6"/>
      <c r="BI278" s="6"/>
    </row>
    <row r="279" spans="6:61" x14ac:dyDescent="0.25"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BG279" s="6"/>
      <c r="BH279" s="6"/>
      <c r="BI279" s="6"/>
    </row>
    <row r="280" spans="6:61" x14ac:dyDescent="0.25"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BG280" s="6"/>
      <c r="BH280" s="6"/>
      <c r="BI280" s="6"/>
    </row>
    <row r="281" spans="6:61" x14ac:dyDescent="0.25"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BG281" s="6"/>
      <c r="BH281" s="6"/>
      <c r="BI281" s="6"/>
    </row>
    <row r="282" spans="6:61" x14ac:dyDescent="0.25"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BG282" s="6"/>
      <c r="BH282" s="6"/>
      <c r="BI282" s="6"/>
    </row>
    <row r="283" spans="6:61" x14ac:dyDescent="0.25"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BG283" s="6"/>
      <c r="BH283" s="6"/>
      <c r="BI283" s="6"/>
    </row>
    <row r="284" spans="6:61" x14ac:dyDescent="0.25"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BG284" s="6"/>
      <c r="BH284" s="6"/>
      <c r="BI284" s="6"/>
    </row>
    <row r="285" spans="6:61" x14ac:dyDescent="0.25"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BG285" s="6"/>
      <c r="BH285" s="6"/>
      <c r="BI285" s="6"/>
    </row>
    <row r="286" spans="6:61" x14ac:dyDescent="0.25"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BG286" s="6"/>
      <c r="BH286" s="6"/>
      <c r="BI286" s="6"/>
    </row>
    <row r="287" spans="6:61" x14ac:dyDescent="0.25"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BG287" s="6"/>
      <c r="BH287" s="6"/>
      <c r="BI287" s="6"/>
    </row>
    <row r="288" spans="6:61" x14ac:dyDescent="0.25"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BG288" s="6"/>
      <c r="BH288" s="6"/>
      <c r="BI288" s="6"/>
    </row>
    <row r="289" spans="6:61" x14ac:dyDescent="0.25"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BG289" s="6"/>
      <c r="BH289" s="6"/>
      <c r="BI289" s="6"/>
    </row>
    <row r="290" spans="6:61" x14ac:dyDescent="0.25"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BG290" s="6"/>
      <c r="BH290" s="6"/>
      <c r="BI290" s="6"/>
    </row>
    <row r="291" spans="6:61" x14ac:dyDescent="0.25"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BG291" s="6"/>
      <c r="BH291" s="6"/>
      <c r="BI291" s="6"/>
    </row>
    <row r="292" spans="6:61" x14ac:dyDescent="0.25"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BG292" s="6"/>
      <c r="BH292" s="6"/>
      <c r="BI292" s="6"/>
    </row>
    <row r="293" spans="6:61" x14ac:dyDescent="0.25"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BG293" s="6"/>
      <c r="BH293" s="6"/>
      <c r="BI293" s="6"/>
    </row>
    <row r="294" spans="6:61" x14ac:dyDescent="0.25"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BG294" s="6"/>
      <c r="BH294" s="6"/>
      <c r="BI294" s="6"/>
    </row>
    <row r="295" spans="6:61" x14ac:dyDescent="0.25"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BG295" s="6"/>
      <c r="BH295" s="6"/>
      <c r="BI295" s="6"/>
    </row>
    <row r="296" spans="6:61" x14ac:dyDescent="0.25"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BG296" s="6"/>
      <c r="BH296" s="6"/>
      <c r="BI296" s="6"/>
    </row>
    <row r="297" spans="6:61" x14ac:dyDescent="0.25"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BG297" s="6"/>
      <c r="BH297" s="6"/>
      <c r="BI297" s="6"/>
    </row>
    <row r="298" spans="6:61" x14ac:dyDescent="0.25"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BG298" s="6"/>
      <c r="BH298" s="6"/>
      <c r="BI298" s="6"/>
    </row>
    <row r="299" spans="6:61" x14ac:dyDescent="0.25"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BG299" s="6"/>
      <c r="BH299" s="6"/>
      <c r="BI299" s="6"/>
    </row>
    <row r="300" spans="6:61" x14ac:dyDescent="0.25"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BG300" s="6"/>
      <c r="BH300" s="6"/>
      <c r="BI300" s="6"/>
    </row>
    <row r="301" spans="6:61" x14ac:dyDescent="0.25"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BG301" s="6"/>
      <c r="BH301" s="6"/>
      <c r="BI301" s="6"/>
    </row>
    <row r="302" spans="6:61" x14ac:dyDescent="0.25"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BG302" s="6"/>
      <c r="BH302" s="6"/>
      <c r="BI302" s="6"/>
    </row>
    <row r="303" spans="6:61" x14ac:dyDescent="0.25"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BG303" s="6"/>
      <c r="BH303" s="6"/>
      <c r="BI303" s="6"/>
    </row>
    <row r="304" spans="6:61" x14ac:dyDescent="0.25"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BG304" s="6"/>
      <c r="BH304" s="6"/>
      <c r="BI304" s="6"/>
    </row>
    <row r="305" spans="6:61" x14ac:dyDescent="0.25"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BG305" s="6"/>
      <c r="BH305" s="6"/>
      <c r="BI305" s="6"/>
    </row>
    <row r="306" spans="6:61" x14ac:dyDescent="0.25"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BG306" s="6"/>
      <c r="BH306" s="6"/>
      <c r="BI306" s="6"/>
    </row>
    <row r="307" spans="6:61" x14ac:dyDescent="0.25"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BG307" s="6"/>
      <c r="BH307" s="6"/>
      <c r="BI307" s="6"/>
    </row>
    <row r="308" spans="6:61" x14ac:dyDescent="0.25"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BG308" s="6"/>
      <c r="BH308" s="6"/>
      <c r="BI308" s="6"/>
    </row>
    <row r="309" spans="6:61" x14ac:dyDescent="0.25"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BG309" s="6"/>
      <c r="BH309" s="6"/>
      <c r="BI309" s="6"/>
    </row>
    <row r="310" spans="6:61" x14ac:dyDescent="0.25"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BG310" s="6"/>
      <c r="BH310" s="6"/>
      <c r="BI310" s="6"/>
    </row>
    <row r="311" spans="6:61" x14ac:dyDescent="0.25"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BG311" s="6"/>
      <c r="BH311" s="6"/>
      <c r="BI311" s="6"/>
    </row>
    <row r="312" spans="6:61" x14ac:dyDescent="0.25"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BG312" s="6"/>
      <c r="BH312" s="6"/>
      <c r="BI312" s="6"/>
    </row>
    <row r="313" spans="6:61" x14ac:dyDescent="0.25"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BG313" s="6"/>
      <c r="BH313" s="6"/>
      <c r="BI313" s="6"/>
    </row>
    <row r="314" spans="6:61" x14ac:dyDescent="0.25"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BG314" s="6"/>
      <c r="BH314" s="6"/>
      <c r="BI314" s="6"/>
    </row>
    <row r="315" spans="6:61" x14ac:dyDescent="0.25"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BG315" s="6"/>
      <c r="BH315" s="6"/>
      <c r="BI315" s="6"/>
    </row>
    <row r="316" spans="6:61" x14ac:dyDescent="0.25"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BG316" s="6"/>
      <c r="BH316" s="6"/>
      <c r="BI316" s="6"/>
    </row>
    <row r="317" spans="6:61" x14ac:dyDescent="0.25"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BG317" s="6"/>
      <c r="BH317" s="6"/>
      <c r="BI317" s="6"/>
    </row>
    <row r="318" spans="6:61" x14ac:dyDescent="0.25"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BG318" s="6"/>
      <c r="BH318" s="6"/>
      <c r="BI318" s="6"/>
    </row>
    <row r="319" spans="6:61" x14ac:dyDescent="0.25"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BG319" s="6"/>
      <c r="BH319" s="6"/>
      <c r="BI319" s="6"/>
    </row>
    <row r="320" spans="6:61" x14ac:dyDescent="0.25"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BG320" s="6"/>
      <c r="BH320" s="6"/>
      <c r="BI320" s="6"/>
    </row>
    <row r="321" spans="6:61" x14ac:dyDescent="0.25"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BG321" s="6"/>
      <c r="BH321" s="6"/>
      <c r="BI321" s="6"/>
    </row>
    <row r="322" spans="6:61" x14ac:dyDescent="0.25"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BG322" s="6"/>
      <c r="BH322" s="6"/>
      <c r="BI322" s="6"/>
    </row>
    <row r="323" spans="6:61" x14ac:dyDescent="0.25"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BG323" s="6"/>
      <c r="BH323" s="6"/>
      <c r="BI323" s="6"/>
    </row>
    <row r="324" spans="6:61" x14ac:dyDescent="0.25"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BG324" s="6"/>
      <c r="BH324" s="6"/>
      <c r="BI324" s="6"/>
    </row>
    <row r="325" spans="6:61" x14ac:dyDescent="0.25"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BG325" s="6"/>
      <c r="BH325" s="6"/>
      <c r="BI325" s="6"/>
    </row>
    <row r="326" spans="6:61" x14ac:dyDescent="0.25"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BG326" s="6"/>
      <c r="BH326" s="6"/>
      <c r="BI326" s="6"/>
    </row>
    <row r="327" spans="6:61" x14ac:dyDescent="0.25"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BG327" s="6"/>
      <c r="BH327" s="6"/>
      <c r="BI327" s="6"/>
    </row>
    <row r="328" spans="6:61" x14ac:dyDescent="0.25"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BG328" s="6"/>
      <c r="BH328" s="6"/>
      <c r="BI328" s="6"/>
    </row>
    <row r="329" spans="6:61" x14ac:dyDescent="0.25"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BG329" s="6"/>
      <c r="BH329" s="6"/>
      <c r="BI329" s="6"/>
    </row>
    <row r="330" spans="6:61" x14ac:dyDescent="0.25"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BG330" s="6"/>
      <c r="BH330" s="6"/>
      <c r="BI330" s="6"/>
    </row>
    <row r="331" spans="6:61" x14ac:dyDescent="0.25"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BG331" s="6"/>
      <c r="BH331" s="6"/>
      <c r="BI331" s="6"/>
    </row>
    <row r="332" spans="6:61" x14ac:dyDescent="0.25"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BG332" s="6"/>
      <c r="BH332" s="6"/>
      <c r="BI332" s="6"/>
    </row>
    <row r="333" spans="6:61" x14ac:dyDescent="0.25"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BG333" s="6"/>
      <c r="BH333" s="6"/>
      <c r="BI333" s="6"/>
    </row>
    <row r="334" spans="6:61" x14ac:dyDescent="0.25"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BG334" s="6"/>
      <c r="BH334" s="6"/>
      <c r="BI334" s="6"/>
    </row>
    <row r="335" spans="6:61" x14ac:dyDescent="0.25"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BG335" s="6"/>
      <c r="BH335" s="6"/>
      <c r="BI335" s="6"/>
    </row>
    <row r="336" spans="6:61" x14ac:dyDescent="0.25"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BG336" s="6"/>
      <c r="BH336" s="6"/>
      <c r="BI336" s="6"/>
    </row>
    <row r="337" spans="6:61" x14ac:dyDescent="0.25"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BG337" s="6"/>
      <c r="BH337" s="6"/>
      <c r="BI337" s="6"/>
    </row>
    <row r="338" spans="6:61" x14ac:dyDescent="0.25"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BG338" s="6"/>
      <c r="BH338" s="6"/>
      <c r="BI338" s="6"/>
    </row>
    <row r="339" spans="6:61" x14ac:dyDescent="0.25"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BG339" s="6"/>
      <c r="BH339" s="6"/>
      <c r="BI339" s="6"/>
    </row>
    <row r="340" spans="6:61" x14ac:dyDescent="0.25"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BG340" s="6"/>
      <c r="BH340" s="6"/>
      <c r="BI340" s="6"/>
    </row>
    <row r="341" spans="6:61" x14ac:dyDescent="0.25"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BG341" s="6"/>
      <c r="BH341" s="6"/>
      <c r="BI341" s="6"/>
    </row>
    <row r="342" spans="6:61" x14ac:dyDescent="0.25"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BG342" s="6"/>
      <c r="BH342" s="6"/>
      <c r="BI342" s="6"/>
    </row>
    <row r="343" spans="6:61" x14ac:dyDescent="0.25"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BG343" s="6"/>
      <c r="BH343" s="6"/>
      <c r="BI343" s="6"/>
    </row>
    <row r="344" spans="6:61" x14ac:dyDescent="0.25"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BG344" s="6"/>
      <c r="BH344" s="6"/>
      <c r="BI344" s="6"/>
    </row>
    <row r="345" spans="6:61" x14ac:dyDescent="0.25"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BG345" s="6"/>
      <c r="BH345" s="6"/>
      <c r="BI345" s="6"/>
    </row>
    <row r="346" spans="6:61" x14ac:dyDescent="0.25"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BG346" s="6"/>
      <c r="BH346" s="6"/>
      <c r="BI346" s="6"/>
    </row>
    <row r="347" spans="6:61" x14ac:dyDescent="0.25"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BG347" s="6"/>
      <c r="BH347" s="6"/>
      <c r="BI347" s="6"/>
    </row>
    <row r="348" spans="6:61" x14ac:dyDescent="0.25"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BG348" s="6"/>
      <c r="BH348" s="6"/>
      <c r="BI348" s="6"/>
    </row>
    <row r="349" spans="6:61" x14ac:dyDescent="0.25"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BG349" s="6"/>
      <c r="BH349" s="6"/>
      <c r="BI349" s="6"/>
    </row>
    <row r="350" spans="6:61" x14ac:dyDescent="0.25"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BG350" s="6"/>
      <c r="BH350" s="6"/>
      <c r="BI350" s="6"/>
    </row>
    <row r="351" spans="6:61" x14ac:dyDescent="0.25"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BG351" s="6"/>
      <c r="BH351" s="6"/>
      <c r="BI351" s="6"/>
    </row>
    <row r="352" spans="6:61" x14ac:dyDescent="0.25"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BG352" s="6"/>
      <c r="BH352" s="6"/>
      <c r="BI352" s="6"/>
    </row>
    <row r="353" spans="6:61" x14ac:dyDescent="0.25"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BG353" s="6"/>
      <c r="BH353" s="6"/>
      <c r="BI353" s="6"/>
    </row>
    <row r="354" spans="6:61" x14ac:dyDescent="0.25"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BG354" s="6"/>
      <c r="BH354" s="6"/>
      <c r="BI354" s="6"/>
    </row>
    <row r="355" spans="6:61" x14ac:dyDescent="0.25"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BG355" s="6"/>
      <c r="BH355" s="6"/>
      <c r="BI355" s="6"/>
    </row>
    <row r="356" spans="6:61" x14ac:dyDescent="0.25"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BG356" s="6"/>
      <c r="BH356" s="6"/>
      <c r="BI356" s="6"/>
    </row>
    <row r="357" spans="6:61" x14ac:dyDescent="0.25"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BG357" s="6"/>
      <c r="BH357" s="6"/>
      <c r="BI357" s="6"/>
    </row>
    <row r="358" spans="6:61" x14ac:dyDescent="0.25"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BG358" s="6"/>
      <c r="BH358" s="6"/>
      <c r="BI358" s="6"/>
    </row>
    <row r="359" spans="6:61" x14ac:dyDescent="0.25"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BG359" s="6"/>
      <c r="BH359" s="6"/>
      <c r="BI359" s="6"/>
    </row>
    <row r="360" spans="6:61" x14ac:dyDescent="0.25"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BG360" s="6"/>
      <c r="BH360" s="6"/>
      <c r="BI360" s="6"/>
    </row>
    <row r="361" spans="6:61" x14ac:dyDescent="0.25"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BG361" s="6"/>
      <c r="BH361" s="6"/>
      <c r="BI361" s="6"/>
    </row>
    <row r="362" spans="6:61" x14ac:dyDescent="0.25"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BG362" s="6"/>
      <c r="BH362" s="6"/>
      <c r="BI362" s="6"/>
    </row>
    <row r="363" spans="6:61" x14ac:dyDescent="0.25"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BG363" s="6"/>
      <c r="BH363" s="6"/>
      <c r="BI363" s="6"/>
    </row>
    <row r="364" spans="6:61" x14ac:dyDescent="0.25"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BG364" s="6"/>
      <c r="BH364" s="6"/>
      <c r="BI364" s="6"/>
    </row>
    <row r="365" spans="6:61" x14ac:dyDescent="0.25"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BG365" s="6"/>
      <c r="BH365" s="6"/>
      <c r="BI365" s="6"/>
    </row>
    <row r="366" spans="6:61" x14ac:dyDescent="0.25"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BG366" s="6"/>
      <c r="BH366" s="6"/>
      <c r="BI366" s="6"/>
    </row>
    <row r="367" spans="6:61" x14ac:dyDescent="0.25"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BG367" s="6"/>
      <c r="BH367" s="6"/>
      <c r="BI367" s="6"/>
    </row>
    <row r="368" spans="6:61" x14ac:dyDescent="0.25"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BG368" s="6"/>
      <c r="BH368" s="6"/>
      <c r="BI368" s="6"/>
    </row>
    <row r="369" spans="6:61" x14ac:dyDescent="0.25"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BG369" s="6"/>
      <c r="BH369" s="6"/>
      <c r="BI369" s="6"/>
    </row>
    <row r="370" spans="6:61" x14ac:dyDescent="0.25"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BG370" s="6"/>
      <c r="BH370" s="6"/>
      <c r="BI370" s="6"/>
    </row>
    <row r="371" spans="6:61" x14ac:dyDescent="0.25"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BG371" s="6"/>
      <c r="BH371" s="6"/>
      <c r="BI371" s="6"/>
    </row>
    <row r="372" spans="6:61" x14ac:dyDescent="0.25"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BG372" s="6"/>
      <c r="BH372" s="6"/>
      <c r="BI372" s="6"/>
    </row>
    <row r="373" spans="6:61" x14ac:dyDescent="0.25"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BG373" s="6"/>
      <c r="BH373" s="6"/>
      <c r="BI373" s="6"/>
    </row>
    <row r="374" spans="6:61" x14ac:dyDescent="0.25"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BG374" s="6"/>
      <c r="BH374" s="6"/>
      <c r="BI374" s="6"/>
    </row>
    <row r="375" spans="6:61" x14ac:dyDescent="0.25"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BG375" s="6"/>
      <c r="BH375" s="6"/>
      <c r="BI375" s="6"/>
    </row>
    <row r="376" spans="6:61" x14ac:dyDescent="0.25"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BG376" s="6"/>
      <c r="BH376" s="6"/>
      <c r="BI376" s="6"/>
    </row>
    <row r="377" spans="6:61" x14ac:dyDescent="0.25"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BG377" s="6"/>
      <c r="BH377" s="6"/>
      <c r="BI377" s="6"/>
    </row>
    <row r="378" spans="6:61" x14ac:dyDescent="0.25"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BG378" s="6"/>
      <c r="BH378" s="6"/>
      <c r="BI378" s="6"/>
    </row>
    <row r="379" spans="6:61" x14ac:dyDescent="0.25"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BG379" s="6"/>
      <c r="BH379" s="6"/>
      <c r="BI379" s="6"/>
    </row>
    <row r="380" spans="6:61" x14ac:dyDescent="0.25"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BG380" s="6"/>
      <c r="BH380" s="6"/>
      <c r="BI380" s="6"/>
    </row>
    <row r="381" spans="6:61" x14ac:dyDescent="0.25"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BG381" s="6"/>
      <c r="BH381" s="6"/>
      <c r="BI381" s="6"/>
    </row>
    <row r="382" spans="6:61" x14ac:dyDescent="0.25"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BG382" s="6"/>
      <c r="BH382" s="6"/>
      <c r="BI382" s="6"/>
    </row>
    <row r="383" spans="6:61" x14ac:dyDescent="0.25"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BG383" s="6"/>
      <c r="BH383" s="6"/>
      <c r="BI383" s="6"/>
    </row>
    <row r="384" spans="6:61" x14ac:dyDescent="0.25"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BG384" s="6"/>
      <c r="BH384" s="6"/>
      <c r="BI384" s="6"/>
    </row>
    <row r="385" spans="6:61" x14ac:dyDescent="0.25"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BG385" s="6"/>
      <c r="BH385" s="6"/>
      <c r="BI385" s="6"/>
    </row>
    <row r="386" spans="6:61" x14ac:dyDescent="0.25"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BG386" s="6"/>
      <c r="BH386" s="6"/>
      <c r="BI386" s="6"/>
    </row>
    <row r="387" spans="6:61" x14ac:dyDescent="0.25"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BG387" s="6"/>
      <c r="BH387" s="6"/>
      <c r="BI387" s="6"/>
    </row>
    <row r="388" spans="6:61" x14ac:dyDescent="0.25"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BG388" s="6"/>
      <c r="BH388" s="6"/>
      <c r="BI388" s="6"/>
    </row>
    <row r="389" spans="6:61" x14ac:dyDescent="0.25"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BG389" s="6"/>
      <c r="BH389" s="6"/>
      <c r="BI389" s="6"/>
    </row>
    <row r="390" spans="6:61" x14ac:dyDescent="0.25"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BG390" s="6"/>
      <c r="BH390" s="6"/>
      <c r="BI390" s="6"/>
    </row>
    <row r="391" spans="6:61" x14ac:dyDescent="0.25"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BG391" s="6"/>
      <c r="BH391" s="6"/>
      <c r="BI391" s="6"/>
    </row>
    <row r="392" spans="6:61" x14ac:dyDescent="0.25"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BG392" s="6"/>
      <c r="BH392" s="6"/>
      <c r="BI392" s="6"/>
    </row>
    <row r="393" spans="6:61" x14ac:dyDescent="0.25"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BG393" s="6"/>
      <c r="BH393" s="6"/>
      <c r="BI393" s="6"/>
    </row>
    <row r="394" spans="6:61" x14ac:dyDescent="0.25"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BG394" s="6"/>
      <c r="BH394" s="6"/>
      <c r="BI394" s="6"/>
    </row>
    <row r="395" spans="6:61" x14ac:dyDescent="0.25"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BG395" s="6"/>
      <c r="BH395" s="6"/>
      <c r="BI395" s="6"/>
    </row>
    <row r="396" spans="6:61" x14ac:dyDescent="0.25"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BG396" s="6"/>
      <c r="BH396" s="6"/>
      <c r="BI396" s="6"/>
    </row>
    <row r="397" spans="6:61" x14ac:dyDescent="0.25"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BG397" s="6"/>
      <c r="BH397" s="6"/>
      <c r="BI397" s="6"/>
    </row>
    <row r="398" spans="6:61" x14ac:dyDescent="0.25"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BG398" s="6"/>
      <c r="BH398" s="6"/>
      <c r="BI398" s="6"/>
    </row>
    <row r="399" spans="6:61" x14ac:dyDescent="0.25"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BG399" s="6"/>
      <c r="BH399" s="6"/>
      <c r="BI399" s="6"/>
    </row>
    <row r="400" spans="6:61" x14ac:dyDescent="0.25"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BG400" s="6"/>
      <c r="BH400" s="6"/>
      <c r="BI400" s="6"/>
    </row>
    <row r="401" spans="6:61" x14ac:dyDescent="0.25"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BG401" s="6"/>
      <c r="BH401" s="6"/>
      <c r="BI401" s="6"/>
    </row>
    <row r="402" spans="6:61" x14ac:dyDescent="0.25"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BG402" s="6"/>
      <c r="BH402" s="6"/>
      <c r="BI402" s="6"/>
    </row>
    <row r="403" spans="6:61" x14ac:dyDescent="0.25"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BG403" s="6"/>
      <c r="BH403" s="6"/>
      <c r="BI403" s="6"/>
    </row>
    <row r="404" spans="6:61" x14ac:dyDescent="0.25"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BG404" s="6"/>
      <c r="BH404" s="6"/>
      <c r="BI404" s="6"/>
    </row>
    <row r="405" spans="6:61" x14ac:dyDescent="0.25"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BG405" s="6"/>
      <c r="BH405" s="6"/>
      <c r="BI405" s="6"/>
    </row>
    <row r="406" spans="6:61" x14ac:dyDescent="0.25"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BG406" s="6"/>
      <c r="BH406" s="6"/>
      <c r="BI406" s="6"/>
    </row>
    <row r="407" spans="6:61" x14ac:dyDescent="0.25"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BG407" s="6"/>
      <c r="BH407" s="6"/>
      <c r="BI407" s="6"/>
    </row>
    <row r="408" spans="6:61" x14ac:dyDescent="0.25"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BG408" s="6"/>
      <c r="BH408" s="6"/>
      <c r="BI408" s="6"/>
    </row>
    <row r="409" spans="6:61" x14ac:dyDescent="0.25"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BG409" s="6"/>
      <c r="BH409" s="6"/>
      <c r="BI409" s="6"/>
    </row>
    <row r="410" spans="6:61" x14ac:dyDescent="0.25"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BG410" s="6"/>
      <c r="BH410" s="6"/>
      <c r="BI410" s="6"/>
    </row>
    <row r="411" spans="6:61" x14ac:dyDescent="0.25"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BG411" s="6"/>
      <c r="BH411" s="6"/>
      <c r="BI411" s="6"/>
    </row>
    <row r="412" spans="6:61" x14ac:dyDescent="0.25"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BG412" s="6"/>
      <c r="BH412" s="6"/>
      <c r="BI412" s="6"/>
    </row>
    <row r="413" spans="6:61" x14ac:dyDescent="0.25"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BG413" s="6"/>
      <c r="BH413" s="6"/>
      <c r="BI413" s="6"/>
    </row>
    <row r="414" spans="6:61" x14ac:dyDescent="0.25"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BG414" s="6"/>
      <c r="BH414" s="6"/>
      <c r="BI414" s="6"/>
    </row>
    <row r="415" spans="6:61" x14ac:dyDescent="0.25"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BG415" s="6"/>
      <c r="BH415" s="6"/>
      <c r="BI415" s="6"/>
    </row>
    <row r="416" spans="6:61" x14ac:dyDescent="0.25"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BG416" s="6"/>
      <c r="BH416" s="6"/>
      <c r="BI416" s="6"/>
    </row>
    <row r="417" spans="6:61" x14ac:dyDescent="0.25"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BG417" s="6"/>
      <c r="BH417" s="6"/>
      <c r="BI417" s="6"/>
    </row>
    <row r="418" spans="6:61" x14ac:dyDescent="0.25"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BG418" s="6"/>
      <c r="BH418" s="6"/>
      <c r="BI418" s="6"/>
    </row>
    <row r="419" spans="6:61" x14ac:dyDescent="0.25"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BG419" s="6"/>
      <c r="BH419" s="6"/>
      <c r="BI419" s="6"/>
    </row>
    <row r="420" spans="6:61" x14ac:dyDescent="0.25"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BG420" s="6"/>
      <c r="BH420" s="6"/>
      <c r="BI420" s="6"/>
    </row>
    <row r="421" spans="6:61" x14ac:dyDescent="0.25"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BG421" s="6"/>
      <c r="BH421" s="6"/>
      <c r="BI421" s="6"/>
    </row>
    <row r="422" spans="6:61" x14ac:dyDescent="0.25"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BG422" s="6"/>
      <c r="BH422" s="6"/>
      <c r="BI422" s="6"/>
    </row>
    <row r="423" spans="6:61" x14ac:dyDescent="0.25"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BG423" s="6"/>
      <c r="BH423" s="6"/>
      <c r="BI423" s="6"/>
    </row>
    <row r="424" spans="6:61" x14ac:dyDescent="0.25"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BG424" s="6"/>
      <c r="BH424" s="6"/>
      <c r="BI424" s="6"/>
    </row>
    <row r="425" spans="6:61" x14ac:dyDescent="0.25"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BG425" s="6"/>
      <c r="BH425" s="6"/>
      <c r="BI425" s="6"/>
    </row>
    <row r="426" spans="6:61" x14ac:dyDescent="0.25"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BG426" s="6"/>
      <c r="BH426" s="6"/>
      <c r="BI426" s="6"/>
    </row>
    <row r="427" spans="6:61" x14ac:dyDescent="0.25"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BG427" s="6"/>
      <c r="BH427" s="6"/>
      <c r="BI427" s="6"/>
    </row>
    <row r="428" spans="6:61" x14ac:dyDescent="0.25"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BG428" s="6"/>
      <c r="BH428" s="6"/>
      <c r="BI428" s="6"/>
    </row>
    <row r="429" spans="6:61" x14ac:dyDescent="0.25"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BG429" s="6"/>
      <c r="BH429" s="6"/>
      <c r="BI429" s="6"/>
    </row>
    <row r="430" spans="6:61" x14ac:dyDescent="0.25"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BG430" s="6"/>
      <c r="BH430" s="6"/>
      <c r="BI430" s="6"/>
    </row>
    <row r="431" spans="6:61" x14ac:dyDescent="0.25"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BG431" s="6"/>
      <c r="BH431" s="6"/>
      <c r="BI431" s="6"/>
    </row>
    <row r="432" spans="6:61" x14ac:dyDescent="0.25"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BG432" s="6"/>
      <c r="BH432" s="6"/>
      <c r="BI432" s="6"/>
    </row>
    <row r="433" spans="6:61" x14ac:dyDescent="0.25"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BG433" s="6"/>
      <c r="BH433" s="6"/>
      <c r="BI433" s="6"/>
    </row>
    <row r="434" spans="6:61" x14ac:dyDescent="0.25"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BG434" s="6"/>
      <c r="BH434" s="6"/>
      <c r="BI434" s="6"/>
    </row>
    <row r="435" spans="6:61" x14ac:dyDescent="0.25"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BG435" s="6"/>
      <c r="BH435" s="6"/>
      <c r="BI435" s="6"/>
    </row>
    <row r="436" spans="6:61" x14ac:dyDescent="0.25"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BG436" s="6"/>
      <c r="BH436" s="6"/>
      <c r="BI436" s="6"/>
    </row>
    <row r="437" spans="6:61" x14ac:dyDescent="0.25"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BG437" s="6"/>
      <c r="BH437" s="6"/>
      <c r="BI437" s="6"/>
    </row>
    <row r="438" spans="6:61" x14ac:dyDescent="0.25"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BG438" s="6"/>
      <c r="BH438" s="6"/>
      <c r="BI438" s="6"/>
    </row>
    <row r="439" spans="6:61" x14ac:dyDescent="0.25"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BG439" s="6"/>
      <c r="BH439" s="6"/>
      <c r="BI439" s="6"/>
    </row>
    <row r="440" spans="6:61" x14ac:dyDescent="0.25"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BG440" s="6"/>
      <c r="BH440" s="6"/>
      <c r="BI440" s="6"/>
    </row>
    <row r="441" spans="6:61" x14ac:dyDescent="0.25"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BG441" s="6"/>
      <c r="BH441" s="6"/>
      <c r="BI441" s="6"/>
    </row>
    <row r="442" spans="6:61" x14ac:dyDescent="0.25"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BG442" s="6"/>
      <c r="BH442" s="6"/>
      <c r="BI442" s="6"/>
    </row>
    <row r="443" spans="6:61" x14ac:dyDescent="0.25"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BG443" s="6"/>
      <c r="BH443" s="6"/>
      <c r="BI443" s="6"/>
    </row>
    <row r="444" spans="6:61" x14ac:dyDescent="0.25"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BG444" s="6"/>
      <c r="BH444" s="6"/>
      <c r="BI444" s="6"/>
    </row>
    <row r="445" spans="6:61" x14ac:dyDescent="0.25"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BG445" s="6"/>
      <c r="BH445" s="6"/>
      <c r="BI445" s="6"/>
    </row>
    <row r="446" spans="6:61" x14ac:dyDescent="0.25"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BG446" s="6"/>
      <c r="BH446" s="6"/>
      <c r="BI446" s="6"/>
    </row>
    <row r="447" spans="6:61" x14ac:dyDescent="0.25"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BG447" s="6"/>
      <c r="BH447" s="6"/>
      <c r="BI447" s="6"/>
    </row>
    <row r="448" spans="6:61" x14ac:dyDescent="0.25"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BG448" s="6"/>
      <c r="BH448" s="6"/>
      <c r="BI448" s="6"/>
    </row>
    <row r="449" spans="6:61" x14ac:dyDescent="0.25"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BG449" s="6"/>
      <c r="BH449" s="6"/>
      <c r="BI449" s="6"/>
    </row>
    <row r="450" spans="6:61" x14ac:dyDescent="0.25"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BG450" s="6"/>
      <c r="BH450" s="6"/>
      <c r="BI450" s="6"/>
    </row>
    <row r="451" spans="6:61" x14ac:dyDescent="0.25"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BG451" s="6"/>
      <c r="BH451" s="6"/>
      <c r="BI451" s="6"/>
    </row>
    <row r="452" spans="6:61" x14ac:dyDescent="0.25"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BG452" s="6"/>
      <c r="BH452" s="6"/>
      <c r="BI452" s="6"/>
    </row>
    <row r="453" spans="6:61" x14ac:dyDescent="0.25"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BG453" s="6"/>
      <c r="BH453" s="6"/>
      <c r="BI453" s="6"/>
    </row>
    <row r="454" spans="6:61" x14ac:dyDescent="0.25"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BG454" s="6"/>
      <c r="BH454" s="6"/>
      <c r="BI454" s="6"/>
    </row>
    <row r="455" spans="6:61" x14ac:dyDescent="0.25"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BG455" s="6"/>
      <c r="BH455" s="6"/>
      <c r="BI455" s="6"/>
    </row>
    <row r="456" spans="6:61" x14ac:dyDescent="0.25"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BG456" s="6"/>
      <c r="BH456" s="6"/>
      <c r="BI456" s="6"/>
    </row>
    <row r="457" spans="6:61" x14ac:dyDescent="0.25"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BG457" s="6"/>
      <c r="BH457" s="6"/>
      <c r="BI457" s="6"/>
    </row>
    <row r="458" spans="6:61" x14ac:dyDescent="0.25"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BG458" s="6"/>
      <c r="BH458" s="6"/>
      <c r="BI458" s="6"/>
    </row>
    <row r="459" spans="6:61" x14ac:dyDescent="0.25"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BG459" s="6"/>
      <c r="BH459" s="6"/>
      <c r="BI459" s="6"/>
    </row>
    <row r="460" spans="6:61" x14ac:dyDescent="0.25"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BG460" s="6"/>
      <c r="BH460" s="6"/>
      <c r="BI460" s="6"/>
    </row>
    <row r="461" spans="6:61" x14ac:dyDescent="0.25"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BG461" s="6"/>
      <c r="BH461" s="6"/>
      <c r="BI461" s="6"/>
    </row>
    <row r="462" spans="6:61" x14ac:dyDescent="0.25"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BG462" s="6"/>
      <c r="BH462" s="6"/>
      <c r="BI462" s="6"/>
    </row>
    <row r="463" spans="6:61" x14ac:dyDescent="0.25"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BG463" s="6"/>
      <c r="BH463" s="6"/>
      <c r="BI463" s="6"/>
    </row>
    <row r="464" spans="6:61" x14ac:dyDescent="0.25"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BG464" s="6"/>
      <c r="BH464" s="6"/>
      <c r="BI464" s="6"/>
    </row>
    <row r="465" spans="6:61" x14ac:dyDescent="0.25"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BG465" s="6"/>
      <c r="BH465" s="6"/>
      <c r="BI465" s="6"/>
    </row>
    <row r="466" spans="6:61" x14ac:dyDescent="0.25"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BG466" s="6"/>
      <c r="BH466" s="6"/>
      <c r="BI466" s="6"/>
    </row>
    <row r="467" spans="6:61" x14ac:dyDescent="0.25"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BG467" s="6"/>
      <c r="BH467" s="6"/>
      <c r="BI467" s="6"/>
    </row>
    <row r="468" spans="6:61" x14ac:dyDescent="0.25"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BG468" s="6"/>
      <c r="BH468" s="6"/>
      <c r="BI468" s="6"/>
    </row>
    <row r="469" spans="6:61" x14ac:dyDescent="0.25"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BG469" s="6"/>
      <c r="BH469" s="6"/>
      <c r="BI469" s="6"/>
    </row>
    <row r="470" spans="6:61" x14ac:dyDescent="0.25"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BG470" s="6"/>
      <c r="BH470" s="6"/>
      <c r="BI470" s="6"/>
    </row>
    <row r="471" spans="6:61" x14ac:dyDescent="0.25"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BG471" s="6"/>
      <c r="BH471" s="6"/>
      <c r="BI471" s="6"/>
    </row>
    <row r="472" spans="6:61" x14ac:dyDescent="0.25"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BG472" s="6"/>
      <c r="BH472" s="6"/>
      <c r="BI472" s="6"/>
    </row>
    <row r="473" spans="6:61" x14ac:dyDescent="0.25"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BG473" s="6"/>
      <c r="BH473" s="6"/>
      <c r="BI473" s="6"/>
    </row>
    <row r="474" spans="6:61" x14ac:dyDescent="0.25"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BG474" s="6"/>
      <c r="BH474" s="6"/>
      <c r="BI474" s="6"/>
    </row>
    <row r="475" spans="6:61" x14ac:dyDescent="0.25"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BG475" s="6"/>
      <c r="BH475" s="6"/>
      <c r="BI475" s="6"/>
    </row>
    <row r="476" spans="6:61" x14ac:dyDescent="0.25"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BG476" s="6"/>
      <c r="BH476" s="6"/>
      <c r="BI476" s="6"/>
    </row>
    <row r="477" spans="6:61" x14ac:dyDescent="0.25"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BG477" s="6"/>
      <c r="BH477" s="6"/>
      <c r="BI477" s="6"/>
    </row>
    <row r="478" spans="6:61" x14ac:dyDescent="0.25"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BG478" s="6"/>
      <c r="BH478" s="6"/>
      <c r="BI478" s="6"/>
    </row>
    <row r="479" spans="6:61" x14ac:dyDescent="0.25"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BG479" s="6"/>
      <c r="BH479" s="6"/>
      <c r="BI479" s="6"/>
    </row>
    <row r="480" spans="6:61" x14ac:dyDescent="0.25"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BG480" s="6"/>
      <c r="BH480" s="6"/>
      <c r="BI480" s="6"/>
    </row>
    <row r="481" spans="6:61" x14ac:dyDescent="0.25"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BG481" s="6"/>
      <c r="BH481" s="6"/>
      <c r="BI481" s="6"/>
    </row>
    <row r="482" spans="6:61" x14ac:dyDescent="0.25"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BG482" s="6"/>
      <c r="BH482" s="6"/>
      <c r="BI482" s="6"/>
    </row>
    <row r="483" spans="6:61" x14ac:dyDescent="0.25"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BG483" s="6"/>
      <c r="BH483" s="6"/>
      <c r="BI483" s="6"/>
    </row>
    <row r="484" spans="6:61" x14ac:dyDescent="0.25"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BG484" s="6"/>
      <c r="BH484" s="6"/>
      <c r="BI484" s="6"/>
    </row>
    <row r="485" spans="6:61" x14ac:dyDescent="0.25"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BG485" s="6"/>
      <c r="BH485" s="6"/>
      <c r="BI485" s="6"/>
    </row>
    <row r="486" spans="6:61" x14ac:dyDescent="0.25"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BG486" s="6"/>
      <c r="BH486" s="6"/>
      <c r="BI486" s="6"/>
    </row>
    <row r="487" spans="6:61" x14ac:dyDescent="0.25"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BG487" s="6"/>
      <c r="BH487" s="6"/>
      <c r="BI487" s="6"/>
    </row>
    <row r="488" spans="6:61" x14ac:dyDescent="0.25"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BG488" s="6"/>
      <c r="BH488" s="6"/>
      <c r="BI488" s="6"/>
    </row>
    <row r="489" spans="6:61" x14ac:dyDescent="0.25"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BG489" s="6"/>
      <c r="BH489" s="6"/>
      <c r="BI489" s="6"/>
    </row>
    <row r="490" spans="6:61" x14ac:dyDescent="0.25"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BG490" s="6"/>
      <c r="BH490" s="6"/>
      <c r="BI490" s="6"/>
    </row>
    <row r="491" spans="6:61" x14ac:dyDescent="0.25"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BG491" s="6"/>
      <c r="BH491" s="6"/>
      <c r="BI491" s="6"/>
    </row>
    <row r="492" spans="6:61" x14ac:dyDescent="0.25"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BG492" s="6"/>
      <c r="BH492" s="6"/>
      <c r="BI492" s="6"/>
    </row>
    <row r="493" spans="6:61" x14ac:dyDescent="0.25"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BG493" s="6"/>
      <c r="BH493" s="6"/>
      <c r="BI493" s="6"/>
    </row>
    <row r="494" spans="6:61" x14ac:dyDescent="0.25"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BG494" s="6"/>
      <c r="BH494" s="6"/>
      <c r="BI494" s="6"/>
    </row>
    <row r="495" spans="6:61" x14ac:dyDescent="0.25"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BG495" s="6"/>
      <c r="BH495" s="6"/>
      <c r="BI495" s="6"/>
    </row>
    <row r="496" spans="6:61" x14ac:dyDescent="0.25"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BG496" s="6"/>
      <c r="BH496" s="6"/>
      <c r="BI496" s="6"/>
    </row>
    <row r="497" spans="6:61" x14ac:dyDescent="0.25"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BG497" s="6"/>
      <c r="BH497" s="6"/>
      <c r="BI497" s="6"/>
    </row>
    <row r="498" spans="6:61" x14ac:dyDescent="0.25"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BG498" s="6"/>
      <c r="BH498" s="6"/>
      <c r="BI498" s="6"/>
    </row>
    <row r="499" spans="6:61" x14ac:dyDescent="0.25"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BG499" s="6"/>
      <c r="BH499" s="6"/>
      <c r="BI499" s="6"/>
    </row>
    <row r="500" spans="6:61" x14ac:dyDescent="0.25"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BG500" s="6"/>
      <c r="BH500" s="6"/>
      <c r="BI500" s="6"/>
    </row>
    <row r="501" spans="6:61" x14ac:dyDescent="0.25"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BG501" s="6"/>
      <c r="BH501" s="6"/>
      <c r="BI501" s="6"/>
    </row>
    <row r="502" spans="6:61" x14ac:dyDescent="0.25"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BG502" s="6"/>
      <c r="BH502" s="6"/>
      <c r="BI502" s="6"/>
    </row>
    <row r="503" spans="6:61" x14ac:dyDescent="0.25"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BG503" s="6"/>
      <c r="BH503" s="6"/>
      <c r="BI503" s="6"/>
    </row>
    <row r="504" spans="6:61" x14ac:dyDescent="0.25"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BG504" s="6"/>
      <c r="BH504" s="6"/>
      <c r="BI504" s="6"/>
    </row>
    <row r="505" spans="6:61" x14ac:dyDescent="0.25"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BG505" s="6"/>
      <c r="BH505" s="6"/>
      <c r="BI505" s="6"/>
    </row>
    <row r="506" spans="6:61" x14ac:dyDescent="0.25"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BG506" s="6"/>
      <c r="BH506" s="6"/>
      <c r="BI506" s="6"/>
    </row>
    <row r="507" spans="6:61" x14ac:dyDescent="0.25"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BG507" s="6"/>
      <c r="BH507" s="6"/>
      <c r="BI507" s="6"/>
    </row>
    <row r="508" spans="6:61" x14ac:dyDescent="0.25"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BG508" s="6"/>
      <c r="BH508" s="6"/>
      <c r="BI508" s="6"/>
    </row>
    <row r="509" spans="6:61" x14ac:dyDescent="0.25"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BG509" s="6"/>
      <c r="BH509" s="6"/>
      <c r="BI509" s="6"/>
    </row>
    <row r="510" spans="6:61" x14ac:dyDescent="0.25"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BG510" s="6"/>
      <c r="BH510" s="6"/>
      <c r="BI510" s="6"/>
    </row>
    <row r="511" spans="6:61" x14ac:dyDescent="0.25"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BG511" s="6"/>
      <c r="BH511" s="6"/>
      <c r="BI511" s="6"/>
    </row>
    <row r="512" spans="6:61" x14ac:dyDescent="0.25"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BG512" s="6"/>
      <c r="BH512" s="6"/>
      <c r="BI512" s="6"/>
    </row>
    <row r="513" spans="6:61" x14ac:dyDescent="0.25"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BG513" s="6"/>
      <c r="BH513" s="6"/>
      <c r="BI513" s="6"/>
    </row>
    <row r="514" spans="6:61" x14ac:dyDescent="0.25"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BG514" s="6"/>
      <c r="BH514" s="6"/>
      <c r="BI514" s="6"/>
    </row>
    <row r="515" spans="6:61" x14ac:dyDescent="0.25"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BG515" s="6"/>
      <c r="BH515" s="6"/>
      <c r="BI515" s="6"/>
    </row>
    <row r="516" spans="6:61" x14ac:dyDescent="0.25"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BG516" s="6"/>
      <c r="BH516" s="6"/>
      <c r="BI516" s="6"/>
    </row>
    <row r="517" spans="6:61" x14ac:dyDescent="0.25"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BG517" s="6"/>
      <c r="BH517" s="6"/>
      <c r="BI517" s="6"/>
    </row>
    <row r="518" spans="6:61" x14ac:dyDescent="0.25"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BG518" s="6"/>
      <c r="BH518" s="6"/>
      <c r="BI518" s="6"/>
    </row>
    <row r="519" spans="6:61" x14ac:dyDescent="0.25"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BG519" s="6"/>
      <c r="BH519" s="6"/>
      <c r="BI519" s="6"/>
    </row>
    <row r="520" spans="6:61" x14ac:dyDescent="0.25"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BG520" s="6"/>
      <c r="BH520" s="6"/>
      <c r="BI520" s="6"/>
    </row>
    <row r="521" spans="6:61" x14ac:dyDescent="0.25"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BG521" s="6"/>
      <c r="BH521" s="6"/>
      <c r="BI521" s="6"/>
    </row>
    <row r="522" spans="6:61" x14ac:dyDescent="0.25"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BG522" s="6"/>
      <c r="BH522" s="6"/>
      <c r="BI522" s="6"/>
    </row>
    <row r="523" spans="6:61" x14ac:dyDescent="0.25"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BG523" s="6"/>
      <c r="BH523" s="6"/>
      <c r="BI523" s="6"/>
    </row>
    <row r="524" spans="6:61" x14ac:dyDescent="0.25"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BG524" s="6"/>
      <c r="BH524" s="6"/>
      <c r="BI524" s="6"/>
    </row>
    <row r="525" spans="6:61" x14ac:dyDescent="0.25"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BG525" s="6"/>
      <c r="BH525" s="6"/>
      <c r="BI525" s="6"/>
    </row>
    <row r="526" spans="6:61" x14ac:dyDescent="0.25"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BG526" s="6"/>
      <c r="BH526" s="6"/>
      <c r="BI526" s="6"/>
    </row>
    <row r="527" spans="6:61" x14ac:dyDescent="0.25"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BG527" s="6"/>
      <c r="BH527" s="6"/>
      <c r="BI527" s="6"/>
    </row>
    <row r="528" spans="6:61" x14ac:dyDescent="0.25"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BG528" s="6"/>
      <c r="BH528" s="6"/>
      <c r="BI528" s="6"/>
    </row>
    <row r="529" spans="6:61" x14ac:dyDescent="0.25"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BG529" s="6"/>
      <c r="BH529" s="6"/>
      <c r="BI529" s="6"/>
    </row>
    <row r="530" spans="6:61" x14ac:dyDescent="0.25"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BG530" s="6"/>
      <c r="BH530" s="6"/>
      <c r="BI530" s="6"/>
    </row>
    <row r="531" spans="6:61" x14ac:dyDescent="0.25"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BG531" s="6"/>
      <c r="BH531" s="6"/>
      <c r="BI531" s="6"/>
    </row>
    <row r="532" spans="6:61" x14ac:dyDescent="0.25"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BG532" s="6"/>
      <c r="BH532" s="6"/>
      <c r="BI532" s="6"/>
    </row>
    <row r="533" spans="6:61" x14ac:dyDescent="0.25"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BG533" s="6"/>
      <c r="BH533" s="6"/>
      <c r="BI533" s="6"/>
    </row>
    <row r="534" spans="6:61" x14ac:dyDescent="0.25"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BG534" s="6"/>
      <c r="BH534" s="6"/>
      <c r="BI534" s="6"/>
    </row>
    <row r="535" spans="6:61" x14ac:dyDescent="0.25"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BG535" s="6"/>
      <c r="BH535" s="6"/>
      <c r="BI535" s="6"/>
    </row>
    <row r="536" spans="6:61" x14ac:dyDescent="0.25"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BG536" s="6"/>
      <c r="BH536" s="6"/>
      <c r="BI536" s="6"/>
    </row>
    <row r="537" spans="6:61" x14ac:dyDescent="0.25"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BG537" s="6"/>
      <c r="BH537" s="6"/>
      <c r="BI537" s="6"/>
    </row>
    <row r="538" spans="6:61" x14ac:dyDescent="0.25"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BG538" s="6"/>
      <c r="BH538" s="6"/>
      <c r="BI538" s="6"/>
    </row>
    <row r="539" spans="6:61" x14ac:dyDescent="0.25"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BG539" s="6"/>
      <c r="BH539" s="6"/>
      <c r="BI539" s="6"/>
    </row>
    <row r="540" spans="6:61" x14ac:dyDescent="0.25"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BG540" s="6"/>
      <c r="BH540" s="6"/>
      <c r="BI540" s="6"/>
    </row>
    <row r="541" spans="6:61" x14ac:dyDescent="0.25"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BG541" s="6"/>
      <c r="BH541" s="6"/>
      <c r="BI541" s="6"/>
    </row>
    <row r="542" spans="6:61" x14ac:dyDescent="0.25"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BG542" s="6"/>
      <c r="BH542" s="6"/>
      <c r="BI542" s="6"/>
    </row>
    <row r="543" spans="6:61" x14ac:dyDescent="0.25"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BG543" s="6"/>
      <c r="BH543" s="6"/>
      <c r="BI543" s="6"/>
    </row>
    <row r="544" spans="6:61" x14ac:dyDescent="0.25"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BG544" s="6"/>
      <c r="BH544" s="6"/>
      <c r="BI544" s="6"/>
    </row>
    <row r="545" spans="6:61" x14ac:dyDescent="0.25"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BG545" s="6"/>
      <c r="BH545" s="6"/>
      <c r="BI545" s="6"/>
    </row>
    <row r="546" spans="6:61" x14ac:dyDescent="0.25"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BG546" s="6"/>
      <c r="BH546" s="6"/>
      <c r="BI546" s="6"/>
    </row>
    <row r="547" spans="6:61" x14ac:dyDescent="0.25"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BG547" s="6"/>
      <c r="BH547" s="6"/>
      <c r="BI547" s="6"/>
    </row>
    <row r="548" spans="6:61" x14ac:dyDescent="0.25"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BG548" s="6"/>
      <c r="BH548" s="6"/>
      <c r="BI548" s="6"/>
    </row>
    <row r="549" spans="6:61" x14ac:dyDescent="0.25"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BG549" s="6"/>
      <c r="BH549" s="6"/>
      <c r="BI549" s="6"/>
    </row>
    <row r="550" spans="6:61" x14ac:dyDescent="0.25"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BG550" s="6"/>
      <c r="BH550" s="6"/>
      <c r="BI550" s="6"/>
    </row>
    <row r="551" spans="6:61" x14ac:dyDescent="0.25"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BG551" s="6"/>
      <c r="BH551" s="6"/>
      <c r="BI551" s="6"/>
    </row>
    <row r="552" spans="6:61" x14ac:dyDescent="0.25"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BG552" s="6"/>
      <c r="BH552" s="6"/>
      <c r="BI552" s="6"/>
    </row>
    <row r="553" spans="6:61" x14ac:dyDescent="0.25"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BG553" s="6"/>
      <c r="BH553" s="6"/>
      <c r="BI553" s="6"/>
    </row>
    <row r="554" spans="6:61" x14ac:dyDescent="0.25"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BG554" s="6"/>
      <c r="BH554" s="6"/>
      <c r="BI554" s="6"/>
    </row>
    <row r="555" spans="6:61" x14ac:dyDescent="0.25"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BG555" s="6"/>
      <c r="BH555" s="6"/>
      <c r="BI555" s="6"/>
    </row>
    <row r="556" spans="6:61" x14ac:dyDescent="0.25"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BG556" s="6"/>
      <c r="BH556" s="6"/>
      <c r="BI556" s="6"/>
    </row>
    <row r="557" spans="6:61" x14ac:dyDescent="0.25"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BG557" s="6"/>
      <c r="BH557" s="6"/>
      <c r="BI557" s="6"/>
    </row>
    <row r="558" spans="6:61" x14ac:dyDescent="0.25"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BG558" s="6"/>
      <c r="BH558" s="6"/>
      <c r="BI558" s="6"/>
    </row>
    <row r="559" spans="6:61" x14ac:dyDescent="0.25"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BG559" s="6"/>
      <c r="BH559" s="6"/>
      <c r="BI559" s="6"/>
    </row>
    <row r="560" spans="6:61" x14ac:dyDescent="0.25"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BG560" s="6"/>
      <c r="BH560" s="6"/>
      <c r="BI560" s="6"/>
    </row>
    <row r="561" spans="6:61" x14ac:dyDescent="0.25"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BG561" s="6"/>
      <c r="BH561" s="6"/>
      <c r="BI561" s="6"/>
    </row>
    <row r="562" spans="6:61" x14ac:dyDescent="0.25"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BG562" s="6"/>
      <c r="BH562" s="6"/>
      <c r="BI562" s="6"/>
    </row>
    <row r="563" spans="6:61" x14ac:dyDescent="0.25"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BG563" s="6"/>
      <c r="BH563" s="6"/>
      <c r="BI563" s="6"/>
    </row>
    <row r="564" spans="6:61" x14ac:dyDescent="0.25"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BG564" s="6"/>
      <c r="BH564" s="6"/>
      <c r="BI564" s="6"/>
    </row>
    <row r="565" spans="6:61" x14ac:dyDescent="0.25"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BG565" s="6"/>
      <c r="BH565" s="6"/>
      <c r="BI565" s="6"/>
    </row>
    <row r="566" spans="6:61" x14ac:dyDescent="0.25"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BG566" s="6"/>
      <c r="BH566" s="6"/>
      <c r="BI566" s="6"/>
    </row>
    <row r="567" spans="6:61" x14ac:dyDescent="0.25"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BG567" s="6"/>
      <c r="BH567" s="6"/>
      <c r="BI567" s="6"/>
    </row>
    <row r="568" spans="6:61" x14ac:dyDescent="0.25"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BG568" s="6"/>
      <c r="BH568" s="6"/>
      <c r="BI568" s="6"/>
    </row>
    <row r="569" spans="6:61" x14ac:dyDescent="0.25"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BG569" s="6"/>
      <c r="BH569" s="6"/>
      <c r="BI569" s="6"/>
    </row>
    <row r="570" spans="6:61" x14ac:dyDescent="0.25"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BG570" s="6"/>
      <c r="BH570" s="6"/>
      <c r="BI570" s="6"/>
    </row>
    <row r="571" spans="6:61" x14ac:dyDescent="0.25"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BG571" s="6"/>
      <c r="BH571" s="6"/>
      <c r="BI571" s="6"/>
    </row>
    <row r="572" spans="6:61" x14ac:dyDescent="0.25"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BG572" s="6"/>
      <c r="BH572" s="6"/>
      <c r="BI572" s="6"/>
    </row>
    <row r="573" spans="6:61" x14ac:dyDescent="0.25"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BG573" s="6"/>
      <c r="BH573" s="6"/>
      <c r="BI573" s="6"/>
    </row>
    <row r="574" spans="6:61" x14ac:dyDescent="0.25"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BG574" s="6"/>
      <c r="BH574" s="6"/>
      <c r="BI574" s="6"/>
    </row>
    <row r="575" spans="6:61" x14ac:dyDescent="0.25"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BG575" s="6"/>
      <c r="BH575" s="6"/>
      <c r="BI575" s="6"/>
    </row>
    <row r="576" spans="6:61" x14ac:dyDescent="0.25"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BG576" s="6"/>
      <c r="BH576" s="6"/>
      <c r="BI576" s="6"/>
    </row>
    <row r="577" spans="6:61" x14ac:dyDescent="0.25"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BG577" s="6"/>
      <c r="BH577" s="6"/>
      <c r="BI577" s="6"/>
    </row>
    <row r="578" spans="6:61" x14ac:dyDescent="0.25"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BG578" s="6"/>
      <c r="BH578" s="6"/>
      <c r="BI578" s="6"/>
    </row>
    <row r="579" spans="6:61" x14ac:dyDescent="0.25"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BG579" s="6"/>
      <c r="BH579" s="6"/>
      <c r="BI579" s="6"/>
    </row>
    <row r="580" spans="6:61" x14ac:dyDescent="0.25"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BG580" s="6"/>
      <c r="BH580" s="6"/>
      <c r="BI580" s="6"/>
    </row>
    <row r="581" spans="6:61" x14ac:dyDescent="0.25"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BG581" s="6"/>
      <c r="BH581" s="6"/>
      <c r="BI581" s="6"/>
    </row>
    <row r="582" spans="6:61" x14ac:dyDescent="0.25"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BG582" s="6"/>
      <c r="BH582" s="6"/>
      <c r="BI582" s="6"/>
    </row>
    <row r="583" spans="6:61" x14ac:dyDescent="0.25"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BG583" s="6"/>
      <c r="BH583" s="6"/>
      <c r="BI583" s="6"/>
    </row>
    <row r="584" spans="6:61" x14ac:dyDescent="0.25"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BG584" s="6"/>
      <c r="BH584" s="6"/>
      <c r="BI584" s="6"/>
    </row>
    <row r="585" spans="6:61" x14ac:dyDescent="0.25"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BG585" s="6"/>
      <c r="BH585" s="6"/>
      <c r="BI585" s="6"/>
    </row>
    <row r="586" spans="6:61" x14ac:dyDescent="0.25"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BG586" s="6"/>
      <c r="BH586" s="6"/>
      <c r="BI586" s="6"/>
    </row>
    <row r="587" spans="6:61" x14ac:dyDescent="0.25"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BG587" s="6"/>
      <c r="BH587" s="6"/>
      <c r="BI587" s="6"/>
    </row>
    <row r="588" spans="6:61" x14ac:dyDescent="0.25"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BG588" s="6"/>
      <c r="BH588" s="6"/>
      <c r="BI588" s="6"/>
    </row>
    <row r="589" spans="6:61" x14ac:dyDescent="0.25"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BG589" s="6"/>
      <c r="BH589" s="6"/>
      <c r="BI589" s="6"/>
    </row>
    <row r="590" spans="6:61" x14ac:dyDescent="0.25"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BG590" s="6"/>
      <c r="BH590" s="6"/>
      <c r="BI590" s="6"/>
    </row>
    <row r="591" spans="6:61" x14ac:dyDescent="0.25"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BG591" s="6"/>
      <c r="BH591" s="6"/>
      <c r="BI591" s="6"/>
    </row>
    <row r="592" spans="6:61" x14ac:dyDescent="0.25"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BG592" s="6"/>
      <c r="BH592" s="6"/>
      <c r="BI592" s="6"/>
    </row>
    <row r="593" spans="6:61" x14ac:dyDescent="0.25"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BG593" s="6"/>
      <c r="BH593" s="6"/>
      <c r="BI593" s="6"/>
    </row>
    <row r="594" spans="6:61" x14ac:dyDescent="0.25"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BG594" s="6"/>
      <c r="BH594" s="6"/>
      <c r="BI594" s="6"/>
    </row>
    <row r="595" spans="6:61" x14ac:dyDescent="0.25"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BG595" s="6"/>
      <c r="BH595" s="6"/>
      <c r="BI595" s="6"/>
    </row>
    <row r="596" spans="6:61" x14ac:dyDescent="0.25"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BG596" s="6"/>
      <c r="BH596" s="6"/>
      <c r="BI596" s="6"/>
    </row>
    <row r="597" spans="6:61" x14ac:dyDescent="0.25"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BG597" s="6"/>
      <c r="BH597" s="6"/>
      <c r="BI597" s="6"/>
    </row>
    <row r="598" spans="6:61" x14ac:dyDescent="0.25"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BG598" s="6"/>
      <c r="BH598" s="6"/>
      <c r="BI598" s="6"/>
    </row>
    <row r="599" spans="6:61" x14ac:dyDescent="0.25"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BG599" s="6"/>
      <c r="BH599" s="6"/>
      <c r="BI599" s="6"/>
    </row>
    <row r="600" spans="6:61" x14ac:dyDescent="0.25"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BG600" s="6"/>
      <c r="BH600" s="6"/>
      <c r="BI600" s="6"/>
    </row>
    <row r="601" spans="6:61" x14ac:dyDescent="0.25"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BG601" s="6"/>
      <c r="BH601" s="6"/>
      <c r="BI601" s="6"/>
    </row>
    <row r="602" spans="6:61" x14ac:dyDescent="0.25"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BG602" s="6"/>
      <c r="BH602" s="6"/>
      <c r="BI602" s="6"/>
    </row>
    <row r="603" spans="6:61" x14ac:dyDescent="0.25"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BG603" s="6"/>
      <c r="BH603" s="6"/>
      <c r="BI603" s="6"/>
    </row>
    <row r="604" spans="6:61" x14ac:dyDescent="0.25"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BG604" s="6"/>
      <c r="BH604" s="6"/>
      <c r="BI604" s="6"/>
    </row>
    <row r="605" spans="6:61" x14ac:dyDescent="0.25"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BG605" s="6"/>
      <c r="BH605" s="6"/>
      <c r="BI605" s="6"/>
    </row>
    <row r="606" spans="6:61" x14ac:dyDescent="0.25"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BG606" s="6"/>
      <c r="BH606" s="6"/>
      <c r="BI606" s="6"/>
    </row>
    <row r="607" spans="6:61" x14ac:dyDescent="0.25"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BG607" s="6"/>
      <c r="BH607" s="6"/>
      <c r="BI607" s="6"/>
    </row>
    <row r="608" spans="6:61" x14ac:dyDescent="0.25"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BG608" s="6"/>
      <c r="BH608" s="6"/>
      <c r="BI608" s="6"/>
    </row>
    <row r="609" spans="6:61" x14ac:dyDescent="0.25"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BG609" s="6"/>
      <c r="BH609" s="6"/>
      <c r="BI609" s="6"/>
    </row>
    <row r="610" spans="6:61" x14ac:dyDescent="0.25"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BG610" s="6"/>
      <c r="BH610" s="6"/>
      <c r="BI610" s="6"/>
    </row>
    <row r="611" spans="6:61" x14ac:dyDescent="0.25"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BG611" s="6"/>
      <c r="BH611" s="6"/>
      <c r="BI611" s="6"/>
    </row>
    <row r="612" spans="6:61" x14ac:dyDescent="0.25"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BG612" s="6"/>
      <c r="BH612" s="6"/>
      <c r="BI612" s="6"/>
    </row>
    <row r="613" spans="6:61" x14ac:dyDescent="0.25"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BG613" s="6"/>
      <c r="BH613" s="6"/>
      <c r="BI613" s="6"/>
    </row>
    <row r="614" spans="6:61" x14ac:dyDescent="0.25"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BG614" s="6"/>
      <c r="BH614" s="6"/>
      <c r="BI614" s="6"/>
    </row>
    <row r="615" spans="6:61" x14ac:dyDescent="0.25"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BG615" s="6"/>
      <c r="BH615" s="6"/>
      <c r="BI615" s="6"/>
    </row>
    <row r="616" spans="6:61" x14ac:dyDescent="0.25"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BG616" s="6"/>
      <c r="BH616" s="6"/>
      <c r="BI616" s="6"/>
    </row>
    <row r="617" spans="6:61" x14ac:dyDescent="0.25"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BG617" s="6"/>
      <c r="BH617" s="6"/>
      <c r="BI617" s="6"/>
    </row>
    <row r="618" spans="6:61" x14ac:dyDescent="0.25"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BG618" s="6"/>
      <c r="BH618" s="6"/>
      <c r="BI618" s="6"/>
    </row>
    <row r="619" spans="6:61" x14ac:dyDescent="0.25"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BG619" s="6"/>
      <c r="BH619" s="6"/>
      <c r="BI619" s="6"/>
    </row>
    <row r="620" spans="6:61" x14ac:dyDescent="0.25"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BG620" s="6"/>
      <c r="BH620" s="6"/>
      <c r="BI620" s="6"/>
    </row>
    <row r="621" spans="6:61" x14ac:dyDescent="0.25"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BG621" s="6"/>
      <c r="BH621" s="6"/>
      <c r="BI621" s="6"/>
    </row>
    <row r="622" spans="6:61" x14ac:dyDescent="0.25"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BG622" s="6"/>
      <c r="BH622" s="6"/>
      <c r="BI622" s="6"/>
    </row>
    <row r="623" spans="6:61" x14ac:dyDescent="0.25"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BG623" s="6"/>
      <c r="BH623" s="6"/>
      <c r="BI623" s="6"/>
    </row>
    <row r="624" spans="6:61" x14ac:dyDescent="0.25"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BG624" s="6"/>
      <c r="BH624" s="6"/>
      <c r="BI624" s="6"/>
    </row>
    <row r="625" spans="6:61" x14ac:dyDescent="0.25"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BG625" s="6"/>
      <c r="BH625" s="6"/>
      <c r="BI625" s="6"/>
    </row>
    <row r="626" spans="6:61" x14ac:dyDescent="0.25"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BG626" s="6"/>
      <c r="BH626" s="6"/>
      <c r="BI626" s="6"/>
    </row>
    <row r="627" spans="6:61" x14ac:dyDescent="0.25"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BG627" s="6"/>
      <c r="BH627" s="6"/>
      <c r="BI627" s="6"/>
    </row>
    <row r="628" spans="6:61" x14ac:dyDescent="0.25"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BG628" s="6"/>
      <c r="BH628" s="6"/>
      <c r="BI628" s="6"/>
    </row>
    <row r="629" spans="6:61" x14ac:dyDescent="0.25"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BG629" s="6"/>
      <c r="BH629" s="6"/>
      <c r="BI629" s="6"/>
    </row>
    <row r="630" spans="6:61" x14ac:dyDescent="0.25"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BG630" s="6"/>
      <c r="BH630" s="6"/>
      <c r="BI630" s="6"/>
    </row>
    <row r="631" spans="6:61" x14ac:dyDescent="0.25"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BG631" s="6"/>
      <c r="BH631" s="6"/>
      <c r="BI631" s="6"/>
    </row>
    <row r="632" spans="6:61" x14ac:dyDescent="0.25"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BG632" s="6"/>
      <c r="BH632" s="6"/>
      <c r="BI632" s="6"/>
    </row>
    <row r="633" spans="6:61" x14ac:dyDescent="0.25"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BG633" s="6"/>
      <c r="BH633" s="6"/>
      <c r="BI633" s="6"/>
    </row>
    <row r="634" spans="6:61" x14ac:dyDescent="0.25"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BG634" s="6"/>
      <c r="BH634" s="6"/>
      <c r="BI634" s="6"/>
    </row>
    <row r="635" spans="6:61" x14ac:dyDescent="0.25"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BG635" s="6"/>
      <c r="BH635" s="6"/>
      <c r="BI635" s="6"/>
    </row>
    <row r="636" spans="6:61" x14ac:dyDescent="0.25"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BG636" s="6"/>
      <c r="BH636" s="6"/>
      <c r="BI636" s="6"/>
    </row>
    <row r="637" spans="6:61" x14ac:dyDescent="0.25"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BG637" s="6"/>
      <c r="BH637" s="6"/>
      <c r="BI637" s="6"/>
    </row>
    <row r="638" spans="6:61" x14ac:dyDescent="0.25"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BG638" s="6"/>
      <c r="BH638" s="6"/>
      <c r="BI638" s="6"/>
    </row>
    <row r="639" spans="6:61" x14ac:dyDescent="0.25"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BG639" s="6"/>
      <c r="BH639" s="6"/>
      <c r="BI639" s="6"/>
    </row>
    <row r="640" spans="6:61" x14ac:dyDescent="0.25"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BG640" s="6"/>
      <c r="BH640" s="6"/>
      <c r="BI640" s="6"/>
    </row>
    <row r="641" spans="6:61" x14ac:dyDescent="0.25"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BG641" s="6"/>
      <c r="BH641" s="6"/>
      <c r="BI641" s="6"/>
    </row>
    <row r="642" spans="6:61" x14ac:dyDescent="0.25"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BG642" s="6"/>
      <c r="BH642" s="6"/>
      <c r="BI642" s="6"/>
    </row>
    <row r="643" spans="6:61" x14ac:dyDescent="0.25"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BG643" s="6"/>
      <c r="BH643" s="6"/>
      <c r="BI643" s="6"/>
    </row>
    <row r="644" spans="6:61" x14ac:dyDescent="0.25"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BG644" s="6"/>
      <c r="BH644" s="6"/>
      <c r="BI644" s="6"/>
    </row>
    <row r="645" spans="6:61" x14ac:dyDescent="0.25"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BG645" s="6"/>
      <c r="BH645" s="6"/>
      <c r="BI645" s="6"/>
    </row>
    <row r="646" spans="6:61" x14ac:dyDescent="0.25"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BG646" s="6"/>
      <c r="BH646" s="6"/>
      <c r="BI646" s="6"/>
    </row>
    <row r="647" spans="6:61" x14ac:dyDescent="0.25"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BG647" s="6"/>
      <c r="BH647" s="6"/>
      <c r="BI647" s="6"/>
    </row>
    <row r="648" spans="6:61" x14ac:dyDescent="0.25"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BG648" s="6"/>
      <c r="BH648" s="6"/>
      <c r="BI648" s="6"/>
    </row>
    <row r="649" spans="6:61" x14ac:dyDescent="0.25"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BG649" s="6"/>
      <c r="BH649" s="6"/>
      <c r="BI649" s="6"/>
    </row>
    <row r="650" spans="6:61" x14ac:dyDescent="0.25"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BG650" s="6"/>
      <c r="BH650" s="6"/>
      <c r="BI650" s="6"/>
    </row>
    <row r="651" spans="6:61" x14ac:dyDescent="0.25"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BG651" s="6"/>
      <c r="BH651" s="6"/>
      <c r="BI651" s="6"/>
    </row>
    <row r="652" spans="6:61" x14ac:dyDescent="0.25"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BG652" s="6"/>
      <c r="BH652" s="6"/>
      <c r="BI652" s="6"/>
    </row>
    <row r="653" spans="6:61" x14ac:dyDescent="0.25"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BG653" s="6"/>
      <c r="BH653" s="6"/>
      <c r="BI653" s="6"/>
    </row>
    <row r="654" spans="6:61" x14ac:dyDescent="0.25"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BG654" s="6"/>
      <c r="BH654" s="6"/>
      <c r="BI654" s="6"/>
    </row>
    <row r="655" spans="6:61" x14ac:dyDescent="0.25"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BG655" s="6"/>
      <c r="BH655" s="6"/>
      <c r="BI655" s="6"/>
    </row>
    <row r="656" spans="6:61" x14ac:dyDescent="0.25"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BG656" s="6"/>
      <c r="BH656" s="6"/>
      <c r="BI656" s="6"/>
    </row>
    <row r="657" spans="6:61" x14ac:dyDescent="0.25"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BG657" s="6"/>
      <c r="BH657" s="6"/>
      <c r="BI657" s="6"/>
    </row>
    <row r="658" spans="6:61" x14ac:dyDescent="0.25"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BG658" s="6"/>
      <c r="BH658" s="6"/>
      <c r="BI658" s="6"/>
    </row>
    <row r="659" spans="6:61" x14ac:dyDescent="0.25"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BG659" s="6"/>
      <c r="BH659" s="6"/>
      <c r="BI659" s="6"/>
    </row>
    <row r="660" spans="6:61" x14ac:dyDescent="0.25"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BG660" s="6"/>
      <c r="BH660" s="6"/>
      <c r="BI660" s="6"/>
    </row>
    <row r="661" spans="6:61" x14ac:dyDescent="0.25"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BG661" s="6"/>
      <c r="BH661" s="6"/>
      <c r="BI661" s="6"/>
    </row>
    <row r="662" spans="6:61" x14ac:dyDescent="0.25"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BG662" s="6"/>
      <c r="BH662" s="6"/>
      <c r="BI662" s="6"/>
    </row>
    <row r="663" spans="6:61" x14ac:dyDescent="0.25"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BG663" s="6"/>
      <c r="BH663" s="6"/>
      <c r="BI663" s="6"/>
    </row>
    <row r="664" spans="6:61" x14ac:dyDescent="0.25"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BG664" s="6"/>
      <c r="BH664" s="6"/>
      <c r="BI664" s="6"/>
    </row>
    <row r="665" spans="6:61" x14ac:dyDescent="0.25"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BG665" s="6"/>
      <c r="BH665" s="6"/>
      <c r="BI665" s="6"/>
    </row>
    <row r="666" spans="6:61" x14ac:dyDescent="0.25"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BG666" s="6"/>
      <c r="BH666" s="6"/>
      <c r="BI666" s="6"/>
    </row>
    <row r="667" spans="6:61" x14ac:dyDescent="0.25"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BG667" s="6"/>
      <c r="BH667" s="6"/>
      <c r="BI667" s="6"/>
    </row>
    <row r="668" spans="6:61" x14ac:dyDescent="0.25"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BG668" s="6"/>
      <c r="BH668" s="6"/>
      <c r="BI668" s="6"/>
    </row>
    <row r="669" spans="6:61" x14ac:dyDescent="0.25"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BG669" s="6"/>
      <c r="BH669" s="6"/>
      <c r="BI669" s="6"/>
    </row>
    <row r="670" spans="6:61" x14ac:dyDescent="0.25"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BG670" s="6"/>
      <c r="BH670" s="6"/>
      <c r="BI670" s="6"/>
    </row>
    <row r="671" spans="6:61" x14ac:dyDescent="0.25"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BG671" s="6"/>
      <c r="BH671" s="6"/>
      <c r="BI671" s="6"/>
    </row>
    <row r="672" spans="6:61" x14ac:dyDescent="0.25"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BG672" s="6"/>
      <c r="BH672" s="6"/>
      <c r="BI672" s="6"/>
    </row>
    <row r="673" spans="6:61" x14ac:dyDescent="0.25"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BG673" s="6"/>
      <c r="BH673" s="6"/>
      <c r="BI673" s="6"/>
    </row>
    <row r="674" spans="6:61" x14ac:dyDescent="0.25"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BG674" s="6"/>
      <c r="BH674" s="6"/>
      <c r="BI674" s="6"/>
    </row>
    <row r="675" spans="6:61" x14ac:dyDescent="0.25"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BG675" s="6"/>
      <c r="BH675" s="6"/>
      <c r="BI675" s="6"/>
    </row>
    <row r="676" spans="6:61" x14ac:dyDescent="0.25"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BG676" s="6"/>
      <c r="BH676" s="6"/>
      <c r="BI676" s="6"/>
    </row>
    <row r="677" spans="6:61" x14ac:dyDescent="0.25"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BG677" s="6"/>
      <c r="BH677" s="6"/>
      <c r="BI677" s="6"/>
    </row>
    <row r="678" spans="6:61" x14ac:dyDescent="0.25"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BG678" s="6"/>
      <c r="BH678" s="6"/>
      <c r="BI678" s="6"/>
    </row>
    <row r="679" spans="6:61" x14ac:dyDescent="0.25"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BG679" s="6"/>
      <c r="BH679" s="6"/>
      <c r="BI679" s="6"/>
    </row>
    <row r="680" spans="6:61" x14ac:dyDescent="0.25"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BG680" s="6"/>
      <c r="BH680" s="6"/>
      <c r="BI680" s="6"/>
    </row>
    <row r="681" spans="6:61" x14ac:dyDescent="0.25"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BG681" s="6"/>
      <c r="BH681" s="6"/>
      <c r="BI681" s="6"/>
    </row>
    <row r="682" spans="6:61" x14ac:dyDescent="0.25"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BG682" s="6"/>
      <c r="BH682" s="6"/>
      <c r="BI682" s="6"/>
    </row>
    <row r="683" spans="6:61" x14ac:dyDescent="0.25"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BG683" s="6"/>
      <c r="BH683" s="6"/>
      <c r="BI683" s="6"/>
    </row>
    <row r="684" spans="6:61" x14ac:dyDescent="0.25"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BG684" s="6"/>
      <c r="BH684" s="6"/>
      <c r="BI684" s="6"/>
    </row>
    <row r="685" spans="6:61" x14ac:dyDescent="0.25"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BG685" s="6"/>
      <c r="BH685" s="6"/>
      <c r="BI685" s="6"/>
    </row>
    <row r="686" spans="6:61" x14ac:dyDescent="0.25"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BG686" s="6"/>
      <c r="BH686" s="6"/>
      <c r="BI686" s="6"/>
    </row>
    <row r="687" spans="6:61" x14ac:dyDescent="0.25"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BG687" s="6"/>
      <c r="BH687" s="6"/>
      <c r="BI687" s="6"/>
    </row>
    <row r="688" spans="6:61" x14ac:dyDescent="0.25"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BG688" s="6"/>
      <c r="BH688" s="6"/>
      <c r="BI688" s="6"/>
    </row>
    <row r="689" spans="6:61" x14ac:dyDescent="0.25"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BG689" s="6"/>
      <c r="BH689" s="6"/>
      <c r="BI689" s="6"/>
    </row>
    <row r="690" spans="6:61" x14ac:dyDescent="0.25"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BG690" s="6"/>
      <c r="BH690" s="6"/>
      <c r="BI690" s="6"/>
    </row>
    <row r="691" spans="6:61" x14ac:dyDescent="0.25"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BG691" s="6"/>
      <c r="BH691" s="6"/>
      <c r="BI691" s="6"/>
    </row>
    <row r="692" spans="6:61" x14ac:dyDescent="0.25"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BG692" s="6"/>
      <c r="BH692" s="6"/>
      <c r="BI692" s="6"/>
    </row>
    <row r="693" spans="6:61" x14ac:dyDescent="0.25"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BG693" s="6"/>
      <c r="BH693" s="6"/>
      <c r="BI693" s="6"/>
    </row>
    <row r="694" spans="6:61" x14ac:dyDescent="0.25"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BG694" s="6"/>
      <c r="BH694" s="6"/>
      <c r="BI694" s="6"/>
    </row>
    <row r="695" spans="6:61" x14ac:dyDescent="0.25"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BG695" s="6"/>
      <c r="BH695" s="6"/>
      <c r="BI695" s="6"/>
    </row>
    <row r="696" spans="6:61" x14ac:dyDescent="0.25"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BG696" s="6"/>
      <c r="BH696" s="6"/>
      <c r="BI696" s="6"/>
    </row>
    <row r="697" spans="6:61" x14ac:dyDescent="0.25"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BG697" s="6"/>
      <c r="BH697" s="6"/>
      <c r="BI697" s="6"/>
    </row>
    <row r="698" spans="6:61" x14ac:dyDescent="0.25"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BG698" s="6"/>
      <c r="BH698" s="6"/>
      <c r="BI698" s="6"/>
    </row>
    <row r="699" spans="6:61" x14ac:dyDescent="0.25"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BG699" s="6"/>
      <c r="BH699" s="6"/>
      <c r="BI699" s="6"/>
    </row>
    <row r="700" spans="6:61" x14ac:dyDescent="0.25"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BG700" s="6"/>
      <c r="BH700" s="6"/>
      <c r="BI700" s="6"/>
    </row>
    <row r="701" spans="6:61" x14ac:dyDescent="0.25"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BG701" s="6"/>
      <c r="BH701" s="6"/>
      <c r="BI701" s="6"/>
    </row>
    <row r="702" spans="6:61" x14ac:dyDescent="0.25"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BG702" s="6"/>
      <c r="BH702" s="6"/>
      <c r="BI702" s="6"/>
    </row>
    <row r="703" spans="6:61" x14ac:dyDescent="0.25"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BG703" s="6"/>
      <c r="BH703" s="6"/>
      <c r="BI703" s="6"/>
    </row>
    <row r="704" spans="6:61" x14ac:dyDescent="0.25"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BG704" s="6"/>
      <c r="BH704" s="6"/>
      <c r="BI704" s="6"/>
    </row>
    <row r="705" spans="6:61" x14ac:dyDescent="0.25"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BG705" s="6"/>
      <c r="BH705" s="6"/>
      <c r="BI705" s="6"/>
    </row>
    <row r="706" spans="6:61" x14ac:dyDescent="0.25"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BG706" s="6"/>
      <c r="BH706" s="6"/>
      <c r="BI706" s="6"/>
    </row>
    <row r="707" spans="6:61" x14ac:dyDescent="0.25"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BG707" s="6"/>
      <c r="BH707" s="6"/>
      <c r="BI707" s="6"/>
    </row>
    <row r="708" spans="6:61" x14ac:dyDescent="0.25"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BG708" s="6"/>
      <c r="BH708" s="6"/>
      <c r="BI708" s="6"/>
    </row>
    <row r="709" spans="6:61" x14ac:dyDescent="0.25"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BG709" s="6"/>
      <c r="BH709" s="6"/>
      <c r="BI709" s="6"/>
    </row>
    <row r="710" spans="6:61" x14ac:dyDescent="0.25"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BG710" s="6"/>
      <c r="BH710" s="6"/>
      <c r="BI710" s="6"/>
    </row>
    <row r="711" spans="6:61" x14ac:dyDescent="0.25"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BG711" s="6"/>
      <c r="BH711" s="6"/>
      <c r="BI711" s="6"/>
    </row>
    <row r="712" spans="6:61" x14ac:dyDescent="0.25"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BG712" s="6"/>
      <c r="BH712" s="6"/>
      <c r="BI712" s="6"/>
    </row>
    <row r="713" spans="6:61" x14ac:dyDescent="0.25"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BG713" s="6"/>
      <c r="BH713" s="6"/>
      <c r="BI713" s="6"/>
    </row>
    <row r="714" spans="6:61" x14ac:dyDescent="0.25"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BG714" s="6"/>
      <c r="BH714" s="6"/>
      <c r="BI714" s="6"/>
    </row>
    <row r="715" spans="6:61" x14ac:dyDescent="0.25"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BG715" s="6"/>
      <c r="BH715" s="6"/>
      <c r="BI715" s="6"/>
    </row>
    <row r="716" spans="6:61" x14ac:dyDescent="0.25"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BG716" s="6"/>
      <c r="BH716" s="6"/>
      <c r="BI716" s="6"/>
    </row>
    <row r="717" spans="6:61" x14ac:dyDescent="0.25"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BG717" s="6"/>
      <c r="BH717" s="6"/>
      <c r="BI717" s="6"/>
    </row>
    <row r="718" spans="6:61" x14ac:dyDescent="0.25"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BG718" s="6"/>
      <c r="BH718" s="6"/>
      <c r="BI718" s="6"/>
    </row>
    <row r="719" spans="6:61" x14ac:dyDescent="0.25"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BG719" s="6"/>
      <c r="BH719" s="6"/>
      <c r="BI719" s="6"/>
    </row>
    <row r="720" spans="6:61" x14ac:dyDescent="0.25"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BG720" s="6"/>
      <c r="BH720" s="6"/>
      <c r="BI720" s="6"/>
    </row>
    <row r="721" spans="6:61" x14ac:dyDescent="0.25"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BG721" s="6"/>
      <c r="BH721" s="6"/>
      <c r="BI721" s="6"/>
    </row>
    <row r="722" spans="6:61" x14ac:dyDescent="0.25"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BG722" s="6"/>
      <c r="BH722" s="6"/>
      <c r="BI722" s="6"/>
    </row>
    <row r="723" spans="6:61" x14ac:dyDescent="0.25"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BG723" s="6"/>
      <c r="BH723" s="6"/>
      <c r="BI723" s="6"/>
    </row>
    <row r="724" spans="6:61" x14ac:dyDescent="0.25"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BG724" s="6"/>
      <c r="BH724" s="6"/>
      <c r="BI724" s="6"/>
    </row>
    <row r="725" spans="6:61" x14ac:dyDescent="0.25"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BG725" s="6"/>
      <c r="BH725" s="6"/>
      <c r="BI725" s="6"/>
    </row>
    <row r="726" spans="6:61" x14ac:dyDescent="0.25"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BG726" s="6"/>
      <c r="BH726" s="6"/>
      <c r="BI726" s="6"/>
    </row>
    <row r="727" spans="6:61" x14ac:dyDescent="0.25"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BG727" s="6"/>
      <c r="BH727" s="6"/>
      <c r="BI727" s="6"/>
    </row>
    <row r="728" spans="6:61" x14ac:dyDescent="0.25"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BG728" s="6"/>
      <c r="BH728" s="6"/>
      <c r="BI728" s="6"/>
    </row>
    <row r="729" spans="6:61" x14ac:dyDescent="0.25"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BG729" s="6"/>
      <c r="BH729" s="6"/>
      <c r="BI729" s="6"/>
    </row>
    <row r="730" spans="6:61" x14ac:dyDescent="0.25"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BG730" s="6"/>
      <c r="BH730" s="6"/>
      <c r="BI730" s="6"/>
    </row>
    <row r="731" spans="6:61" x14ac:dyDescent="0.25"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BG731" s="6"/>
      <c r="BH731" s="6"/>
      <c r="BI731" s="6"/>
    </row>
    <row r="732" spans="6:61" x14ac:dyDescent="0.25"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BG732" s="6"/>
      <c r="BH732" s="6"/>
      <c r="BI732" s="6"/>
    </row>
    <row r="733" spans="6:61" x14ac:dyDescent="0.25"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BG733" s="6"/>
      <c r="BH733" s="6"/>
      <c r="BI733" s="6"/>
    </row>
    <row r="734" spans="6:61" x14ac:dyDescent="0.25"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BG734" s="6"/>
      <c r="BH734" s="6"/>
      <c r="BI734" s="6"/>
    </row>
    <row r="735" spans="6:61" x14ac:dyDescent="0.25"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BG735" s="6"/>
      <c r="BH735" s="6"/>
      <c r="BI735" s="6"/>
    </row>
    <row r="736" spans="6:61" x14ac:dyDescent="0.25"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BG736" s="6"/>
      <c r="BH736" s="6"/>
      <c r="BI736" s="6"/>
    </row>
    <row r="737" spans="6:61" x14ac:dyDescent="0.25"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BG737" s="6"/>
      <c r="BH737" s="6"/>
      <c r="BI737" s="6"/>
    </row>
    <row r="738" spans="6:61" x14ac:dyDescent="0.25"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BG738" s="6"/>
      <c r="BH738" s="6"/>
      <c r="BI738" s="6"/>
    </row>
    <row r="739" spans="6:61" x14ac:dyDescent="0.25"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BG739" s="6"/>
      <c r="BH739" s="6"/>
      <c r="BI739" s="6"/>
    </row>
    <row r="740" spans="6:61" x14ac:dyDescent="0.25"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BG740" s="6"/>
      <c r="BH740" s="6"/>
      <c r="BI740" s="6"/>
    </row>
    <row r="741" spans="6:61" x14ac:dyDescent="0.25"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BG741" s="6"/>
      <c r="BH741" s="6"/>
      <c r="BI741" s="6"/>
    </row>
    <row r="742" spans="6:61" x14ac:dyDescent="0.25"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BG742" s="6"/>
      <c r="BH742" s="6"/>
      <c r="BI742" s="6"/>
    </row>
    <row r="743" spans="6:61" x14ac:dyDescent="0.25"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BG743" s="6"/>
      <c r="BH743" s="6"/>
      <c r="BI743" s="6"/>
    </row>
    <row r="744" spans="6:61" x14ac:dyDescent="0.25"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BG744" s="6"/>
      <c r="BH744" s="6"/>
      <c r="BI744" s="6"/>
    </row>
    <row r="745" spans="6:61" x14ac:dyDescent="0.25"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BG745" s="6"/>
      <c r="BH745" s="6"/>
      <c r="BI745" s="6"/>
    </row>
    <row r="746" spans="6:61" x14ac:dyDescent="0.25"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BG746" s="6"/>
      <c r="BH746" s="6"/>
      <c r="BI746" s="6"/>
    </row>
    <row r="747" spans="6:61" x14ac:dyDescent="0.25"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BG747" s="6"/>
      <c r="BH747" s="6"/>
      <c r="BI747" s="6"/>
    </row>
    <row r="748" spans="6:61" x14ac:dyDescent="0.25"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BG748" s="6"/>
      <c r="BH748" s="6"/>
      <c r="BI748" s="6"/>
    </row>
    <row r="749" spans="6:61" x14ac:dyDescent="0.25"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BG749" s="6"/>
      <c r="BH749" s="6"/>
      <c r="BI749" s="6"/>
    </row>
    <row r="750" spans="6:61" x14ac:dyDescent="0.25"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BG750" s="6"/>
      <c r="BH750" s="6"/>
      <c r="BI750" s="6"/>
    </row>
    <row r="751" spans="6:61" x14ac:dyDescent="0.25"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BG751" s="6"/>
      <c r="BH751" s="6"/>
      <c r="BI751" s="6"/>
    </row>
    <row r="752" spans="6:61" x14ac:dyDescent="0.25"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BG752" s="6"/>
      <c r="BH752" s="6"/>
      <c r="BI752" s="6"/>
    </row>
    <row r="753" spans="6:61" x14ac:dyDescent="0.25"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BG753" s="6"/>
      <c r="BH753" s="6"/>
      <c r="BI753" s="6"/>
    </row>
    <row r="754" spans="6:61" x14ac:dyDescent="0.25"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BG754" s="6"/>
      <c r="BH754" s="6"/>
      <c r="BI754" s="6"/>
    </row>
    <row r="755" spans="6:61" x14ac:dyDescent="0.25"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BG755" s="6"/>
      <c r="BH755" s="6"/>
      <c r="BI755" s="6"/>
    </row>
    <row r="756" spans="6:61" x14ac:dyDescent="0.25"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BG756" s="6"/>
      <c r="BH756" s="6"/>
      <c r="BI756" s="6"/>
    </row>
    <row r="757" spans="6:61" x14ac:dyDescent="0.25"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BG757" s="6"/>
      <c r="BH757" s="6"/>
      <c r="BI757" s="6"/>
    </row>
    <row r="758" spans="6:61" x14ac:dyDescent="0.25"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BG758" s="6"/>
      <c r="BH758" s="6"/>
      <c r="BI758" s="6"/>
    </row>
    <row r="759" spans="6:61" x14ac:dyDescent="0.25"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BG759" s="6"/>
      <c r="BH759" s="6"/>
      <c r="BI759" s="6"/>
    </row>
    <row r="760" spans="6:61" x14ac:dyDescent="0.25"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BG760" s="6"/>
      <c r="BH760" s="6"/>
      <c r="BI760" s="6"/>
    </row>
    <row r="761" spans="6:61" x14ac:dyDescent="0.25"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BG761" s="6"/>
      <c r="BH761" s="6"/>
      <c r="BI761" s="6"/>
    </row>
    <row r="762" spans="6:61" x14ac:dyDescent="0.25"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BG762" s="6"/>
      <c r="BH762" s="6"/>
      <c r="BI762" s="6"/>
    </row>
    <row r="763" spans="6:61" x14ac:dyDescent="0.25"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BG763" s="6"/>
      <c r="BH763" s="6"/>
      <c r="BI763" s="6"/>
    </row>
    <row r="764" spans="6:61" x14ac:dyDescent="0.25"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BG764" s="6"/>
      <c r="BH764" s="6"/>
      <c r="BI764" s="6"/>
    </row>
    <row r="765" spans="6:61" x14ac:dyDescent="0.25"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BG765" s="6"/>
      <c r="BH765" s="6"/>
      <c r="BI765" s="6"/>
    </row>
    <row r="766" spans="6:61" x14ac:dyDescent="0.25"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BG766" s="6"/>
      <c r="BH766" s="6"/>
      <c r="BI766" s="6"/>
    </row>
    <row r="767" spans="6:61" x14ac:dyDescent="0.25"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BG767" s="6"/>
      <c r="BH767" s="6"/>
      <c r="BI767" s="6"/>
    </row>
    <row r="768" spans="6:61" x14ac:dyDescent="0.25"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BG768" s="6"/>
      <c r="BH768" s="6"/>
      <c r="BI768" s="6"/>
    </row>
    <row r="769" spans="6:61" x14ac:dyDescent="0.25"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BG769" s="6"/>
      <c r="BH769" s="6"/>
      <c r="BI769" s="6"/>
    </row>
    <row r="770" spans="6:61" x14ac:dyDescent="0.25"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BG770" s="6"/>
      <c r="BH770" s="6"/>
      <c r="BI770" s="6"/>
    </row>
    <row r="771" spans="6:61" x14ac:dyDescent="0.25"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BG771" s="6"/>
      <c r="BH771" s="6"/>
      <c r="BI771" s="6"/>
    </row>
    <row r="772" spans="6:61" x14ac:dyDescent="0.25"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BG772" s="6"/>
      <c r="BH772" s="6"/>
      <c r="BI772" s="6"/>
    </row>
    <row r="773" spans="6:61" x14ac:dyDescent="0.25"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BG773" s="6"/>
      <c r="BH773" s="6"/>
      <c r="BI773" s="6"/>
    </row>
    <row r="774" spans="6:61" x14ac:dyDescent="0.25"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BG774" s="6"/>
      <c r="BH774" s="6"/>
      <c r="BI774" s="6"/>
    </row>
    <row r="775" spans="6:61" x14ac:dyDescent="0.25"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BG775" s="6"/>
      <c r="BH775" s="6"/>
      <c r="BI775" s="6"/>
    </row>
    <row r="776" spans="6:61" x14ac:dyDescent="0.25"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BG776" s="6"/>
      <c r="BH776" s="6"/>
      <c r="BI776" s="6"/>
    </row>
    <row r="777" spans="6:61" x14ac:dyDescent="0.25"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BG777" s="6"/>
      <c r="BH777" s="6"/>
      <c r="BI777" s="6"/>
    </row>
    <row r="778" spans="6:61" x14ac:dyDescent="0.25"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BG778" s="6"/>
      <c r="BH778" s="6"/>
      <c r="BI778" s="6"/>
    </row>
    <row r="779" spans="6:61" x14ac:dyDescent="0.25"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BG779" s="6"/>
      <c r="BH779" s="6"/>
      <c r="BI779" s="6"/>
    </row>
    <row r="780" spans="6:61" x14ac:dyDescent="0.25"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BG780" s="6"/>
      <c r="BH780" s="6"/>
      <c r="BI780" s="6"/>
    </row>
    <row r="781" spans="6:61" x14ac:dyDescent="0.25"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BG781" s="6"/>
      <c r="BH781" s="6"/>
      <c r="BI781" s="6"/>
    </row>
    <row r="782" spans="6:61" x14ac:dyDescent="0.25"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BG782" s="6"/>
      <c r="BH782" s="6"/>
      <c r="BI782" s="6"/>
    </row>
    <row r="783" spans="6:61" x14ac:dyDescent="0.25"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BG783" s="6"/>
      <c r="BH783" s="6"/>
      <c r="BI783" s="6"/>
    </row>
    <row r="784" spans="6:61" x14ac:dyDescent="0.25"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BG784" s="6"/>
      <c r="BH784" s="6"/>
      <c r="BI784" s="6"/>
    </row>
    <row r="785" spans="6:61" x14ac:dyDescent="0.25"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BG785" s="6"/>
      <c r="BH785" s="6"/>
      <c r="BI785" s="6"/>
    </row>
    <row r="786" spans="6:61" x14ac:dyDescent="0.25"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BG786" s="6"/>
      <c r="BH786" s="6"/>
      <c r="BI786" s="6"/>
    </row>
    <row r="787" spans="6:61" x14ac:dyDescent="0.25"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BG787" s="6"/>
      <c r="BH787" s="6"/>
      <c r="BI787" s="6"/>
    </row>
    <row r="788" spans="6:61" x14ac:dyDescent="0.25"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BG788" s="6"/>
      <c r="BH788" s="6"/>
      <c r="BI788" s="6"/>
    </row>
    <row r="789" spans="6:61" x14ac:dyDescent="0.25"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BG789" s="6"/>
      <c r="BH789" s="6"/>
      <c r="BI789" s="6"/>
    </row>
    <row r="790" spans="6:61" x14ac:dyDescent="0.25"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BG790" s="6"/>
      <c r="BH790" s="6"/>
      <c r="BI790" s="6"/>
    </row>
    <row r="791" spans="6:61" x14ac:dyDescent="0.25"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BG791" s="6"/>
      <c r="BH791" s="6"/>
      <c r="BI791" s="6"/>
    </row>
    <row r="792" spans="6:61" x14ac:dyDescent="0.25"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BG792" s="6"/>
      <c r="BH792" s="6"/>
      <c r="BI792" s="6"/>
    </row>
    <row r="793" spans="6:61" x14ac:dyDescent="0.25"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BG793" s="6"/>
      <c r="BH793" s="6"/>
      <c r="BI793" s="6"/>
    </row>
    <row r="794" spans="6:61" x14ac:dyDescent="0.25"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BG794" s="6"/>
      <c r="BH794" s="6"/>
      <c r="BI794" s="6"/>
    </row>
    <row r="795" spans="6:61" x14ac:dyDescent="0.25"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BG795" s="6"/>
      <c r="BH795" s="6"/>
      <c r="BI795" s="6"/>
    </row>
    <row r="796" spans="6:61" x14ac:dyDescent="0.25"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BG796" s="6"/>
      <c r="BH796" s="6"/>
      <c r="BI796" s="6"/>
    </row>
    <row r="797" spans="6:61" x14ac:dyDescent="0.25"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BG797" s="6"/>
      <c r="BH797" s="6"/>
      <c r="BI797" s="6"/>
    </row>
    <row r="798" spans="6:61" x14ac:dyDescent="0.25"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BG798" s="6"/>
      <c r="BH798" s="6"/>
      <c r="BI798" s="6"/>
    </row>
    <row r="799" spans="6:61" x14ac:dyDescent="0.25"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BG799" s="6"/>
      <c r="BH799" s="6"/>
      <c r="BI799" s="6"/>
    </row>
    <row r="800" spans="6:61" x14ac:dyDescent="0.25"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BG800" s="6"/>
      <c r="BH800" s="6"/>
      <c r="BI800" s="6"/>
    </row>
    <row r="801" spans="6:61" x14ac:dyDescent="0.25"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BG801" s="6"/>
      <c r="BH801" s="6"/>
      <c r="BI801" s="6"/>
    </row>
    <row r="802" spans="6:61" x14ac:dyDescent="0.25"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BG802" s="6"/>
      <c r="BH802" s="6"/>
      <c r="BI802" s="6"/>
    </row>
    <row r="803" spans="6:61" x14ac:dyDescent="0.25"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BG803" s="6"/>
      <c r="BH803" s="6"/>
      <c r="BI803" s="6"/>
    </row>
    <row r="804" spans="6:61" x14ac:dyDescent="0.25"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BG804" s="6"/>
      <c r="BH804" s="6"/>
      <c r="BI804" s="6"/>
    </row>
    <row r="805" spans="6:61" x14ac:dyDescent="0.25"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BG805" s="6"/>
      <c r="BH805" s="6"/>
      <c r="BI805" s="6"/>
    </row>
    <row r="806" spans="6:61" x14ac:dyDescent="0.25"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BG806" s="6"/>
      <c r="BH806" s="6"/>
      <c r="BI806" s="6"/>
    </row>
    <row r="807" spans="6:61" x14ac:dyDescent="0.25"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BG807" s="6"/>
      <c r="BH807" s="6"/>
      <c r="BI807" s="6"/>
    </row>
    <row r="808" spans="6:61" x14ac:dyDescent="0.25"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BG808" s="6"/>
      <c r="BH808" s="6"/>
      <c r="BI808" s="6"/>
    </row>
    <row r="809" spans="6:61" x14ac:dyDescent="0.25"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BG809" s="6"/>
      <c r="BH809" s="6"/>
      <c r="BI809" s="6"/>
    </row>
    <row r="810" spans="6:61" x14ac:dyDescent="0.25"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BG810" s="6"/>
      <c r="BH810" s="6"/>
      <c r="BI810" s="6"/>
    </row>
    <row r="811" spans="6:61" x14ac:dyDescent="0.25"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BG811" s="6"/>
      <c r="BH811" s="6"/>
      <c r="BI811" s="6"/>
    </row>
    <row r="812" spans="6:61" x14ac:dyDescent="0.25"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BG812" s="6"/>
      <c r="BH812" s="6"/>
      <c r="BI812" s="6"/>
    </row>
    <row r="813" spans="6:61" x14ac:dyDescent="0.25"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BG813" s="6"/>
      <c r="BH813" s="6"/>
      <c r="BI813" s="6"/>
    </row>
    <row r="814" spans="6:61" x14ac:dyDescent="0.25"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BG814" s="6"/>
      <c r="BH814" s="6"/>
      <c r="BI814" s="6"/>
    </row>
    <row r="815" spans="6:61" x14ac:dyDescent="0.25"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BG815" s="6"/>
      <c r="BH815" s="6"/>
      <c r="BI815" s="6"/>
    </row>
    <row r="816" spans="6:61" x14ac:dyDescent="0.25"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BG816" s="6"/>
      <c r="BH816" s="6"/>
      <c r="BI816" s="6"/>
    </row>
    <row r="817" spans="6:61" x14ac:dyDescent="0.25"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BG817" s="6"/>
      <c r="BH817" s="6"/>
      <c r="BI817" s="6"/>
    </row>
    <row r="818" spans="6:61" x14ac:dyDescent="0.25"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BG818" s="6"/>
      <c r="BH818" s="6"/>
      <c r="BI818" s="6"/>
    </row>
    <row r="819" spans="6:61" x14ac:dyDescent="0.25"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BG819" s="6"/>
      <c r="BH819" s="6"/>
      <c r="BI819" s="6"/>
    </row>
    <row r="820" spans="6:61" x14ac:dyDescent="0.25"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BG820" s="6"/>
      <c r="BH820" s="6"/>
      <c r="BI820" s="6"/>
    </row>
    <row r="821" spans="6:61" x14ac:dyDescent="0.25"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BG821" s="6"/>
      <c r="BH821" s="6"/>
      <c r="BI821" s="6"/>
    </row>
    <row r="822" spans="6:61" x14ac:dyDescent="0.25"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BG822" s="6"/>
      <c r="BH822" s="6"/>
      <c r="BI822" s="6"/>
    </row>
    <row r="823" spans="6:61" x14ac:dyDescent="0.25"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BG823" s="6"/>
      <c r="BH823" s="6"/>
      <c r="BI823" s="6"/>
    </row>
    <row r="824" spans="6:61" x14ac:dyDescent="0.25"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BG824" s="6"/>
      <c r="BH824" s="6"/>
      <c r="BI824" s="6"/>
    </row>
    <row r="825" spans="6:61" x14ac:dyDescent="0.25"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BG825" s="6"/>
      <c r="BH825" s="6"/>
      <c r="BI825" s="6"/>
    </row>
    <row r="826" spans="6:61" x14ac:dyDescent="0.25"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BG826" s="6"/>
      <c r="BH826" s="6"/>
      <c r="BI826" s="6"/>
    </row>
    <row r="827" spans="6:61" x14ac:dyDescent="0.25"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BG827" s="6"/>
      <c r="BH827" s="6"/>
      <c r="BI827" s="6"/>
    </row>
    <row r="828" spans="6:61" x14ac:dyDescent="0.25"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BG828" s="6"/>
      <c r="BH828" s="6"/>
      <c r="BI828" s="6"/>
    </row>
    <row r="829" spans="6:61" x14ac:dyDescent="0.25"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BG829" s="6"/>
      <c r="BH829" s="6"/>
      <c r="BI829" s="6"/>
    </row>
    <row r="830" spans="6:61" x14ac:dyDescent="0.25"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BG830" s="6"/>
      <c r="BH830" s="6"/>
      <c r="BI830" s="6"/>
    </row>
    <row r="831" spans="6:61" x14ac:dyDescent="0.25"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BG831" s="6"/>
      <c r="BH831" s="6"/>
      <c r="BI831" s="6"/>
    </row>
    <row r="832" spans="6:61" x14ac:dyDescent="0.25"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BG832" s="6"/>
      <c r="BH832" s="6"/>
      <c r="BI832" s="6"/>
    </row>
    <row r="833" spans="6:61" x14ac:dyDescent="0.25"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BG833" s="6"/>
      <c r="BH833" s="6"/>
      <c r="BI833" s="6"/>
    </row>
    <row r="834" spans="6:61" x14ac:dyDescent="0.25"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BG834" s="6"/>
      <c r="BH834" s="6"/>
      <c r="BI834" s="6"/>
    </row>
    <row r="835" spans="6:61" x14ac:dyDescent="0.25"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BG835" s="6"/>
      <c r="BH835" s="6"/>
      <c r="BI835" s="6"/>
    </row>
    <row r="836" spans="6:61" x14ac:dyDescent="0.25"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BG836" s="6"/>
      <c r="BH836" s="6"/>
      <c r="BI836" s="6"/>
    </row>
    <row r="837" spans="6:61" x14ac:dyDescent="0.25"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BG837" s="6"/>
      <c r="BH837" s="6"/>
      <c r="BI837" s="6"/>
    </row>
    <row r="838" spans="6:61" x14ac:dyDescent="0.25"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BG838" s="6"/>
      <c r="BH838" s="6"/>
      <c r="BI838" s="6"/>
    </row>
    <row r="839" spans="6:61" x14ac:dyDescent="0.25"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BG839" s="6"/>
      <c r="BH839" s="6"/>
      <c r="BI839" s="6"/>
    </row>
    <row r="840" spans="6:61" x14ac:dyDescent="0.25"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BG840" s="6"/>
      <c r="BH840" s="6"/>
      <c r="BI840" s="6"/>
    </row>
    <row r="841" spans="6:61" x14ac:dyDescent="0.25"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BG841" s="6"/>
      <c r="BH841" s="6"/>
      <c r="BI841" s="6"/>
    </row>
    <row r="842" spans="6:61" x14ac:dyDescent="0.25"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BG842" s="6"/>
      <c r="BH842" s="6"/>
      <c r="BI842" s="6"/>
    </row>
    <row r="843" spans="6:61" x14ac:dyDescent="0.25"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BG843" s="6"/>
      <c r="BH843" s="6"/>
      <c r="BI843" s="6"/>
    </row>
    <row r="844" spans="6:61" x14ac:dyDescent="0.25"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BG844" s="6"/>
      <c r="BH844" s="6"/>
      <c r="BI844" s="6"/>
    </row>
    <row r="845" spans="6:61" x14ac:dyDescent="0.25"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BG845" s="6"/>
      <c r="BH845" s="6"/>
      <c r="BI845" s="6"/>
    </row>
    <row r="846" spans="6:61" x14ac:dyDescent="0.25"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BG846" s="6"/>
      <c r="BH846" s="6"/>
      <c r="BI846" s="6"/>
    </row>
    <row r="847" spans="6:61" x14ac:dyDescent="0.25"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BG847" s="6"/>
      <c r="BH847" s="6"/>
      <c r="BI847" s="6"/>
    </row>
    <row r="848" spans="6:61" x14ac:dyDescent="0.25"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BG848" s="6"/>
      <c r="BH848" s="6"/>
      <c r="BI848" s="6"/>
    </row>
    <row r="849" spans="6:61" x14ac:dyDescent="0.25"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BG849" s="6"/>
      <c r="BH849" s="6"/>
      <c r="BI849" s="6"/>
    </row>
    <row r="850" spans="6:61" x14ac:dyDescent="0.25"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BG850" s="6"/>
      <c r="BH850" s="6"/>
      <c r="BI850" s="6"/>
    </row>
    <row r="851" spans="6:61" x14ac:dyDescent="0.25"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BG851" s="6"/>
      <c r="BH851" s="6"/>
      <c r="BI851" s="6"/>
    </row>
    <row r="852" spans="6:61" x14ac:dyDescent="0.25"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BG852" s="6"/>
      <c r="BH852" s="6"/>
      <c r="BI852" s="6"/>
    </row>
    <row r="853" spans="6:61" x14ac:dyDescent="0.25"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BG853" s="6"/>
      <c r="BH853" s="6"/>
      <c r="BI853" s="6"/>
    </row>
    <row r="854" spans="6:61" x14ac:dyDescent="0.25"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BG854" s="6"/>
      <c r="BH854" s="6"/>
      <c r="BI854" s="6"/>
    </row>
    <row r="855" spans="6:61" x14ac:dyDescent="0.25"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BG855" s="6"/>
      <c r="BH855" s="6"/>
      <c r="BI855" s="6"/>
    </row>
    <row r="856" spans="6:61" x14ac:dyDescent="0.25"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BG856" s="6"/>
      <c r="BH856" s="6"/>
      <c r="BI856" s="6"/>
    </row>
    <row r="857" spans="6:61" x14ac:dyDescent="0.25"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BG857" s="6"/>
      <c r="BH857" s="6"/>
      <c r="BI857" s="6"/>
    </row>
    <row r="858" spans="6:61" x14ac:dyDescent="0.25"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BG858" s="6"/>
      <c r="BH858" s="6"/>
      <c r="BI858" s="6"/>
    </row>
    <row r="859" spans="6:61" x14ac:dyDescent="0.25"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BG859" s="6"/>
      <c r="BH859" s="6"/>
      <c r="BI859" s="6"/>
    </row>
    <row r="860" spans="6:61" x14ac:dyDescent="0.25"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BG860" s="6"/>
      <c r="BH860" s="6"/>
      <c r="BI860" s="6"/>
    </row>
    <row r="861" spans="6:61" x14ac:dyDescent="0.25"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BG861" s="6"/>
      <c r="BH861" s="6"/>
      <c r="BI861" s="6"/>
    </row>
    <row r="862" spans="6:61" x14ac:dyDescent="0.25"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BG862" s="6"/>
      <c r="BH862" s="6"/>
      <c r="BI862" s="6"/>
    </row>
    <row r="863" spans="6:61" x14ac:dyDescent="0.25"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BG863" s="6"/>
      <c r="BH863" s="6"/>
      <c r="BI863" s="6"/>
    </row>
    <row r="864" spans="6:61" x14ac:dyDescent="0.25"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BG864" s="6"/>
      <c r="BH864" s="6"/>
      <c r="BI864" s="6"/>
    </row>
    <row r="865" spans="6:61" x14ac:dyDescent="0.25"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BG865" s="6"/>
      <c r="BH865" s="6"/>
      <c r="BI865" s="6"/>
    </row>
    <row r="866" spans="6:61" x14ac:dyDescent="0.25"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BG866" s="6"/>
      <c r="BH866" s="6"/>
      <c r="BI866" s="6"/>
    </row>
    <row r="867" spans="6:61" x14ac:dyDescent="0.25"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BG867" s="6"/>
      <c r="BH867" s="6"/>
      <c r="BI867" s="6"/>
    </row>
    <row r="868" spans="6:61" x14ac:dyDescent="0.25"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BG868" s="6"/>
      <c r="BH868" s="6"/>
      <c r="BI868" s="6"/>
    </row>
    <row r="869" spans="6:61" x14ac:dyDescent="0.25"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BG869" s="6"/>
      <c r="BH869" s="6"/>
      <c r="BI869" s="6"/>
    </row>
    <row r="870" spans="6:61" x14ac:dyDescent="0.25"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BG870" s="6"/>
      <c r="BH870" s="6"/>
      <c r="BI870" s="6"/>
    </row>
    <row r="871" spans="6:61" x14ac:dyDescent="0.25"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BG871" s="6"/>
      <c r="BH871" s="6"/>
      <c r="BI871" s="6"/>
    </row>
    <row r="872" spans="6:61" x14ac:dyDescent="0.25"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BG872" s="6"/>
      <c r="BH872" s="6"/>
      <c r="BI872" s="6"/>
    </row>
    <row r="873" spans="6:61" x14ac:dyDescent="0.25"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BG873" s="6"/>
      <c r="BH873" s="6"/>
      <c r="BI873" s="6"/>
    </row>
    <row r="874" spans="6:61" x14ac:dyDescent="0.25"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BG874" s="6"/>
      <c r="BH874" s="6"/>
      <c r="BI874" s="6"/>
    </row>
    <row r="875" spans="6:61" x14ac:dyDescent="0.25"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BG875" s="6"/>
      <c r="BH875" s="6"/>
      <c r="BI875" s="6"/>
    </row>
    <row r="876" spans="6:61" x14ac:dyDescent="0.25"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BG876" s="6"/>
      <c r="BH876" s="6"/>
      <c r="BI876" s="6"/>
    </row>
    <row r="877" spans="6:61" x14ac:dyDescent="0.25"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BG877" s="6"/>
      <c r="BH877" s="6"/>
      <c r="BI877" s="6"/>
    </row>
    <row r="878" spans="6:61" x14ac:dyDescent="0.25"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BG878" s="6"/>
      <c r="BH878" s="6"/>
      <c r="BI878" s="6"/>
    </row>
    <row r="879" spans="6:61" x14ac:dyDescent="0.25"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BG879" s="6"/>
      <c r="BH879" s="6"/>
      <c r="BI879" s="6"/>
    </row>
    <row r="880" spans="6:61" x14ac:dyDescent="0.25"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BG880" s="6"/>
      <c r="BH880" s="6"/>
      <c r="BI880" s="6"/>
    </row>
    <row r="881" spans="6:61" x14ac:dyDescent="0.25"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BG881" s="6"/>
      <c r="BH881" s="6"/>
      <c r="BI881" s="6"/>
    </row>
    <row r="882" spans="6:61" x14ac:dyDescent="0.25"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BG882" s="6"/>
      <c r="BH882" s="6"/>
      <c r="BI882" s="6"/>
    </row>
    <row r="883" spans="6:61" x14ac:dyDescent="0.25"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BG883" s="6"/>
      <c r="BH883" s="6"/>
      <c r="BI883" s="6"/>
    </row>
    <row r="884" spans="6:61" x14ac:dyDescent="0.25"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BG884" s="6"/>
      <c r="BH884" s="6"/>
      <c r="BI884" s="6"/>
    </row>
    <row r="885" spans="6:61" x14ac:dyDescent="0.25"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BG885" s="6"/>
      <c r="BH885" s="6"/>
      <c r="BI885" s="6"/>
    </row>
    <row r="886" spans="6:61" x14ac:dyDescent="0.25"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BG886" s="6"/>
      <c r="BH886" s="6"/>
      <c r="BI886" s="6"/>
    </row>
    <row r="887" spans="6:61" x14ac:dyDescent="0.25"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BG887" s="6"/>
      <c r="BH887" s="6"/>
      <c r="BI887" s="6"/>
    </row>
    <row r="888" spans="6:61" x14ac:dyDescent="0.25"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BG888" s="6"/>
      <c r="BH888" s="6"/>
      <c r="BI888" s="6"/>
    </row>
    <row r="889" spans="6:61" x14ac:dyDescent="0.25"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BG889" s="6"/>
      <c r="BH889" s="6"/>
      <c r="BI889" s="6"/>
    </row>
    <row r="890" spans="6:61" x14ac:dyDescent="0.25"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BG890" s="6"/>
      <c r="BH890" s="6"/>
      <c r="BI890" s="6"/>
    </row>
    <row r="891" spans="6:61" x14ac:dyDescent="0.25"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BG891" s="6"/>
      <c r="BH891" s="6"/>
      <c r="BI891" s="6"/>
    </row>
    <row r="892" spans="6:61" x14ac:dyDescent="0.25"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BG892" s="6"/>
      <c r="BH892" s="6"/>
      <c r="BI892" s="6"/>
    </row>
    <row r="893" spans="6:61" x14ac:dyDescent="0.25"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BG893" s="6"/>
      <c r="BH893" s="6"/>
      <c r="BI893" s="6"/>
    </row>
    <row r="894" spans="6:61" x14ac:dyDescent="0.25"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BG894" s="6"/>
      <c r="BH894" s="6"/>
      <c r="BI894" s="6"/>
    </row>
    <row r="895" spans="6:61" x14ac:dyDescent="0.25"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BG895" s="6"/>
      <c r="BH895" s="6"/>
      <c r="BI895" s="6"/>
    </row>
    <row r="896" spans="6:61" x14ac:dyDescent="0.25"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BG896" s="6"/>
      <c r="BH896" s="6"/>
      <c r="BI896" s="6"/>
    </row>
    <row r="897" spans="6:61" x14ac:dyDescent="0.25"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BG897" s="6"/>
      <c r="BH897" s="6"/>
      <c r="BI897" s="6"/>
    </row>
    <row r="898" spans="6:61" x14ac:dyDescent="0.25"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BG898" s="6"/>
      <c r="BH898" s="6"/>
      <c r="BI898" s="6"/>
    </row>
    <row r="899" spans="6:61" x14ac:dyDescent="0.25"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BG899" s="6"/>
      <c r="BH899" s="6"/>
      <c r="BI899" s="6"/>
    </row>
    <row r="900" spans="6:61" x14ac:dyDescent="0.25"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BG900" s="6"/>
      <c r="BH900" s="6"/>
      <c r="BI900" s="6"/>
    </row>
    <row r="901" spans="6:61" x14ac:dyDescent="0.25"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BG901" s="6"/>
      <c r="BH901" s="6"/>
      <c r="BI901" s="6"/>
    </row>
    <row r="902" spans="6:61" x14ac:dyDescent="0.25"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BG902" s="6"/>
      <c r="BH902" s="6"/>
      <c r="BI902" s="6"/>
    </row>
    <row r="903" spans="6:61" x14ac:dyDescent="0.25"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BG903" s="6"/>
      <c r="BH903" s="6"/>
      <c r="BI903" s="6"/>
    </row>
    <row r="904" spans="6:61" x14ac:dyDescent="0.25"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BG904" s="6"/>
      <c r="BH904" s="6"/>
      <c r="BI904" s="6"/>
    </row>
    <row r="905" spans="6:61" x14ac:dyDescent="0.25"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BG905" s="6"/>
      <c r="BH905" s="6"/>
      <c r="BI905" s="6"/>
    </row>
    <row r="906" spans="6:61" x14ac:dyDescent="0.25"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BG906" s="6"/>
      <c r="BH906" s="6"/>
      <c r="BI906" s="6"/>
    </row>
    <row r="907" spans="6:61" x14ac:dyDescent="0.25"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BG907" s="6"/>
      <c r="BH907" s="6"/>
      <c r="BI907" s="6"/>
    </row>
    <row r="908" spans="6:61" x14ac:dyDescent="0.25"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BG908" s="6"/>
      <c r="BH908" s="6"/>
      <c r="BI908" s="6"/>
    </row>
    <row r="909" spans="6:61" x14ac:dyDescent="0.25"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BG909" s="6"/>
      <c r="BH909" s="6"/>
      <c r="BI909" s="6"/>
    </row>
    <row r="910" spans="6:61" x14ac:dyDescent="0.25"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BG910" s="6"/>
      <c r="BH910" s="6"/>
      <c r="BI910" s="6"/>
    </row>
    <row r="911" spans="6:61" x14ac:dyDescent="0.25"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BG911" s="6"/>
      <c r="BH911" s="6"/>
      <c r="BI911" s="6"/>
    </row>
    <row r="912" spans="6:61" x14ac:dyDescent="0.25"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BG912" s="6"/>
      <c r="BH912" s="6"/>
      <c r="BI912" s="6"/>
    </row>
    <row r="913" spans="6:61" x14ac:dyDescent="0.25"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BG913" s="6"/>
      <c r="BH913" s="6"/>
      <c r="BI913" s="6"/>
    </row>
    <row r="914" spans="6:61" x14ac:dyDescent="0.25"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BG914" s="6"/>
      <c r="BH914" s="6"/>
      <c r="BI914" s="6"/>
    </row>
    <row r="915" spans="6:61" x14ac:dyDescent="0.25"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BG915" s="6"/>
      <c r="BH915" s="6"/>
      <c r="BI915" s="6"/>
    </row>
    <row r="916" spans="6:61" x14ac:dyDescent="0.25"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BG916" s="6"/>
      <c r="BH916" s="6"/>
      <c r="BI916" s="6"/>
    </row>
    <row r="917" spans="6:61" x14ac:dyDescent="0.25"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BG917" s="6"/>
      <c r="BH917" s="6"/>
      <c r="BI917" s="6"/>
    </row>
    <row r="918" spans="6:61" x14ac:dyDescent="0.25"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BG918" s="6"/>
      <c r="BH918" s="6"/>
      <c r="BI918" s="6"/>
    </row>
    <row r="919" spans="6:61" x14ac:dyDescent="0.25"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BG919" s="6"/>
      <c r="BH919" s="6"/>
      <c r="BI919" s="6"/>
    </row>
    <row r="920" spans="6:61" x14ac:dyDescent="0.25"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BG920" s="6"/>
      <c r="BH920" s="6"/>
      <c r="BI920" s="6"/>
    </row>
    <row r="921" spans="6:61" x14ac:dyDescent="0.25"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BG921" s="6"/>
      <c r="BH921" s="6"/>
      <c r="BI921" s="6"/>
    </row>
    <row r="922" spans="6:61" x14ac:dyDescent="0.25"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BG922" s="6"/>
      <c r="BH922" s="6"/>
      <c r="BI922" s="6"/>
    </row>
    <row r="923" spans="6:61" x14ac:dyDescent="0.25"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BG923" s="6"/>
      <c r="BH923" s="6"/>
      <c r="BI923" s="6"/>
    </row>
    <row r="924" spans="6:61" x14ac:dyDescent="0.25"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BG924" s="6"/>
      <c r="BH924" s="6"/>
      <c r="BI924" s="6"/>
    </row>
    <row r="925" spans="6:61" x14ac:dyDescent="0.25"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BG925" s="6"/>
      <c r="BH925" s="6"/>
      <c r="BI925" s="6"/>
    </row>
    <row r="926" spans="6:61" x14ac:dyDescent="0.25"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BG926" s="6"/>
      <c r="BH926" s="6"/>
      <c r="BI926" s="6"/>
    </row>
    <row r="927" spans="6:61" x14ac:dyDescent="0.25"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BG927" s="6"/>
      <c r="BH927" s="6"/>
      <c r="BI927" s="6"/>
    </row>
    <row r="928" spans="6:61" x14ac:dyDescent="0.25"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BG928" s="6"/>
      <c r="BH928" s="6"/>
      <c r="BI928" s="6"/>
    </row>
    <row r="929" spans="6:61" x14ac:dyDescent="0.25"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BG929" s="6"/>
      <c r="BH929" s="6"/>
      <c r="BI929" s="6"/>
    </row>
    <row r="930" spans="6:61" x14ac:dyDescent="0.25"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BG930" s="6"/>
      <c r="BH930" s="6"/>
      <c r="BI930" s="6"/>
    </row>
    <row r="931" spans="6:61" x14ac:dyDescent="0.25"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BG931" s="6"/>
      <c r="BH931" s="6"/>
      <c r="BI931" s="6"/>
    </row>
    <row r="932" spans="6:61" x14ac:dyDescent="0.25"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BG932" s="6"/>
      <c r="BH932" s="6"/>
      <c r="BI932" s="6"/>
    </row>
    <row r="933" spans="6:61" x14ac:dyDescent="0.25"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BG933" s="6"/>
      <c r="BH933" s="6"/>
      <c r="BI933" s="6"/>
    </row>
    <row r="934" spans="6:61" x14ac:dyDescent="0.25"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BG934" s="6"/>
      <c r="BH934" s="6"/>
      <c r="BI934" s="6"/>
    </row>
    <row r="935" spans="6:61" x14ac:dyDescent="0.25"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BG935" s="6"/>
      <c r="BH935" s="6"/>
      <c r="BI935" s="6"/>
    </row>
    <row r="936" spans="6:61" x14ac:dyDescent="0.25"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BG936" s="6"/>
      <c r="BH936" s="6"/>
      <c r="BI936" s="6"/>
    </row>
    <row r="937" spans="6:61" x14ac:dyDescent="0.25"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BG937" s="6"/>
      <c r="BH937" s="6"/>
      <c r="BI937" s="6"/>
    </row>
    <row r="938" spans="6:61" x14ac:dyDescent="0.25"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BG938" s="6"/>
      <c r="BH938" s="6"/>
      <c r="BI938" s="6"/>
    </row>
    <row r="939" spans="6:61" x14ac:dyDescent="0.25"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BG939" s="6"/>
      <c r="BH939" s="6"/>
      <c r="BI939" s="6"/>
    </row>
    <row r="940" spans="6:61" x14ac:dyDescent="0.25"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BG940" s="6"/>
      <c r="BH940" s="6"/>
      <c r="BI940" s="6"/>
    </row>
    <row r="941" spans="6:61" x14ac:dyDescent="0.25"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BG941" s="6"/>
      <c r="BH941" s="6"/>
      <c r="BI941" s="6"/>
    </row>
    <row r="942" spans="6:61" x14ac:dyDescent="0.25"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BG942" s="6"/>
      <c r="BH942" s="6"/>
      <c r="BI942" s="6"/>
    </row>
    <row r="943" spans="6:61" x14ac:dyDescent="0.25"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BG943" s="6"/>
      <c r="BH943" s="6"/>
      <c r="BI943" s="6"/>
    </row>
    <row r="944" spans="6:61" x14ac:dyDescent="0.25"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BG944" s="6"/>
      <c r="BH944" s="6"/>
      <c r="BI944" s="6"/>
    </row>
    <row r="945" spans="6:61" x14ac:dyDescent="0.25"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BG945" s="6"/>
      <c r="BH945" s="6"/>
      <c r="BI945" s="6"/>
    </row>
    <row r="946" spans="6:61" x14ac:dyDescent="0.25"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BG946" s="6"/>
      <c r="BH946" s="6"/>
      <c r="BI946" s="6"/>
    </row>
    <row r="947" spans="6:61" x14ac:dyDescent="0.25"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BG947" s="6"/>
      <c r="BH947" s="6"/>
      <c r="BI947" s="6"/>
    </row>
    <row r="948" spans="6:61" x14ac:dyDescent="0.25"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BG948" s="6"/>
      <c r="BH948" s="6"/>
      <c r="BI948" s="6"/>
    </row>
    <row r="949" spans="6:61" x14ac:dyDescent="0.25"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BG949" s="6"/>
      <c r="BH949" s="6"/>
      <c r="BI949" s="6"/>
    </row>
    <row r="950" spans="6:61" x14ac:dyDescent="0.25"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BG950" s="6"/>
      <c r="BH950" s="6"/>
      <c r="BI950" s="6"/>
    </row>
    <row r="951" spans="6:61" x14ac:dyDescent="0.25"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BG951" s="6"/>
      <c r="BH951" s="6"/>
      <c r="BI951" s="6"/>
    </row>
    <row r="952" spans="6:61" x14ac:dyDescent="0.25"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BG952" s="6"/>
      <c r="BH952" s="6"/>
      <c r="BI952" s="6"/>
    </row>
    <row r="953" spans="6:61" x14ac:dyDescent="0.25"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BG953" s="6"/>
      <c r="BH953" s="6"/>
      <c r="BI953" s="6"/>
    </row>
    <row r="954" spans="6:61" x14ac:dyDescent="0.25"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BG954" s="6"/>
      <c r="BH954" s="6"/>
      <c r="BI954" s="6"/>
    </row>
    <row r="955" spans="6:61" x14ac:dyDescent="0.25"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BG955" s="6"/>
      <c r="BH955" s="6"/>
      <c r="BI955" s="6"/>
    </row>
    <row r="956" spans="6:61" x14ac:dyDescent="0.25"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BG956" s="6"/>
      <c r="BH956" s="6"/>
      <c r="BI956" s="6"/>
    </row>
    <row r="957" spans="6:61" x14ac:dyDescent="0.25"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BG957" s="6"/>
      <c r="BH957" s="6"/>
      <c r="BI957" s="6"/>
    </row>
    <row r="958" spans="6:61" x14ac:dyDescent="0.25"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BG958" s="6"/>
      <c r="BH958" s="6"/>
      <c r="BI958" s="6"/>
    </row>
    <row r="959" spans="6:61" x14ac:dyDescent="0.25"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BG959" s="6"/>
      <c r="BH959" s="6"/>
      <c r="BI959" s="6"/>
    </row>
    <row r="960" spans="6:61" x14ac:dyDescent="0.25"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BG960" s="6"/>
      <c r="BH960" s="6"/>
      <c r="BI960" s="6"/>
    </row>
    <row r="961" spans="6:61" x14ac:dyDescent="0.25"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BG961" s="6"/>
      <c r="BH961" s="6"/>
      <c r="BI961" s="6"/>
    </row>
    <row r="962" spans="6:61" x14ac:dyDescent="0.25"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BG962" s="6"/>
      <c r="BH962" s="6"/>
      <c r="BI962" s="6"/>
    </row>
    <row r="963" spans="6:61" x14ac:dyDescent="0.25"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BG963" s="6"/>
      <c r="BH963" s="6"/>
      <c r="BI963" s="6"/>
    </row>
    <row r="964" spans="6:61" x14ac:dyDescent="0.25"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BG964" s="6"/>
      <c r="BH964" s="6"/>
      <c r="BI964" s="6"/>
    </row>
    <row r="965" spans="6:61" x14ac:dyDescent="0.25"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BG965" s="6"/>
      <c r="BH965" s="6"/>
      <c r="BI965" s="6"/>
    </row>
    <row r="966" spans="6:61" x14ac:dyDescent="0.25"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BG966" s="6"/>
      <c r="BH966" s="6"/>
      <c r="BI966" s="6"/>
    </row>
    <row r="967" spans="6:61" x14ac:dyDescent="0.25"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BG967" s="6"/>
      <c r="BH967" s="6"/>
      <c r="BI967" s="6"/>
    </row>
    <row r="968" spans="6:61" x14ac:dyDescent="0.25"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BG968" s="6"/>
      <c r="BH968" s="6"/>
      <c r="BI968" s="6"/>
    </row>
    <row r="969" spans="6:61" x14ac:dyDescent="0.25"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BG969" s="6"/>
      <c r="BH969" s="6"/>
      <c r="BI969" s="6"/>
    </row>
    <row r="970" spans="6:61" x14ac:dyDescent="0.25"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BG970" s="6"/>
      <c r="BH970" s="6"/>
      <c r="BI970" s="6"/>
    </row>
    <row r="971" spans="6:61" x14ac:dyDescent="0.25"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BG971" s="6"/>
      <c r="BH971" s="6"/>
      <c r="BI971" s="6"/>
    </row>
    <row r="972" spans="6:61" x14ac:dyDescent="0.25"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BG972" s="6"/>
      <c r="BH972" s="6"/>
      <c r="BI972" s="6"/>
    </row>
    <row r="973" spans="6:61" x14ac:dyDescent="0.25"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BG973" s="6"/>
      <c r="BH973" s="6"/>
      <c r="BI973" s="6"/>
    </row>
    <row r="974" spans="6:61" x14ac:dyDescent="0.25"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BG974" s="6"/>
      <c r="BH974" s="6"/>
      <c r="BI974" s="6"/>
    </row>
    <row r="975" spans="6:61" x14ac:dyDescent="0.25"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BG975" s="6"/>
      <c r="BH975" s="6"/>
      <c r="BI975" s="6"/>
    </row>
    <row r="976" spans="6:61" x14ac:dyDescent="0.25"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BG976" s="6"/>
      <c r="BH976" s="6"/>
      <c r="BI976" s="6"/>
    </row>
    <row r="977" spans="6:61" x14ac:dyDescent="0.25"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BG977" s="6"/>
      <c r="BH977" s="6"/>
      <c r="BI977" s="6"/>
    </row>
    <row r="978" spans="6:61" x14ac:dyDescent="0.25"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BG978" s="6"/>
      <c r="BH978" s="6"/>
      <c r="BI978" s="6"/>
    </row>
    <row r="979" spans="6:61" x14ac:dyDescent="0.25"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BG979" s="6"/>
      <c r="BH979" s="6"/>
      <c r="BI979" s="6"/>
    </row>
    <row r="980" spans="6:61" x14ac:dyDescent="0.25"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BG980" s="6"/>
      <c r="BH980" s="6"/>
      <c r="BI980" s="6"/>
    </row>
    <row r="981" spans="6:61" x14ac:dyDescent="0.25"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BG981" s="6"/>
      <c r="BH981" s="6"/>
      <c r="BI981" s="6"/>
    </row>
    <row r="982" spans="6:61" x14ac:dyDescent="0.25"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BG982" s="6"/>
      <c r="BH982" s="6"/>
      <c r="BI982" s="6"/>
    </row>
    <row r="983" spans="6:61" x14ac:dyDescent="0.25"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BG983" s="6"/>
      <c r="BH983" s="6"/>
      <c r="BI983" s="6"/>
    </row>
    <row r="984" spans="6:61" x14ac:dyDescent="0.25"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BG984" s="6"/>
      <c r="BH984" s="6"/>
      <c r="BI984" s="6"/>
    </row>
    <row r="985" spans="6:61" x14ac:dyDescent="0.25"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BG985" s="6"/>
      <c r="BH985" s="6"/>
      <c r="BI985" s="6"/>
    </row>
    <row r="986" spans="6:61" x14ac:dyDescent="0.25"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BG986" s="6"/>
      <c r="BH986" s="6"/>
      <c r="BI986" s="6"/>
    </row>
    <row r="987" spans="6:61" x14ac:dyDescent="0.25"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BG987" s="6"/>
      <c r="BH987" s="6"/>
      <c r="BI987" s="6"/>
    </row>
    <row r="988" spans="6:61" x14ac:dyDescent="0.25"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BG988" s="6"/>
      <c r="BH988" s="6"/>
      <c r="BI988" s="6"/>
    </row>
    <row r="989" spans="6:61" x14ac:dyDescent="0.25"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BG989" s="6"/>
      <c r="BH989" s="6"/>
      <c r="BI989" s="6"/>
    </row>
    <row r="990" spans="6:61" x14ac:dyDescent="0.25"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BG990" s="6"/>
      <c r="BH990" s="6"/>
      <c r="BI990" s="6"/>
    </row>
    <row r="991" spans="6:61" x14ac:dyDescent="0.25"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BG991" s="6"/>
      <c r="BH991" s="6"/>
      <c r="BI991" s="6"/>
    </row>
    <row r="992" spans="6:61" x14ac:dyDescent="0.25"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BG992" s="6"/>
      <c r="BH992" s="6"/>
      <c r="BI992" s="6"/>
    </row>
    <row r="993" spans="6:61" x14ac:dyDescent="0.25"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BG993" s="6"/>
      <c r="BH993" s="6"/>
      <c r="BI993" s="6"/>
    </row>
    <row r="994" spans="6:61" x14ac:dyDescent="0.25"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BG994" s="6"/>
      <c r="BH994" s="6"/>
      <c r="BI994" s="6"/>
    </row>
    <row r="995" spans="6:61" x14ac:dyDescent="0.25"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BG995" s="6"/>
      <c r="BH995" s="6"/>
      <c r="BI995" s="6"/>
    </row>
    <row r="996" spans="6:61" x14ac:dyDescent="0.25"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BG996" s="6"/>
      <c r="BH996" s="6"/>
      <c r="BI996" s="6"/>
    </row>
    <row r="997" spans="6:61" x14ac:dyDescent="0.25"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BG997" s="6"/>
      <c r="BH997" s="6"/>
      <c r="BI997" s="6"/>
    </row>
    <row r="998" spans="6:61" x14ac:dyDescent="0.25"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BG998" s="6"/>
      <c r="BH998" s="6"/>
      <c r="BI998" s="6"/>
    </row>
    <row r="999" spans="6:61" x14ac:dyDescent="0.25"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BG999" s="6"/>
      <c r="BH999" s="6"/>
      <c r="BI999" s="6"/>
    </row>
    <row r="1000" spans="6:61" x14ac:dyDescent="0.25"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BG1000" s="6"/>
      <c r="BH1000" s="6"/>
      <c r="BI1000" s="6"/>
    </row>
    <row r="1001" spans="6:61" x14ac:dyDescent="0.25"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AX1001" s="6"/>
      <c r="AY1001" s="6"/>
      <c r="BG1001" s="6"/>
      <c r="BH1001" s="6"/>
      <c r="BI1001" s="6"/>
    </row>
    <row r="1002" spans="6:61" x14ac:dyDescent="0.25"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  <c r="AQ1002" s="6"/>
      <c r="AR1002" s="6"/>
      <c r="AS1002" s="6"/>
      <c r="AT1002" s="6"/>
      <c r="AU1002" s="6"/>
      <c r="AV1002" s="6"/>
      <c r="AW1002" s="6"/>
      <c r="AX1002" s="6"/>
      <c r="AY1002" s="6"/>
      <c r="BG1002" s="6"/>
      <c r="BH1002" s="6"/>
      <c r="BI1002" s="6"/>
    </row>
    <row r="1003" spans="6:61" x14ac:dyDescent="0.25"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  <c r="AQ1003" s="6"/>
      <c r="AR1003" s="6"/>
      <c r="AS1003" s="6"/>
      <c r="AT1003" s="6"/>
      <c r="AU1003" s="6"/>
      <c r="AV1003" s="6"/>
      <c r="AW1003" s="6"/>
      <c r="AX1003" s="6"/>
      <c r="AY1003" s="6"/>
      <c r="BG1003" s="6"/>
      <c r="BH1003" s="6"/>
      <c r="BI1003" s="6"/>
    </row>
    <row r="1004" spans="6:61" x14ac:dyDescent="0.25"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AX1004" s="6"/>
      <c r="AY1004" s="6"/>
      <c r="BG1004" s="6"/>
      <c r="BH1004" s="6"/>
      <c r="BI1004" s="6"/>
    </row>
    <row r="1005" spans="6:61" x14ac:dyDescent="0.25"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  <c r="AQ1005" s="6"/>
      <c r="AR1005" s="6"/>
      <c r="AS1005" s="6"/>
      <c r="AT1005" s="6"/>
      <c r="AU1005" s="6"/>
      <c r="AV1005" s="6"/>
      <c r="AW1005" s="6"/>
      <c r="AX1005" s="6"/>
      <c r="AY1005" s="6"/>
      <c r="BG1005" s="6"/>
      <c r="BH1005" s="6"/>
      <c r="BI1005" s="6"/>
    </row>
    <row r="1006" spans="6:61" x14ac:dyDescent="0.25"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  <c r="AQ1006" s="6"/>
      <c r="AR1006" s="6"/>
      <c r="AS1006" s="6"/>
      <c r="AT1006" s="6"/>
      <c r="AU1006" s="6"/>
      <c r="AV1006" s="6"/>
      <c r="AW1006" s="6"/>
      <c r="AX1006" s="6"/>
      <c r="AY1006" s="6"/>
      <c r="BG1006" s="6"/>
      <c r="BH1006" s="6"/>
      <c r="BI1006" s="6"/>
    </row>
    <row r="1007" spans="6:61" x14ac:dyDescent="0.25"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AX1007" s="6"/>
      <c r="AY1007" s="6"/>
      <c r="BG1007" s="6"/>
      <c r="BH1007" s="6"/>
      <c r="BI1007" s="6"/>
    </row>
    <row r="1008" spans="6:61" x14ac:dyDescent="0.25"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  <c r="AQ1008" s="6"/>
      <c r="AR1008" s="6"/>
      <c r="AS1008" s="6"/>
      <c r="AT1008" s="6"/>
      <c r="AU1008" s="6"/>
      <c r="AV1008" s="6"/>
      <c r="AW1008" s="6"/>
      <c r="AX1008" s="6"/>
      <c r="AY1008" s="6"/>
      <c r="BG1008" s="6"/>
      <c r="BH1008" s="6"/>
      <c r="BI1008" s="6"/>
    </row>
    <row r="1009" spans="6:61" x14ac:dyDescent="0.25"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  <c r="AQ1009" s="6"/>
      <c r="AR1009" s="6"/>
      <c r="AS1009" s="6"/>
      <c r="AT1009" s="6"/>
      <c r="AU1009" s="6"/>
      <c r="AV1009" s="6"/>
      <c r="AW1009" s="6"/>
      <c r="AX1009" s="6"/>
      <c r="AY1009" s="6"/>
      <c r="BG1009" s="6"/>
      <c r="BH1009" s="6"/>
      <c r="BI1009" s="6"/>
    </row>
    <row r="1010" spans="6:61" x14ac:dyDescent="0.25"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AX1010" s="6"/>
      <c r="AY1010" s="6"/>
      <c r="BG1010" s="6"/>
      <c r="BH1010" s="6"/>
      <c r="BI1010" s="6"/>
    </row>
    <row r="1011" spans="6:61" x14ac:dyDescent="0.25"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  <c r="AR1011" s="6"/>
      <c r="AS1011" s="6"/>
      <c r="AT1011" s="6"/>
      <c r="AU1011" s="6"/>
      <c r="AV1011" s="6"/>
      <c r="AW1011" s="6"/>
      <c r="AX1011" s="6"/>
      <c r="AY1011" s="6"/>
      <c r="BG1011" s="6"/>
      <c r="BH1011" s="6"/>
      <c r="BI1011" s="6"/>
    </row>
    <row r="1012" spans="6:61" x14ac:dyDescent="0.25"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  <c r="AR1012" s="6"/>
      <c r="AS1012" s="6"/>
      <c r="AT1012" s="6"/>
      <c r="AU1012" s="6"/>
      <c r="AV1012" s="6"/>
      <c r="AW1012" s="6"/>
      <c r="AX1012" s="6"/>
      <c r="AY1012" s="6"/>
      <c r="BG1012" s="6"/>
      <c r="BH1012" s="6"/>
      <c r="BI1012" s="6"/>
    </row>
    <row r="1013" spans="6:61" x14ac:dyDescent="0.25"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AX1013" s="6"/>
      <c r="AY1013" s="6"/>
      <c r="BG1013" s="6"/>
      <c r="BH1013" s="6"/>
      <c r="BI1013" s="6"/>
    </row>
    <row r="1014" spans="6:61" x14ac:dyDescent="0.25"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  <c r="AR1014" s="6"/>
      <c r="AS1014" s="6"/>
      <c r="AT1014" s="6"/>
      <c r="AU1014" s="6"/>
      <c r="AV1014" s="6"/>
      <c r="AW1014" s="6"/>
      <c r="AX1014" s="6"/>
      <c r="AY1014" s="6"/>
      <c r="BG1014" s="6"/>
      <c r="BH1014" s="6"/>
      <c r="BI1014" s="6"/>
    </row>
    <row r="1015" spans="6:61" x14ac:dyDescent="0.25"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  <c r="AQ1015" s="6"/>
      <c r="AR1015" s="6"/>
      <c r="AS1015" s="6"/>
      <c r="AT1015" s="6"/>
      <c r="AU1015" s="6"/>
      <c r="AV1015" s="6"/>
      <c r="AW1015" s="6"/>
      <c r="AX1015" s="6"/>
      <c r="AY1015" s="6"/>
      <c r="BG1015" s="6"/>
      <c r="BH1015" s="6"/>
      <c r="BI1015" s="6"/>
    </row>
    <row r="1016" spans="6:61" x14ac:dyDescent="0.25"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AX1016" s="6"/>
      <c r="AY1016" s="6"/>
      <c r="BG1016" s="6"/>
      <c r="BH1016" s="6"/>
      <c r="BI1016" s="6"/>
    </row>
    <row r="1017" spans="6:61" x14ac:dyDescent="0.25"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  <c r="AQ1017" s="6"/>
      <c r="AR1017" s="6"/>
      <c r="AS1017" s="6"/>
      <c r="AT1017" s="6"/>
      <c r="AU1017" s="6"/>
      <c r="AV1017" s="6"/>
      <c r="AW1017" s="6"/>
      <c r="AX1017" s="6"/>
      <c r="AY1017" s="6"/>
      <c r="BG1017" s="6"/>
      <c r="BH1017" s="6"/>
      <c r="BI1017" s="6"/>
    </row>
    <row r="1018" spans="6:61" x14ac:dyDescent="0.25"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  <c r="AQ1018" s="6"/>
      <c r="AR1018" s="6"/>
      <c r="AS1018" s="6"/>
      <c r="AT1018" s="6"/>
      <c r="AU1018" s="6"/>
      <c r="AV1018" s="6"/>
      <c r="AW1018" s="6"/>
      <c r="AX1018" s="6"/>
      <c r="AY1018" s="6"/>
      <c r="BG1018" s="6"/>
      <c r="BH1018" s="6"/>
      <c r="BI1018" s="6"/>
    </row>
    <row r="1019" spans="6:61" x14ac:dyDescent="0.25"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AX1019" s="6"/>
      <c r="AY1019" s="6"/>
      <c r="BG1019" s="6"/>
      <c r="BH1019" s="6"/>
      <c r="BI1019" s="6"/>
    </row>
    <row r="1020" spans="6:61" x14ac:dyDescent="0.25"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  <c r="AR1020" s="6"/>
      <c r="AS1020" s="6"/>
      <c r="AT1020" s="6"/>
      <c r="AU1020" s="6"/>
      <c r="AV1020" s="6"/>
      <c r="AW1020" s="6"/>
      <c r="AX1020" s="6"/>
      <c r="AY1020" s="6"/>
      <c r="BG1020" s="6"/>
      <c r="BH1020" s="6"/>
      <c r="BI1020" s="6"/>
    </row>
    <row r="1021" spans="6:61" x14ac:dyDescent="0.25"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  <c r="AQ1021" s="6"/>
      <c r="AR1021" s="6"/>
      <c r="AS1021" s="6"/>
      <c r="AT1021" s="6"/>
      <c r="AU1021" s="6"/>
      <c r="AV1021" s="6"/>
      <c r="AW1021" s="6"/>
      <c r="AX1021" s="6"/>
      <c r="AY1021" s="6"/>
      <c r="BG1021" s="6"/>
      <c r="BH1021" s="6"/>
      <c r="BI1021" s="6"/>
    </row>
    <row r="1022" spans="6:61" x14ac:dyDescent="0.25"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AX1022" s="6"/>
      <c r="AY1022" s="6"/>
      <c r="BG1022" s="6"/>
      <c r="BH1022" s="6"/>
      <c r="BI1022" s="6"/>
    </row>
    <row r="1023" spans="6:61" x14ac:dyDescent="0.25"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  <c r="AQ1023" s="6"/>
      <c r="AR1023" s="6"/>
      <c r="AS1023" s="6"/>
      <c r="AT1023" s="6"/>
      <c r="AU1023" s="6"/>
      <c r="AV1023" s="6"/>
      <c r="AW1023" s="6"/>
      <c r="AX1023" s="6"/>
      <c r="AY1023" s="6"/>
      <c r="BG1023" s="6"/>
      <c r="BH1023" s="6"/>
      <c r="BI1023" s="6"/>
    </row>
    <row r="1024" spans="6:61" x14ac:dyDescent="0.25"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  <c r="AQ1024" s="6"/>
      <c r="AR1024" s="6"/>
      <c r="AS1024" s="6"/>
      <c r="AT1024" s="6"/>
      <c r="AU1024" s="6"/>
      <c r="AV1024" s="6"/>
      <c r="AW1024" s="6"/>
      <c r="AX1024" s="6"/>
      <c r="AY1024" s="6"/>
      <c r="BG1024" s="6"/>
      <c r="BH1024" s="6"/>
      <c r="BI1024" s="6"/>
    </row>
    <row r="1025" spans="6:61" x14ac:dyDescent="0.25"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AX1025" s="6"/>
      <c r="AY1025" s="6"/>
      <c r="BG1025" s="6"/>
      <c r="BH1025" s="6"/>
      <c r="BI1025" s="6"/>
    </row>
    <row r="1026" spans="6:61" x14ac:dyDescent="0.25"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  <c r="AQ1026" s="6"/>
      <c r="AR1026" s="6"/>
      <c r="AS1026" s="6"/>
      <c r="AT1026" s="6"/>
      <c r="AU1026" s="6"/>
      <c r="AV1026" s="6"/>
      <c r="AW1026" s="6"/>
      <c r="AX1026" s="6"/>
      <c r="AY1026" s="6"/>
      <c r="BG1026" s="6"/>
      <c r="BH1026" s="6"/>
      <c r="BI1026" s="6"/>
    </row>
    <row r="1027" spans="6:61" x14ac:dyDescent="0.25"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  <c r="AQ1027" s="6"/>
      <c r="AR1027" s="6"/>
      <c r="AS1027" s="6"/>
      <c r="AT1027" s="6"/>
      <c r="AU1027" s="6"/>
      <c r="AV1027" s="6"/>
      <c r="AW1027" s="6"/>
      <c r="AX1027" s="6"/>
      <c r="AY1027" s="6"/>
      <c r="BG1027" s="6"/>
      <c r="BH1027" s="6"/>
      <c r="BI1027" s="6"/>
    </row>
    <row r="1028" spans="6:61" x14ac:dyDescent="0.25"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AX1028" s="6"/>
      <c r="AY1028" s="6"/>
      <c r="BG1028" s="6"/>
      <c r="BH1028" s="6"/>
      <c r="BI1028" s="6"/>
    </row>
    <row r="1029" spans="6:61" x14ac:dyDescent="0.25"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  <c r="AQ1029" s="6"/>
      <c r="AR1029" s="6"/>
      <c r="AS1029" s="6"/>
      <c r="AT1029" s="6"/>
      <c r="AU1029" s="6"/>
      <c r="AV1029" s="6"/>
      <c r="AW1029" s="6"/>
      <c r="AX1029" s="6"/>
      <c r="AY1029" s="6"/>
      <c r="BG1029" s="6"/>
      <c r="BH1029" s="6"/>
      <c r="BI1029" s="6"/>
    </row>
    <row r="1030" spans="6:61" x14ac:dyDescent="0.25"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  <c r="AR1030" s="6"/>
      <c r="AS1030" s="6"/>
      <c r="AT1030" s="6"/>
      <c r="AU1030" s="6"/>
      <c r="AV1030" s="6"/>
      <c r="AW1030" s="6"/>
      <c r="AX1030" s="6"/>
      <c r="AY1030" s="6"/>
      <c r="BG1030" s="6"/>
      <c r="BH1030" s="6"/>
      <c r="BI1030" s="6"/>
    </row>
    <row r="1031" spans="6:61" x14ac:dyDescent="0.25"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AX1031" s="6"/>
      <c r="AY1031" s="6"/>
      <c r="BG1031" s="6"/>
      <c r="BH1031" s="6"/>
      <c r="BI1031" s="6"/>
    </row>
    <row r="1032" spans="6:61" x14ac:dyDescent="0.25"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  <c r="AQ1032" s="6"/>
      <c r="AR1032" s="6"/>
      <c r="AS1032" s="6"/>
      <c r="AT1032" s="6"/>
      <c r="AU1032" s="6"/>
      <c r="AV1032" s="6"/>
      <c r="AW1032" s="6"/>
      <c r="AX1032" s="6"/>
      <c r="AY1032" s="6"/>
      <c r="BG1032" s="6"/>
      <c r="BH1032" s="6"/>
      <c r="BI1032" s="6"/>
    </row>
    <row r="1033" spans="6:61" x14ac:dyDescent="0.25"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  <c r="AQ1033" s="6"/>
      <c r="AR1033" s="6"/>
      <c r="AS1033" s="6"/>
      <c r="AT1033" s="6"/>
      <c r="AU1033" s="6"/>
      <c r="AV1033" s="6"/>
      <c r="AW1033" s="6"/>
      <c r="AX1033" s="6"/>
      <c r="AY1033" s="6"/>
      <c r="BG1033" s="6"/>
      <c r="BH1033" s="6"/>
      <c r="BI1033" s="6"/>
    </row>
    <row r="1034" spans="6:61" x14ac:dyDescent="0.25"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AX1034" s="6"/>
      <c r="AY1034" s="6"/>
      <c r="BG1034" s="6"/>
      <c r="BH1034" s="6"/>
      <c r="BI1034" s="6"/>
    </row>
    <row r="1035" spans="6:61" x14ac:dyDescent="0.25"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  <c r="AQ1035" s="6"/>
      <c r="AR1035" s="6"/>
      <c r="AS1035" s="6"/>
      <c r="AT1035" s="6"/>
      <c r="AU1035" s="6"/>
      <c r="AV1035" s="6"/>
      <c r="AW1035" s="6"/>
      <c r="AX1035" s="6"/>
      <c r="AY1035" s="6"/>
      <c r="BG1035" s="6"/>
      <c r="BH1035" s="6"/>
      <c r="BI1035" s="6"/>
    </row>
    <row r="1036" spans="6:61" x14ac:dyDescent="0.25"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  <c r="AQ1036" s="6"/>
      <c r="AR1036" s="6"/>
      <c r="AS1036" s="6"/>
      <c r="AT1036" s="6"/>
      <c r="AU1036" s="6"/>
      <c r="AV1036" s="6"/>
      <c r="AW1036" s="6"/>
      <c r="AX1036" s="6"/>
      <c r="AY1036" s="6"/>
      <c r="BG1036" s="6"/>
      <c r="BH1036" s="6"/>
      <c r="BI1036" s="6"/>
    </row>
    <row r="1037" spans="6:61" x14ac:dyDescent="0.25"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AX1037" s="6"/>
      <c r="AY1037" s="6"/>
      <c r="BG1037" s="6"/>
      <c r="BH1037" s="6"/>
      <c r="BI1037" s="6"/>
    </row>
    <row r="1038" spans="6:61" x14ac:dyDescent="0.25"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  <c r="AQ1038" s="6"/>
      <c r="AR1038" s="6"/>
      <c r="AS1038" s="6"/>
      <c r="AT1038" s="6"/>
      <c r="AU1038" s="6"/>
      <c r="AV1038" s="6"/>
      <c r="AW1038" s="6"/>
      <c r="AX1038" s="6"/>
      <c r="AY1038" s="6"/>
      <c r="BG1038" s="6"/>
      <c r="BH1038" s="6"/>
      <c r="BI1038" s="6"/>
    </row>
    <row r="1039" spans="6:61" x14ac:dyDescent="0.25"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  <c r="AQ1039" s="6"/>
      <c r="AR1039" s="6"/>
      <c r="AS1039" s="6"/>
      <c r="AT1039" s="6"/>
      <c r="AU1039" s="6"/>
      <c r="AV1039" s="6"/>
      <c r="AW1039" s="6"/>
      <c r="AX1039" s="6"/>
      <c r="AY1039" s="6"/>
      <c r="BG1039" s="6"/>
      <c r="BH1039" s="6"/>
      <c r="BI1039" s="6"/>
    </row>
    <row r="1040" spans="6:61" x14ac:dyDescent="0.25"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AX1040" s="6"/>
      <c r="AY1040" s="6"/>
      <c r="BG1040" s="6"/>
      <c r="BH1040" s="6"/>
      <c r="BI1040" s="6"/>
    </row>
    <row r="1041" spans="6:61" x14ac:dyDescent="0.25"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  <c r="AQ1041" s="6"/>
      <c r="AR1041" s="6"/>
      <c r="AS1041" s="6"/>
      <c r="AT1041" s="6"/>
      <c r="AU1041" s="6"/>
      <c r="AV1041" s="6"/>
      <c r="AW1041" s="6"/>
      <c r="AX1041" s="6"/>
      <c r="AY1041" s="6"/>
      <c r="BG1041" s="6"/>
      <c r="BH1041" s="6"/>
      <c r="BI1041" s="6"/>
    </row>
    <row r="1042" spans="6:61" x14ac:dyDescent="0.25"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  <c r="AQ1042" s="6"/>
      <c r="AR1042" s="6"/>
      <c r="AS1042" s="6"/>
      <c r="AT1042" s="6"/>
      <c r="AU1042" s="6"/>
      <c r="AV1042" s="6"/>
      <c r="AW1042" s="6"/>
      <c r="AX1042" s="6"/>
      <c r="AY1042" s="6"/>
      <c r="BG1042" s="6"/>
      <c r="BH1042" s="6"/>
      <c r="BI1042" s="6"/>
    </row>
    <row r="1043" spans="6:61" x14ac:dyDescent="0.25"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AX1043" s="6"/>
      <c r="AY1043" s="6"/>
      <c r="BG1043" s="6"/>
      <c r="BH1043" s="6"/>
      <c r="BI1043" s="6"/>
    </row>
    <row r="1044" spans="6:61" x14ac:dyDescent="0.25"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  <c r="AQ1044" s="6"/>
      <c r="AR1044" s="6"/>
      <c r="AS1044" s="6"/>
      <c r="AT1044" s="6"/>
      <c r="AU1044" s="6"/>
      <c r="AV1044" s="6"/>
      <c r="AW1044" s="6"/>
      <c r="AX1044" s="6"/>
      <c r="AY1044" s="6"/>
      <c r="BG1044" s="6"/>
      <c r="BH1044" s="6"/>
      <c r="BI1044" s="6"/>
    </row>
    <row r="1045" spans="6:61" x14ac:dyDescent="0.25"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  <c r="AQ1045" s="6"/>
      <c r="AR1045" s="6"/>
      <c r="AS1045" s="6"/>
      <c r="AT1045" s="6"/>
      <c r="AU1045" s="6"/>
      <c r="AV1045" s="6"/>
      <c r="AW1045" s="6"/>
      <c r="AX1045" s="6"/>
      <c r="AY1045" s="6"/>
      <c r="BG1045" s="6"/>
      <c r="BH1045" s="6"/>
      <c r="BI1045" s="6"/>
    </row>
    <row r="1046" spans="6:61" x14ac:dyDescent="0.25"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AX1046" s="6"/>
      <c r="AY1046" s="6"/>
      <c r="BG1046" s="6"/>
      <c r="BH1046" s="6"/>
      <c r="BI1046" s="6"/>
    </row>
    <row r="1047" spans="6:61" x14ac:dyDescent="0.25"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  <c r="AQ1047" s="6"/>
      <c r="AR1047" s="6"/>
      <c r="AS1047" s="6"/>
      <c r="AT1047" s="6"/>
      <c r="AU1047" s="6"/>
      <c r="AV1047" s="6"/>
      <c r="AW1047" s="6"/>
      <c r="AX1047" s="6"/>
      <c r="AY1047" s="6"/>
      <c r="BG1047" s="6"/>
      <c r="BH1047" s="6"/>
      <c r="BI1047" s="6"/>
    </row>
    <row r="1048" spans="6:61" x14ac:dyDescent="0.25"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  <c r="AQ1048" s="6"/>
      <c r="AR1048" s="6"/>
      <c r="AS1048" s="6"/>
      <c r="AT1048" s="6"/>
      <c r="AU1048" s="6"/>
      <c r="AV1048" s="6"/>
      <c r="AW1048" s="6"/>
      <c r="AX1048" s="6"/>
      <c r="AY1048" s="6"/>
      <c r="BG1048" s="6"/>
      <c r="BH1048" s="6"/>
      <c r="BI1048" s="6"/>
    </row>
    <row r="1049" spans="6:61" x14ac:dyDescent="0.25"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AX1049" s="6"/>
      <c r="AY1049" s="6"/>
      <c r="BG1049" s="6"/>
      <c r="BH1049" s="6"/>
      <c r="BI1049" s="6"/>
    </row>
    <row r="1050" spans="6:61" x14ac:dyDescent="0.25"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  <c r="AQ1050" s="6"/>
      <c r="AR1050" s="6"/>
      <c r="AS1050" s="6"/>
      <c r="AT1050" s="6"/>
      <c r="AU1050" s="6"/>
      <c r="AV1050" s="6"/>
      <c r="AW1050" s="6"/>
      <c r="AX1050" s="6"/>
      <c r="AY1050" s="6"/>
      <c r="BG1050" s="6"/>
      <c r="BH1050" s="6"/>
      <c r="BI1050" s="6"/>
    </row>
    <row r="1051" spans="6:61" x14ac:dyDescent="0.25"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  <c r="AQ1051" s="6"/>
      <c r="AR1051" s="6"/>
      <c r="AS1051" s="6"/>
      <c r="AT1051" s="6"/>
      <c r="AU1051" s="6"/>
      <c r="AV1051" s="6"/>
      <c r="AW1051" s="6"/>
      <c r="AX1051" s="6"/>
      <c r="AY1051" s="6"/>
      <c r="BG1051" s="6"/>
      <c r="BH1051" s="6"/>
      <c r="BI1051" s="6"/>
    </row>
    <row r="1052" spans="6:61" x14ac:dyDescent="0.25"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AX1052" s="6"/>
      <c r="AY1052" s="6"/>
      <c r="BG1052" s="6"/>
      <c r="BH1052" s="6"/>
      <c r="BI1052" s="6"/>
    </row>
    <row r="1053" spans="6:61" x14ac:dyDescent="0.25"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  <c r="AQ1053" s="6"/>
      <c r="AR1053" s="6"/>
      <c r="AS1053" s="6"/>
      <c r="AT1053" s="6"/>
      <c r="AU1053" s="6"/>
      <c r="AV1053" s="6"/>
      <c r="AW1053" s="6"/>
      <c r="AX1053" s="6"/>
      <c r="AY1053" s="6"/>
      <c r="BG1053" s="6"/>
      <c r="BH1053" s="6"/>
      <c r="BI1053" s="6"/>
    </row>
    <row r="1054" spans="6:61" x14ac:dyDescent="0.25"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  <c r="AQ1054" s="6"/>
      <c r="AR1054" s="6"/>
      <c r="AS1054" s="6"/>
      <c r="AT1054" s="6"/>
      <c r="AU1054" s="6"/>
      <c r="AV1054" s="6"/>
      <c r="AW1054" s="6"/>
      <c r="AX1054" s="6"/>
      <c r="AY1054" s="6"/>
      <c r="BG1054" s="6"/>
      <c r="BH1054" s="6"/>
      <c r="BI1054" s="6"/>
    </row>
    <row r="1055" spans="6:61" x14ac:dyDescent="0.25"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AX1055" s="6"/>
      <c r="AY1055" s="6"/>
      <c r="BG1055" s="6"/>
      <c r="BH1055" s="6"/>
      <c r="BI1055" s="6"/>
    </row>
    <row r="1056" spans="6:61" x14ac:dyDescent="0.25"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  <c r="AQ1056" s="6"/>
      <c r="AR1056" s="6"/>
      <c r="AS1056" s="6"/>
      <c r="AT1056" s="6"/>
      <c r="AU1056" s="6"/>
      <c r="AV1056" s="6"/>
      <c r="AW1056" s="6"/>
      <c r="AX1056" s="6"/>
      <c r="AY1056" s="6"/>
      <c r="BG1056" s="6"/>
      <c r="BH1056" s="6"/>
      <c r="BI1056" s="6"/>
    </row>
    <row r="1057" spans="6:61" x14ac:dyDescent="0.25"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  <c r="AQ1057" s="6"/>
      <c r="AR1057" s="6"/>
      <c r="AS1057" s="6"/>
      <c r="AT1057" s="6"/>
      <c r="AU1057" s="6"/>
      <c r="AV1057" s="6"/>
      <c r="AW1057" s="6"/>
      <c r="AX1057" s="6"/>
      <c r="AY1057" s="6"/>
      <c r="BG1057" s="6"/>
      <c r="BH1057" s="6"/>
      <c r="BI1057" s="6"/>
    </row>
    <row r="1058" spans="6:61" x14ac:dyDescent="0.25"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AX1058" s="6"/>
      <c r="AY1058" s="6"/>
      <c r="BG1058" s="6"/>
      <c r="BH1058" s="6"/>
      <c r="BI1058" s="6"/>
    </row>
    <row r="1059" spans="6:61" x14ac:dyDescent="0.25"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  <c r="AQ1059" s="6"/>
      <c r="AR1059" s="6"/>
      <c r="AS1059" s="6"/>
      <c r="AT1059" s="6"/>
      <c r="AU1059" s="6"/>
      <c r="AV1059" s="6"/>
      <c r="AW1059" s="6"/>
      <c r="AX1059" s="6"/>
      <c r="AY1059" s="6"/>
      <c r="BG1059" s="6"/>
      <c r="BH1059" s="6"/>
      <c r="BI1059" s="6"/>
    </row>
    <row r="1060" spans="6:61" x14ac:dyDescent="0.25"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  <c r="AQ1060" s="6"/>
      <c r="AR1060" s="6"/>
      <c r="AS1060" s="6"/>
      <c r="AT1060" s="6"/>
      <c r="AU1060" s="6"/>
      <c r="AV1060" s="6"/>
      <c r="AW1060" s="6"/>
      <c r="AX1060" s="6"/>
      <c r="AY1060" s="6"/>
      <c r="BG1060" s="6"/>
      <c r="BH1060" s="6"/>
      <c r="BI1060" s="6"/>
    </row>
    <row r="1061" spans="6:61" x14ac:dyDescent="0.25"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AX1061" s="6"/>
      <c r="AY1061" s="6"/>
      <c r="BG1061" s="6"/>
      <c r="BH1061" s="6"/>
      <c r="BI1061" s="6"/>
    </row>
    <row r="1062" spans="6:61" x14ac:dyDescent="0.25"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  <c r="AQ1062" s="6"/>
      <c r="AR1062" s="6"/>
      <c r="AS1062" s="6"/>
      <c r="AT1062" s="6"/>
      <c r="AU1062" s="6"/>
      <c r="AV1062" s="6"/>
      <c r="AW1062" s="6"/>
      <c r="AX1062" s="6"/>
      <c r="AY1062" s="6"/>
      <c r="BG1062" s="6"/>
      <c r="BH1062" s="6"/>
      <c r="BI1062" s="6"/>
    </row>
    <row r="1063" spans="6:61" x14ac:dyDescent="0.25"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  <c r="AQ1063" s="6"/>
      <c r="AR1063" s="6"/>
      <c r="AS1063" s="6"/>
      <c r="AT1063" s="6"/>
      <c r="AU1063" s="6"/>
      <c r="AV1063" s="6"/>
      <c r="AW1063" s="6"/>
      <c r="AX1063" s="6"/>
      <c r="AY1063" s="6"/>
      <c r="BG1063" s="6"/>
      <c r="BH1063" s="6"/>
      <c r="BI1063" s="6"/>
    </row>
    <row r="1064" spans="6:61" x14ac:dyDescent="0.25"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AX1064" s="6"/>
      <c r="AY1064" s="6"/>
      <c r="BG1064" s="6"/>
      <c r="BH1064" s="6"/>
      <c r="BI1064" s="6"/>
    </row>
    <row r="1065" spans="6:61" x14ac:dyDescent="0.25"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  <c r="AQ1065" s="6"/>
      <c r="AR1065" s="6"/>
      <c r="AS1065" s="6"/>
      <c r="AT1065" s="6"/>
      <c r="AU1065" s="6"/>
      <c r="AV1065" s="6"/>
      <c r="AW1065" s="6"/>
      <c r="AX1065" s="6"/>
      <c r="AY1065" s="6"/>
      <c r="BG1065" s="6"/>
      <c r="BH1065" s="6"/>
      <c r="BI1065" s="6"/>
    </row>
    <row r="1066" spans="6:61" x14ac:dyDescent="0.25"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  <c r="AQ1066" s="6"/>
      <c r="AR1066" s="6"/>
      <c r="AS1066" s="6"/>
      <c r="AT1066" s="6"/>
      <c r="AU1066" s="6"/>
      <c r="AV1066" s="6"/>
      <c r="AW1066" s="6"/>
      <c r="AX1066" s="6"/>
      <c r="AY1066" s="6"/>
      <c r="BG1066" s="6"/>
      <c r="BH1066" s="6"/>
      <c r="BI1066" s="6"/>
    </row>
    <row r="1067" spans="6:61" x14ac:dyDescent="0.25"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AX1067" s="6"/>
      <c r="AY1067" s="6"/>
      <c r="BG1067" s="6"/>
      <c r="BH1067" s="6"/>
      <c r="BI1067" s="6"/>
    </row>
    <row r="1068" spans="6:61" x14ac:dyDescent="0.25"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  <c r="AR1068" s="6"/>
      <c r="AS1068" s="6"/>
      <c r="AT1068" s="6"/>
      <c r="AU1068" s="6"/>
      <c r="AV1068" s="6"/>
      <c r="AW1068" s="6"/>
      <c r="AX1068" s="6"/>
      <c r="AY1068" s="6"/>
      <c r="BG1068" s="6"/>
      <c r="BH1068" s="6"/>
      <c r="BI1068" s="6"/>
    </row>
    <row r="1069" spans="6:61" x14ac:dyDescent="0.25"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  <c r="AQ1069" s="6"/>
      <c r="AR1069" s="6"/>
      <c r="AS1069" s="6"/>
      <c r="AT1069" s="6"/>
      <c r="AU1069" s="6"/>
      <c r="AV1069" s="6"/>
      <c r="AW1069" s="6"/>
      <c r="AX1069" s="6"/>
      <c r="AY1069" s="6"/>
      <c r="BG1069" s="6"/>
      <c r="BH1069" s="6"/>
      <c r="BI1069" s="6"/>
    </row>
    <row r="1070" spans="6:61" x14ac:dyDescent="0.25"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AX1070" s="6"/>
      <c r="AY1070" s="6"/>
      <c r="BG1070" s="6"/>
      <c r="BH1070" s="6"/>
      <c r="BI1070" s="6"/>
    </row>
    <row r="1071" spans="6:61" x14ac:dyDescent="0.25"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  <c r="AQ1071" s="6"/>
      <c r="AR1071" s="6"/>
      <c r="AS1071" s="6"/>
      <c r="AT1071" s="6"/>
      <c r="AU1071" s="6"/>
      <c r="AV1071" s="6"/>
      <c r="AW1071" s="6"/>
      <c r="AX1071" s="6"/>
      <c r="AY1071" s="6"/>
      <c r="BG1071" s="6"/>
      <c r="BH1071" s="6"/>
      <c r="BI1071" s="6"/>
    </row>
    <row r="1072" spans="6:61" x14ac:dyDescent="0.25"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  <c r="AQ1072" s="6"/>
      <c r="AR1072" s="6"/>
      <c r="AS1072" s="6"/>
      <c r="AT1072" s="6"/>
      <c r="AU1072" s="6"/>
      <c r="AV1072" s="6"/>
      <c r="AW1072" s="6"/>
      <c r="AX1072" s="6"/>
      <c r="AY1072" s="6"/>
      <c r="BG1072" s="6"/>
      <c r="BH1072" s="6"/>
      <c r="BI1072" s="6"/>
    </row>
    <row r="1073" spans="6:61" x14ac:dyDescent="0.25"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AX1073" s="6"/>
      <c r="AY1073" s="6"/>
      <c r="BG1073" s="6"/>
      <c r="BH1073" s="6"/>
      <c r="BI1073" s="6"/>
    </row>
    <row r="1074" spans="6:61" x14ac:dyDescent="0.25"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  <c r="AQ1074" s="6"/>
      <c r="AR1074" s="6"/>
      <c r="AS1074" s="6"/>
      <c r="AT1074" s="6"/>
      <c r="AU1074" s="6"/>
      <c r="AV1074" s="6"/>
      <c r="AW1074" s="6"/>
      <c r="AX1074" s="6"/>
      <c r="AY1074" s="6"/>
      <c r="BG1074" s="6"/>
      <c r="BH1074" s="6"/>
      <c r="BI1074" s="6"/>
    </row>
    <row r="1075" spans="6:61" x14ac:dyDescent="0.25"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  <c r="AQ1075" s="6"/>
      <c r="AR1075" s="6"/>
      <c r="AS1075" s="6"/>
      <c r="AT1075" s="6"/>
      <c r="AU1075" s="6"/>
      <c r="AV1075" s="6"/>
      <c r="AW1075" s="6"/>
      <c r="AX1075" s="6"/>
      <c r="AY1075" s="6"/>
      <c r="BG1075" s="6"/>
      <c r="BH1075" s="6"/>
      <c r="BI1075" s="6"/>
    </row>
    <row r="1076" spans="6:61" x14ac:dyDescent="0.25"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AX1076" s="6"/>
      <c r="AY1076" s="6"/>
      <c r="BG1076" s="6"/>
      <c r="BH1076" s="6"/>
      <c r="BI1076" s="6"/>
    </row>
    <row r="1077" spans="6:61" x14ac:dyDescent="0.25"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  <c r="AR1077" s="6"/>
      <c r="AS1077" s="6"/>
      <c r="AT1077" s="6"/>
      <c r="AU1077" s="6"/>
      <c r="AV1077" s="6"/>
      <c r="AW1077" s="6"/>
      <c r="AX1077" s="6"/>
      <c r="AY1077" s="6"/>
      <c r="BG1077" s="6"/>
      <c r="BH1077" s="6"/>
      <c r="BI1077" s="6"/>
    </row>
    <row r="1078" spans="6:61" x14ac:dyDescent="0.25"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  <c r="AQ1078" s="6"/>
      <c r="AR1078" s="6"/>
      <c r="AS1078" s="6"/>
      <c r="AT1078" s="6"/>
      <c r="AU1078" s="6"/>
      <c r="AV1078" s="6"/>
      <c r="AW1078" s="6"/>
      <c r="AX1078" s="6"/>
      <c r="AY1078" s="6"/>
      <c r="BG1078" s="6"/>
      <c r="BH1078" s="6"/>
      <c r="BI1078" s="6"/>
    </row>
    <row r="1079" spans="6:61" x14ac:dyDescent="0.25"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AX1079" s="6"/>
      <c r="AY1079" s="6"/>
      <c r="BG1079" s="6"/>
      <c r="BH1079" s="6"/>
      <c r="BI1079" s="6"/>
    </row>
    <row r="1080" spans="6:61" x14ac:dyDescent="0.25"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  <c r="AQ1080" s="6"/>
      <c r="AR1080" s="6"/>
      <c r="AS1080" s="6"/>
      <c r="AT1080" s="6"/>
      <c r="AU1080" s="6"/>
      <c r="AV1080" s="6"/>
      <c r="AW1080" s="6"/>
      <c r="AX1080" s="6"/>
      <c r="AY1080" s="6"/>
      <c r="BG1080" s="6"/>
      <c r="BH1080" s="6"/>
      <c r="BI1080" s="6"/>
    </row>
    <row r="1081" spans="6:61" x14ac:dyDescent="0.25"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  <c r="AR1081" s="6"/>
      <c r="AS1081" s="6"/>
      <c r="AT1081" s="6"/>
      <c r="AU1081" s="6"/>
      <c r="AV1081" s="6"/>
      <c r="AW1081" s="6"/>
      <c r="AX1081" s="6"/>
      <c r="AY1081" s="6"/>
      <c r="BG1081" s="6"/>
      <c r="BH1081" s="6"/>
      <c r="BI1081" s="6"/>
    </row>
    <row r="1082" spans="6:61" x14ac:dyDescent="0.25"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AX1082" s="6"/>
      <c r="AY1082" s="6"/>
      <c r="BG1082" s="6"/>
      <c r="BH1082" s="6"/>
      <c r="BI1082" s="6"/>
    </row>
    <row r="1083" spans="6:61" x14ac:dyDescent="0.25"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  <c r="AQ1083" s="6"/>
      <c r="AR1083" s="6"/>
      <c r="AS1083" s="6"/>
      <c r="AT1083" s="6"/>
      <c r="AU1083" s="6"/>
      <c r="AV1083" s="6"/>
      <c r="AW1083" s="6"/>
      <c r="AX1083" s="6"/>
      <c r="AY1083" s="6"/>
      <c r="BG1083" s="6"/>
      <c r="BH1083" s="6"/>
      <c r="BI1083" s="6"/>
    </row>
    <row r="1084" spans="6:61" x14ac:dyDescent="0.25"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  <c r="AQ1084" s="6"/>
      <c r="AR1084" s="6"/>
      <c r="AS1084" s="6"/>
      <c r="AT1084" s="6"/>
      <c r="AU1084" s="6"/>
      <c r="AV1084" s="6"/>
      <c r="AW1084" s="6"/>
      <c r="AX1084" s="6"/>
      <c r="AY1084" s="6"/>
      <c r="BG1084" s="6"/>
      <c r="BH1084" s="6"/>
      <c r="BI1084" s="6"/>
    </row>
    <row r="1085" spans="6:61" x14ac:dyDescent="0.25"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AX1085" s="6"/>
      <c r="AY1085" s="6"/>
      <c r="BG1085" s="6"/>
      <c r="BH1085" s="6"/>
      <c r="BI1085" s="6"/>
    </row>
    <row r="1086" spans="6:61" x14ac:dyDescent="0.25"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  <c r="AQ1086" s="6"/>
      <c r="AR1086" s="6"/>
      <c r="AS1086" s="6"/>
      <c r="AT1086" s="6"/>
      <c r="AU1086" s="6"/>
      <c r="AV1086" s="6"/>
      <c r="AW1086" s="6"/>
      <c r="AX1086" s="6"/>
      <c r="AY1086" s="6"/>
      <c r="BG1086" s="6"/>
      <c r="BH1086" s="6"/>
      <c r="BI1086" s="6"/>
    </row>
    <row r="1087" spans="6:61" x14ac:dyDescent="0.25"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  <c r="AQ1087" s="6"/>
      <c r="AR1087" s="6"/>
      <c r="AS1087" s="6"/>
      <c r="AT1087" s="6"/>
      <c r="AU1087" s="6"/>
      <c r="AV1087" s="6"/>
      <c r="AW1087" s="6"/>
      <c r="AX1087" s="6"/>
      <c r="AY1087" s="6"/>
      <c r="BG1087" s="6"/>
      <c r="BH1087" s="6"/>
      <c r="BI1087" s="6"/>
    </row>
    <row r="1088" spans="6:61" x14ac:dyDescent="0.25"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AX1088" s="6"/>
      <c r="AY1088" s="6"/>
      <c r="BG1088" s="6"/>
      <c r="BH1088" s="6"/>
      <c r="BI1088" s="6"/>
    </row>
    <row r="1089" spans="6:61" x14ac:dyDescent="0.25"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  <c r="AQ1089" s="6"/>
      <c r="AR1089" s="6"/>
      <c r="AS1089" s="6"/>
      <c r="AT1089" s="6"/>
      <c r="AU1089" s="6"/>
      <c r="AV1089" s="6"/>
      <c r="AW1089" s="6"/>
      <c r="AX1089" s="6"/>
      <c r="AY1089" s="6"/>
      <c r="BG1089" s="6"/>
      <c r="BH1089" s="6"/>
      <c r="BI1089" s="6"/>
    </row>
    <row r="1090" spans="6:61" x14ac:dyDescent="0.25"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  <c r="AQ1090" s="6"/>
      <c r="AR1090" s="6"/>
      <c r="AS1090" s="6"/>
      <c r="AT1090" s="6"/>
      <c r="AU1090" s="6"/>
      <c r="AV1090" s="6"/>
      <c r="AW1090" s="6"/>
      <c r="AX1090" s="6"/>
      <c r="AY1090" s="6"/>
      <c r="BG1090" s="6"/>
      <c r="BH1090" s="6"/>
      <c r="BI1090" s="6"/>
    </row>
    <row r="1091" spans="6:61" x14ac:dyDescent="0.25"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AX1091" s="6"/>
      <c r="AY1091" s="6"/>
      <c r="BG1091" s="6"/>
      <c r="BH1091" s="6"/>
      <c r="BI1091" s="6"/>
    </row>
    <row r="1092" spans="6:61" x14ac:dyDescent="0.25"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  <c r="AR1092" s="6"/>
      <c r="AS1092" s="6"/>
      <c r="AT1092" s="6"/>
      <c r="AU1092" s="6"/>
      <c r="AV1092" s="6"/>
      <c r="AW1092" s="6"/>
      <c r="AX1092" s="6"/>
      <c r="AY1092" s="6"/>
      <c r="BG1092" s="6"/>
      <c r="BH1092" s="6"/>
      <c r="BI1092" s="6"/>
    </row>
    <row r="1093" spans="6:61" x14ac:dyDescent="0.25"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  <c r="AR1093" s="6"/>
      <c r="AS1093" s="6"/>
      <c r="AT1093" s="6"/>
      <c r="AU1093" s="6"/>
      <c r="AV1093" s="6"/>
      <c r="AW1093" s="6"/>
      <c r="AX1093" s="6"/>
      <c r="AY1093" s="6"/>
      <c r="BG1093" s="6"/>
      <c r="BH1093" s="6"/>
      <c r="BI1093" s="6"/>
    </row>
    <row r="1094" spans="6:61" x14ac:dyDescent="0.25"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AX1094" s="6"/>
      <c r="AY1094" s="6"/>
      <c r="BG1094" s="6"/>
      <c r="BH1094" s="6"/>
      <c r="BI1094" s="6"/>
    </row>
    <row r="1095" spans="6:61" x14ac:dyDescent="0.25"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  <c r="AQ1095" s="6"/>
      <c r="AR1095" s="6"/>
      <c r="AS1095" s="6"/>
      <c r="AT1095" s="6"/>
      <c r="AU1095" s="6"/>
      <c r="AV1095" s="6"/>
      <c r="AW1095" s="6"/>
      <c r="AX1095" s="6"/>
      <c r="AY1095" s="6"/>
      <c r="BG1095" s="6"/>
      <c r="BH1095" s="6"/>
      <c r="BI1095" s="6"/>
    </row>
    <row r="1096" spans="6:61" x14ac:dyDescent="0.25"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  <c r="AQ1096" s="6"/>
      <c r="AR1096" s="6"/>
      <c r="AS1096" s="6"/>
      <c r="AT1096" s="6"/>
      <c r="AU1096" s="6"/>
      <c r="AV1096" s="6"/>
      <c r="AW1096" s="6"/>
      <c r="AX1096" s="6"/>
      <c r="AY1096" s="6"/>
      <c r="BG1096" s="6"/>
      <c r="BH1096" s="6"/>
      <c r="BI1096" s="6"/>
    </row>
    <row r="1097" spans="6:61" x14ac:dyDescent="0.25"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AX1097" s="6"/>
      <c r="AY1097" s="6"/>
      <c r="BG1097" s="6"/>
      <c r="BH1097" s="6"/>
      <c r="BI1097" s="6"/>
    </row>
    <row r="1098" spans="6:61" x14ac:dyDescent="0.25"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  <c r="AQ1098" s="6"/>
      <c r="AR1098" s="6"/>
      <c r="AS1098" s="6"/>
      <c r="AT1098" s="6"/>
      <c r="AU1098" s="6"/>
      <c r="AV1098" s="6"/>
      <c r="AW1098" s="6"/>
      <c r="AX1098" s="6"/>
      <c r="AY1098" s="6"/>
      <c r="BG1098" s="6"/>
      <c r="BH1098" s="6"/>
      <c r="BI1098" s="6"/>
    </row>
    <row r="1099" spans="6:61" x14ac:dyDescent="0.25"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  <c r="AR1099" s="6"/>
      <c r="AS1099" s="6"/>
      <c r="AT1099" s="6"/>
      <c r="AU1099" s="6"/>
      <c r="AV1099" s="6"/>
      <c r="AW1099" s="6"/>
      <c r="AX1099" s="6"/>
      <c r="AY1099" s="6"/>
      <c r="BG1099" s="6"/>
      <c r="BH1099" s="6"/>
      <c r="BI1099" s="6"/>
    </row>
    <row r="1100" spans="6:61" x14ac:dyDescent="0.25"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AX1100" s="6"/>
      <c r="AY1100" s="6"/>
      <c r="BG1100" s="6"/>
      <c r="BH1100" s="6"/>
      <c r="BI1100" s="6"/>
    </row>
    <row r="1101" spans="6:61" x14ac:dyDescent="0.25"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  <c r="AQ1101" s="6"/>
      <c r="AR1101" s="6"/>
      <c r="AS1101" s="6"/>
      <c r="AT1101" s="6"/>
      <c r="AU1101" s="6"/>
      <c r="AV1101" s="6"/>
      <c r="AW1101" s="6"/>
      <c r="AX1101" s="6"/>
      <c r="AY1101" s="6"/>
      <c r="BG1101" s="6"/>
      <c r="BH1101" s="6"/>
      <c r="BI1101" s="6"/>
    </row>
    <row r="1102" spans="6:61" x14ac:dyDescent="0.25"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  <c r="AR1102" s="6"/>
      <c r="AS1102" s="6"/>
      <c r="AT1102" s="6"/>
      <c r="AU1102" s="6"/>
      <c r="AV1102" s="6"/>
      <c r="AW1102" s="6"/>
      <c r="AX1102" s="6"/>
      <c r="AY1102" s="6"/>
      <c r="BG1102" s="6"/>
      <c r="BH1102" s="6"/>
      <c r="BI1102" s="6"/>
    </row>
    <row r="1103" spans="6:61" x14ac:dyDescent="0.25"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AX1103" s="6"/>
      <c r="AY1103" s="6"/>
      <c r="BG1103" s="6"/>
      <c r="BH1103" s="6"/>
      <c r="BI1103" s="6"/>
    </row>
    <row r="1104" spans="6:61" x14ac:dyDescent="0.25"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  <c r="AQ1104" s="6"/>
      <c r="AR1104" s="6"/>
      <c r="AS1104" s="6"/>
      <c r="AT1104" s="6"/>
      <c r="AU1104" s="6"/>
      <c r="AV1104" s="6"/>
      <c r="AW1104" s="6"/>
      <c r="AX1104" s="6"/>
      <c r="AY1104" s="6"/>
      <c r="BG1104" s="6"/>
      <c r="BH1104" s="6"/>
      <c r="BI1104" s="6"/>
    </row>
    <row r="1105" spans="6:61" x14ac:dyDescent="0.25"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  <c r="AR1105" s="6"/>
      <c r="AS1105" s="6"/>
      <c r="AT1105" s="6"/>
      <c r="AU1105" s="6"/>
      <c r="AV1105" s="6"/>
      <c r="AW1105" s="6"/>
      <c r="AX1105" s="6"/>
      <c r="AY1105" s="6"/>
      <c r="BG1105" s="6"/>
      <c r="BH1105" s="6"/>
      <c r="BI1105" s="6"/>
    </row>
    <row r="1106" spans="6:61" x14ac:dyDescent="0.25"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AX1106" s="6"/>
      <c r="AY1106" s="6"/>
      <c r="BG1106" s="6"/>
      <c r="BH1106" s="6"/>
      <c r="BI1106" s="6"/>
    </row>
    <row r="1107" spans="6:61" x14ac:dyDescent="0.25"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  <c r="AQ1107" s="6"/>
      <c r="AR1107" s="6"/>
      <c r="AS1107" s="6"/>
      <c r="AT1107" s="6"/>
      <c r="AU1107" s="6"/>
      <c r="AV1107" s="6"/>
      <c r="AW1107" s="6"/>
      <c r="AX1107" s="6"/>
      <c r="AY1107" s="6"/>
      <c r="BG1107" s="6"/>
      <c r="BH1107" s="6"/>
      <c r="BI1107" s="6"/>
    </row>
    <row r="1108" spans="6:61" x14ac:dyDescent="0.25"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  <c r="AQ1108" s="6"/>
      <c r="AR1108" s="6"/>
      <c r="AS1108" s="6"/>
      <c r="AT1108" s="6"/>
      <c r="AU1108" s="6"/>
      <c r="AV1108" s="6"/>
      <c r="AW1108" s="6"/>
      <c r="AX1108" s="6"/>
      <c r="AY1108" s="6"/>
      <c r="BG1108" s="6"/>
      <c r="BH1108" s="6"/>
      <c r="BI1108" s="6"/>
    </row>
    <row r="1109" spans="6:61" x14ac:dyDescent="0.25"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AX1109" s="6"/>
      <c r="AY1109" s="6"/>
      <c r="BG1109" s="6"/>
      <c r="BH1109" s="6"/>
      <c r="BI1109" s="6"/>
    </row>
    <row r="1110" spans="6:61" x14ac:dyDescent="0.25"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  <c r="AQ1110" s="6"/>
      <c r="AR1110" s="6"/>
      <c r="AS1110" s="6"/>
      <c r="AT1110" s="6"/>
      <c r="AU1110" s="6"/>
      <c r="AV1110" s="6"/>
      <c r="AW1110" s="6"/>
      <c r="AX1110" s="6"/>
      <c r="AY1110" s="6"/>
      <c r="BG1110" s="6"/>
      <c r="BH1110" s="6"/>
      <c r="BI1110" s="6"/>
    </row>
    <row r="1111" spans="6:61" x14ac:dyDescent="0.25"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  <c r="AQ1111" s="6"/>
      <c r="AR1111" s="6"/>
      <c r="AS1111" s="6"/>
      <c r="AT1111" s="6"/>
      <c r="AU1111" s="6"/>
      <c r="AV1111" s="6"/>
      <c r="AW1111" s="6"/>
      <c r="AX1111" s="6"/>
      <c r="AY1111" s="6"/>
      <c r="BG1111" s="6"/>
      <c r="BH1111" s="6"/>
      <c r="BI1111" s="6"/>
    </row>
    <row r="1112" spans="6:61" x14ac:dyDescent="0.25"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AX1112" s="6"/>
      <c r="AY1112" s="6"/>
      <c r="BG1112" s="6"/>
      <c r="BH1112" s="6"/>
      <c r="BI1112" s="6"/>
    </row>
    <row r="1113" spans="6:61" x14ac:dyDescent="0.25"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  <c r="AS1113" s="6"/>
      <c r="AT1113" s="6"/>
      <c r="AU1113" s="6"/>
      <c r="AV1113" s="6"/>
      <c r="AW1113" s="6"/>
      <c r="AX1113" s="6"/>
      <c r="AY1113" s="6"/>
      <c r="BG1113" s="6"/>
      <c r="BH1113" s="6"/>
      <c r="BI1113" s="6"/>
    </row>
    <row r="1114" spans="6:61" x14ac:dyDescent="0.25"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  <c r="AQ1114" s="6"/>
      <c r="AR1114" s="6"/>
      <c r="AS1114" s="6"/>
      <c r="AT1114" s="6"/>
      <c r="AU1114" s="6"/>
      <c r="AV1114" s="6"/>
      <c r="AW1114" s="6"/>
      <c r="AX1114" s="6"/>
      <c r="AY1114" s="6"/>
      <c r="BG1114" s="6"/>
      <c r="BH1114" s="6"/>
      <c r="BI1114" s="6"/>
    </row>
    <row r="1115" spans="6:61" x14ac:dyDescent="0.25"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AX1115" s="6"/>
      <c r="AY1115" s="6"/>
      <c r="BG1115" s="6"/>
      <c r="BH1115" s="6"/>
      <c r="BI1115" s="6"/>
    </row>
    <row r="1116" spans="6:61" x14ac:dyDescent="0.25"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  <c r="AQ1116" s="6"/>
      <c r="AR1116" s="6"/>
      <c r="AS1116" s="6"/>
      <c r="AT1116" s="6"/>
      <c r="AU1116" s="6"/>
      <c r="AV1116" s="6"/>
      <c r="AW1116" s="6"/>
      <c r="AX1116" s="6"/>
      <c r="AY1116" s="6"/>
      <c r="BG1116" s="6"/>
      <c r="BH1116" s="6"/>
      <c r="BI1116" s="6"/>
    </row>
    <row r="1117" spans="6:61" x14ac:dyDescent="0.25"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  <c r="AQ1117" s="6"/>
      <c r="AR1117" s="6"/>
      <c r="AS1117" s="6"/>
      <c r="AT1117" s="6"/>
      <c r="AU1117" s="6"/>
      <c r="AV1117" s="6"/>
      <c r="AW1117" s="6"/>
      <c r="AX1117" s="6"/>
      <c r="AY1117" s="6"/>
      <c r="BG1117" s="6"/>
      <c r="BH1117" s="6"/>
      <c r="BI1117" s="6"/>
    </row>
    <row r="1118" spans="6:61" x14ac:dyDescent="0.25"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AX1118" s="6"/>
      <c r="AY1118" s="6"/>
      <c r="BG1118" s="6"/>
      <c r="BH1118" s="6"/>
      <c r="BI1118" s="6"/>
    </row>
    <row r="1119" spans="6:61" x14ac:dyDescent="0.25"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  <c r="AQ1119" s="6"/>
      <c r="AR1119" s="6"/>
      <c r="AS1119" s="6"/>
      <c r="AT1119" s="6"/>
      <c r="AU1119" s="6"/>
      <c r="AV1119" s="6"/>
      <c r="AW1119" s="6"/>
      <c r="AX1119" s="6"/>
      <c r="AY1119" s="6"/>
      <c r="BG1119" s="6"/>
      <c r="BH1119" s="6"/>
      <c r="BI1119" s="6"/>
    </row>
    <row r="1120" spans="6:61" x14ac:dyDescent="0.25"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  <c r="AQ1120" s="6"/>
      <c r="AR1120" s="6"/>
      <c r="AS1120" s="6"/>
      <c r="AT1120" s="6"/>
      <c r="AU1120" s="6"/>
      <c r="AV1120" s="6"/>
      <c r="AW1120" s="6"/>
      <c r="AX1120" s="6"/>
      <c r="AY1120" s="6"/>
      <c r="BG1120" s="6"/>
      <c r="BH1120" s="6"/>
      <c r="BI1120" s="6"/>
    </row>
    <row r="1121" spans="6:61" x14ac:dyDescent="0.25"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AX1121" s="6"/>
      <c r="AY1121" s="6"/>
      <c r="BG1121" s="6"/>
      <c r="BH1121" s="6"/>
      <c r="BI1121" s="6"/>
    </row>
    <row r="1122" spans="6:61" x14ac:dyDescent="0.25"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  <c r="AQ1122" s="6"/>
      <c r="AR1122" s="6"/>
      <c r="AS1122" s="6"/>
      <c r="AT1122" s="6"/>
      <c r="AU1122" s="6"/>
      <c r="AV1122" s="6"/>
      <c r="AW1122" s="6"/>
      <c r="AX1122" s="6"/>
      <c r="AY1122" s="6"/>
      <c r="BG1122" s="6"/>
      <c r="BH1122" s="6"/>
      <c r="BI1122" s="6"/>
    </row>
    <row r="1123" spans="6:61" x14ac:dyDescent="0.25"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  <c r="AQ1123" s="6"/>
      <c r="AR1123" s="6"/>
      <c r="AS1123" s="6"/>
      <c r="AT1123" s="6"/>
      <c r="AU1123" s="6"/>
      <c r="AV1123" s="6"/>
      <c r="AW1123" s="6"/>
      <c r="AX1123" s="6"/>
      <c r="AY1123" s="6"/>
      <c r="BG1123" s="6"/>
      <c r="BH1123" s="6"/>
      <c r="BI1123" s="6"/>
    </row>
    <row r="1124" spans="6:61" x14ac:dyDescent="0.25"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BG1124" s="6"/>
      <c r="BH1124" s="6"/>
      <c r="BI1124" s="6"/>
    </row>
    <row r="1125" spans="6:61" x14ac:dyDescent="0.25"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  <c r="AQ1125" s="6"/>
      <c r="AR1125" s="6"/>
      <c r="AS1125" s="6"/>
      <c r="AT1125" s="6"/>
      <c r="AU1125" s="6"/>
      <c r="AV1125" s="6"/>
      <c r="AW1125" s="6"/>
      <c r="AX1125" s="6"/>
      <c r="AY1125" s="6"/>
      <c r="BG1125" s="6"/>
      <c r="BH1125" s="6"/>
      <c r="BI1125" s="6"/>
    </row>
    <row r="1126" spans="6:61" x14ac:dyDescent="0.25"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  <c r="AQ1126" s="6"/>
      <c r="AR1126" s="6"/>
      <c r="AS1126" s="6"/>
      <c r="AT1126" s="6"/>
      <c r="AU1126" s="6"/>
      <c r="AV1126" s="6"/>
      <c r="AW1126" s="6"/>
      <c r="AX1126" s="6"/>
      <c r="AY1126" s="6"/>
      <c r="BG1126" s="6"/>
      <c r="BH1126" s="6"/>
      <c r="BI1126" s="6"/>
    </row>
    <row r="1127" spans="6:61" x14ac:dyDescent="0.25"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AX1127" s="6"/>
      <c r="AY1127" s="6"/>
      <c r="BG1127" s="6"/>
      <c r="BH1127" s="6"/>
      <c r="BI1127" s="6"/>
    </row>
    <row r="1128" spans="6:61" x14ac:dyDescent="0.25"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  <c r="AQ1128" s="6"/>
      <c r="AR1128" s="6"/>
      <c r="AS1128" s="6"/>
      <c r="AT1128" s="6"/>
      <c r="AU1128" s="6"/>
      <c r="AV1128" s="6"/>
      <c r="AW1128" s="6"/>
      <c r="AX1128" s="6"/>
      <c r="AY1128" s="6"/>
      <c r="BG1128" s="6"/>
      <c r="BH1128" s="6"/>
      <c r="BI1128" s="6"/>
    </row>
    <row r="1129" spans="6:61" x14ac:dyDescent="0.25"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  <c r="AQ1129" s="6"/>
      <c r="AR1129" s="6"/>
      <c r="AS1129" s="6"/>
      <c r="AT1129" s="6"/>
      <c r="AU1129" s="6"/>
      <c r="AV1129" s="6"/>
      <c r="AW1129" s="6"/>
      <c r="AX1129" s="6"/>
      <c r="AY1129" s="6"/>
      <c r="BG1129" s="6"/>
      <c r="BH1129" s="6"/>
      <c r="BI1129" s="6"/>
    </row>
    <row r="1130" spans="6:61" x14ac:dyDescent="0.25"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AX1130" s="6"/>
      <c r="AY1130" s="6"/>
      <c r="BG1130" s="6"/>
      <c r="BH1130" s="6"/>
      <c r="BI1130" s="6"/>
    </row>
    <row r="1131" spans="6:61" x14ac:dyDescent="0.25"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  <c r="AR1131" s="6"/>
      <c r="AS1131" s="6"/>
      <c r="AT1131" s="6"/>
      <c r="AU1131" s="6"/>
      <c r="AV1131" s="6"/>
      <c r="AW1131" s="6"/>
      <c r="AX1131" s="6"/>
      <c r="AY1131" s="6"/>
      <c r="BG1131" s="6"/>
      <c r="BH1131" s="6"/>
      <c r="BI1131" s="6"/>
    </row>
    <row r="1132" spans="6:61" x14ac:dyDescent="0.25"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  <c r="AQ1132" s="6"/>
      <c r="AR1132" s="6"/>
      <c r="AS1132" s="6"/>
      <c r="AT1132" s="6"/>
      <c r="AU1132" s="6"/>
      <c r="AV1132" s="6"/>
      <c r="AW1132" s="6"/>
      <c r="AX1132" s="6"/>
      <c r="AY1132" s="6"/>
      <c r="BG1132" s="6"/>
      <c r="BH1132" s="6"/>
      <c r="BI1132" s="6"/>
    </row>
    <row r="1133" spans="6:61" x14ac:dyDescent="0.25"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AX1133" s="6"/>
      <c r="AY1133" s="6"/>
      <c r="BG1133" s="6"/>
      <c r="BH1133" s="6"/>
      <c r="BI1133" s="6"/>
    </row>
    <row r="1134" spans="6:61" x14ac:dyDescent="0.25"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  <c r="AQ1134" s="6"/>
      <c r="AR1134" s="6"/>
      <c r="AS1134" s="6"/>
      <c r="AT1134" s="6"/>
      <c r="AU1134" s="6"/>
      <c r="AV1134" s="6"/>
      <c r="AW1134" s="6"/>
      <c r="AX1134" s="6"/>
      <c r="AY1134" s="6"/>
      <c r="BG1134" s="6"/>
      <c r="BH1134" s="6"/>
      <c r="BI1134" s="6"/>
    </row>
    <row r="1135" spans="6:61" x14ac:dyDescent="0.25"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  <c r="AQ1135" s="6"/>
      <c r="AR1135" s="6"/>
      <c r="AS1135" s="6"/>
      <c r="AT1135" s="6"/>
      <c r="AU1135" s="6"/>
      <c r="AV1135" s="6"/>
      <c r="AW1135" s="6"/>
      <c r="AX1135" s="6"/>
      <c r="AY1135" s="6"/>
      <c r="BG1135" s="6"/>
      <c r="BH1135" s="6"/>
      <c r="BI1135" s="6"/>
    </row>
    <row r="1136" spans="6:61" x14ac:dyDescent="0.25"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AX1136" s="6"/>
      <c r="AY1136" s="6"/>
      <c r="BG1136" s="6"/>
      <c r="BH1136" s="6"/>
      <c r="BI1136" s="6"/>
    </row>
    <row r="1137" spans="6:61" x14ac:dyDescent="0.25"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  <c r="AQ1137" s="6"/>
      <c r="AR1137" s="6"/>
      <c r="AS1137" s="6"/>
      <c r="AT1137" s="6"/>
      <c r="AU1137" s="6"/>
      <c r="AV1137" s="6"/>
      <c r="AW1137" s="6"/>
      <c r="AX1137" s="6"/>
      <c r="AY1137" s="6"/>
      <c r="BG1137" s="6"/>
      <c r="BH1137" s="6"/>
      <c r="BI1137" s="6"/>
    </row>
    <row r="1138" spans="6:61" x14ac:dyDescent="0.25"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  <c r="AQ1138" s="6"/>
      <c r="AR1138" s="6"/>
      <c r="AS1138" s="6"/>
      <c r="AT1138" s="6"/>
      <c r="AU1138" s="6"/>
      <c r="AV1138" s="6"/>
      <c r="AW1138" s="6"/>
      <c r="AX1138" s="6"/>
      <c r="AY1138" s="6"/>
      <c r="BG1138" s="6"/>
      <c r="BH1138" s="6"/>
      <c r="BI1138" s="6"/>
    </row>
    <row r="1139" spans="6:61" x14ac:dyDescent="0.25"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AX1139" s="6"/>
      <c r="AY1139" s="6"/>
      <c r="BG1139" s="6"/>
      <c r="BH1139" s="6"/>
      <c r="BI1139" s="6"/>
    </row>
    <row r="1140" spans="6:61" x14ac:dyDescent="0.25"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AE1140" s="6"/>
      <c r="AF1140" s="6"/>
      <c r="AG1140" s="6"/>
      <c r="AH1140" s="6"/>
      <c r="AI1140" s="6"/>
      <c r="AJ1140" s="6"/>
      <c r="AK1140" s="6"/>
      <c r="AL1140" s="6"/>
      <c r="AM1140" s="6"/>
      <c r="AN1140" s="6"/>
      <c r="AO1140" s="6"/>
      <c r="AP1140" s="6"/>
      <c r="AQ1140" s="6"/>
      <c r="AR1140" s="6"/>
      <c r="AS1140" s="6"/>
      <c r="AT1140" s="6"/>
      <c r="AU1140" s="6"/>
      <c r="AV1140" s="6"/>
      <c r="AW1140" s="6"/>
      <c r="AX1140" s="6"/>
      <c r="AY1140" s="6"/>
      <c r="BG1140" s="6"/>
      <c r="BH1140" s="6"/>
      <c r="BI1140" s="6"/>
    </row>
    <row r="1141" spans="6:61" x14ac:dyDescent="0.25"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  <c r="AQ1141" s="6"/>
      <c r="AR1141" s="6"/>
      <c r="AS1141" s="6"/>
      <c r="AT1141" s="6"/>
      <c r="AU1141" s="6"/>
      <c r="AV1141" s="6"/>
      <c r="AW1141" s="6"/>
      <c r="AX1141" s="6"/>
      <c r="AY1141" s="6"/>
      <c r="BG1141" s="6"/>
      <c r="BH1141" s="6"/>
      <c r="BI1141" s="6"/>
    </row>
    <row r="1142" spans="6:61" x14ac:dyDescent="0.25"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AX1142" s="6"/>
      <c r="AY1142" s="6"/>
      <c r="BG1142" s="6"/>
      <c r="BH1142" s="6"/>
      <c r="BI1142" s="6"/>
    </row>
    <row r="1143" spans="6:61" x14ac:dyDescent="0.25"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AE1143" s="6"/>
      <c r="AF1143" s="6"/>
      <c r="AG1143" s="6"/>
      <c r="AH1143" s="6"/>
      <c r="AI1143" s="6"/>
      <c r="AJ1143" s="6"/>
      <c r="AK1143" s="6"/>
      <c r="AL1143" s="6"/>
      <c r="AM1143" s="6"/>
      <c r="AN1143" s="6"/>
      <c r="AO1143" s="6"/>
      <c r="AP1143" s="6"/>
      <c r="AQ1143" s="6"/>
      <c r="AR1143" s="6"/>
      <c r="AS1143" s="6"/>
      <c r="AT1143" s="6"/>
      <c r="AU1143" s="6"/>
      <c r="AV1143" s="6"/>
      <c r="AW1143" s="6"/>
      <c r="AX1143" s="6"/>
      <c r="AY1143" s="6"/>
      <c r="BG1143" s="6"/>
      <c r="BH1143" s="6"/>
      <c r="BI1143" s="6"/>
    </row>
    <row r="1144" spans="6:61" x14ac:dyDescent="0.25"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AE1144" s="6"/>
      <c r="AF1144" s="6"/>
      <c r="AG1144" s="6"/>
      <c r="AH1144" s="6"/>
      <c r="AI1144" s="6"/>
      <c r="AJ1144" s="6"/>
      <c r="AK1144" s="6"/>
      <c r="AL1144" s="6"/>
      <c r="AM1144" s="6"/>
      <c r="AN1144" s="6"/>
      <c r="AO1144" s="6"/>
      <c r="AP1144" s="6"/>
      <c r="AQ1144" s="6"/>
      <c r="AR1144" s="6"/>
      <c r="AS1144" s="6"/>
      <c r="AT1144" s="6"/>
      <c r="AU1144" s="6"/>
      <c r="AV1144" s="6"/>
      <c r="AW1144" s="6"/>
      <c r="AX1144" s="6"/>
      <c r="AY1144" s="6"/>
      <c r="BG1144" s="6"/>
      <c r="BH1144" s="6"/>
      <c r="BI1144" s="6"/>
    </row>
    <row r="1145" spans="6:61" x14ac:dyDescent="0.25"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AX1145" s="6"/>
      <c r="AY1145" s="6"/>
      <c r="BG1145" s="6"/>
      <c r="BH1145" s="6"/>
      <c r="BI1145" s="6"/>
    </row>
    <row r="1146" spans="6:61" x14ac:dyDescent="0.25"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AE1146" s="6"/>
      <c r="AF1146" s="6"/>
      <c r="AG1146" s="6"/>
      <c r="AH1146" s="6"/>
      <c r="AI1146" s="6"/>
      <c r="AJ1146" s="6"/>
      <c r="AK1146" s="6"/>
      <c r="AL1146" s="6"/>
      <c r="AM1146" s="6"/>
      <c r="AN1146" s="6"/>
      <c r="AO1146" s="6"/>
      <c r="AP1146" s="6"/>
      <c r="AQ1146" s="6"/>
      <c r="AR1146" s="6"/>
      <c r="AS1146" s="6"/>
      <c r="AT1146" s="6"/>
      <c r="AU1146" s="6"/>
      <c r="AV1146" s="6"/>
      <c r="AW1146" s="6"/>
      <c r="AX1146" s="6"/>
      <c r="AY1146" s="6"/>
      <c r="BG1146" s="6"/>
      <c r="BH1146" s="6"/>
      <c r="BI1146" s="6"/>
    </row>
    <row r="1147" spans="6:61" x14ac:dyDescent="0.25"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AE1147" s="6"/>
      <c r="AF1147" s="6"/>
      <c r="AG1147" s="6"/>
      <c r="AH1147" s="6"/>
      <c r="AI1147" s="6"/>
      <c r="AJ1147" s="6"/>
      <c r="AK1147" s="6"/>
      <c r="AL1147" s="6"/>
      <c r="AM1147" s="6"/>
      <c r="AN1147" s="6"/>
      <c r="AO1147" s="6"/>
      <c r="AP1147" s="6"/>
      <c r="AQ1147" s="6"/>
      <c r="AR1147" s="6"/>
      <c r="AS1147" s="6"/>
      <c r="AT1147" s="6"/>
      <c r="AU1147" s="6"/>
      <c r="AV1147" s="6"/>
      <c r="AW1147" s="6"/>
      <c r="AX1147" s="6"/>
      <c r="AY1147" s="6"/>
      <c r="BG1147" s="6"/>
      <c r="BH1147" s="6"/>
      <c r="BI1147" s="6"/>
    </row>
    <row r="1148" spans="6:61" x14ac:dyDescent="0.25"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AX1148" s="6"/>
      <c r="AY1148" s="6"/>
      <c r="BG1148" s="6"/>
      <c r="BH1148" s="6"/>
      <c r="BI1148" s="6"/>
    </row>
    <row r="1149" spans="6:61" x14ac:dyDescent="0.25"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AE1149" s="6"/>
      <c r="AF1149" s="6"/>
      <c r="AG1149" s="6"/>
      <c r="AH1149" s="6"/>
      <c r="AI1149" s="6"/>
      <c r="AJ1149" s="6"/>
      <c r="AK1149" s="6"/>
      <c r="AL1149" s="6"/>
      <c r="AM1149" s="6"/>
      <c r="AN1149" s="6"/>
      <c r="AO1149" s="6"/>
      <c r="AP1149" s="6"/>
      <c r="AQ1149" s="6"/>
      <c r="AR1149" s="6"/>
      <c r="AS1149" s="6"/>
      <c r="AT1149" s="6"/>
      <c r="AU1149" s="6"/>
      <c r="AV1149" s="6"/>
      <c r="AW1149" s="6"/>
      <c r="AX1149" s="6"/>
      <c r="AY1149" s="6"/>
      <c r="BG1149" s="6"/>
      <c r="BH1149" s="6"/>
      <c r="BI1149" s="6"/>
    </row>
    <row r="1150" spans="6:61" x14ac:dyDescent="0.25"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AE1150" s="6"/>
      <c r="AF1150" s="6"/>
      <c r="AG1150" s="6"/>
      <c r="AH1150" s="6"/>
      <c r="AI1150" s="6"/>
      <c r="AJ1150" s="6"/>
      <c r="AK1150" s="6"/>
      <c r="AL1150" s="6"/>
      <c r="AM1150" s="6"/>
      <c r="AN1150" s="6"/>
      <c r="AO1150" s="6"/>
      <c r="AP1150" s="6"/>
      <c r="AQ1150" s="6"/>
      <c r="AR1150" s="6"/>
      <c r="AS1150" s="6"/>
      <c r="AT1150" s="6"/>
      <c r="AU1150" s="6"/>
      <c r="AV1150" s="6"/>
      <c r="AW1150" s="6"/>
      <c r="AX1150" s="6"/>
      <c r="AY1150" s="6"/>
      <c r="BG1150" s="6"/>
      <c r="BH1150" s="6"/>
      <c r="BI1150" s="6"/>
    </row>
    <row r="1151" spans="6:61" x14ac:dyDescent="0.25"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AX1151" s="6"/>
      <c r="AY1151" s="6"/>
      <c r="BG1151" s="6"/>
      <c r="BH1151" s="6"/>
      <c r="BI1151" s="6"/>
    </row>
    <row r="1152" spans="6:61" x14ac:dyDescent="0.25"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AE1152" s="6"/>
      <c r="AF1152" s="6"/>
      <c r="AG1152" s="6"/>
      <c r="AH1152" s="6"/>
      <c r="AI1152" s="6"/>
      <c r="AJ1152" s="6"/>
      <c r="AK1152" s="6"/>
      <c r="AL1152" s="6"/>
      <c r="AM1152" s="6"/>
      <c r="AN1152" s="6"/>
      <c r="AO1152" s="6"/>
      <c r="AP1152" s="6"/>
      <c r="AQ1152" s="6"/>
      <c r="AR1152" s="6"/>
      <c r="AS1152" s="6"/>
      <c r="AT1152" s="6"/>
      <c r="AU1152" s="6"/>
      <c r="AV1152" s="6"/>
      <c r="AW1152" s="6"/>
      <c r="AX1152" s="6"/>
      <c r="AY1152" s="6"/>
      <c r="BG1152" s="6"/>
      <c r="BH1152" s="6"/>
      <c r="BI1152" s="6"/>
    </row>
    <row r="1153" spans="6:61" x14ac:dyDescent="0.25"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AE1153" s="6"/>
      <c r="AF1153" s="6"/>
      <c r="AG1153" s="6"/>
      <c r="AH1153" s="6"/>
      <c r="AI1153" s="6"/>
      <c r="AJ1153" s="6"/>
      <c r="AK1153" s="6"/>
      <c r="AL1153" s="6"/>
      <c r="AM1153" s="6"/>
      <c r="AN1153" s="6"/>
      <c r="AO1153" s="6"/>
      <c r="AP1153" s="6"/>
      <c r="AQ1153" s="6"/>
      <c r="AR1153" s="6"/>
      <c r="AS1153" s="6"/>
      <c r="AT1153" s="6"/>
      <c r="AU1153" s="6"/>
      <c r="AV1153" s="6"/>
      <c r="AW1153" s="6"/>
      <c r="AX1153" s="6"/>
      <c r="AY1153" s="6"/>
      <c r="BG1153" s="6"/>
      <c r="BH1153" s="6"/>
      <c r="BI1153" s="6"/>
    </row>
    <row r="1154" spans="6:61" x14ac:dyDescent="0.25"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AX1154" s="6"/>
      <c r="AY1154" s="6"/>
      <c r="BG1154" s="6"/>
      <c r="BH1154" s="6"/>
      <c r="BI1154" s="6"/>
    </row>
    <row r="1155" spans="6:61" x14ac:dyDescent="0.25"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AE1155" s="6"/>
      <c r="AF1155" s="6"/>
      <c r="AG1155" s="6"/>
      <c r="AH1155" s="6"/>
      <c r="AI1155" s="6"/>
      <c r="AJ1155" s="6"/>
      <c r="AK1155" s="6"/>
      <c r="AL1155" s="6"/>
      <c r="AM1155" s="6"/>
      <c r="AN1155" s="6"/>
      <c r="AO1155" s="6"/>
      <c r="AP1155" s="6"/>
      <c r="AQ1155" s="6"/>
      <c r="AR1155" s="6"/>
      <c r="AS1155" s="6"/>
      <c r="AT1155" s="6"/>
      <c r="AU1155" s="6"/>
      <c r="AV1155" s="6"/>
      <c r="AW1155" s="6"/>
      <c r="AX1155" s="6"/>
      <c r="AY1155" s="6"/>
      <c r="BG1155" s="6"/>
      <c r="BH1155" s="6"/>
      <c r="BI1155" s="6"/>
    </row>
    <row r="1156" spans="6:61" x14ac:dyDescent="0.25"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AE1156" s="6"/>
      <c r="AF1156" s="6"/>
      <c r="AG1156" s="6"/>
      <c r="AH1156" s="6"/>
      <c r="AI1156" s="6"/>
      <c r="AJ1156" s="6"/>
      <c r="AK1156" s="6"/>
      <c r="AL1156" s="6"/>
      <c r="AM1156" s="6"/>
      <c r="AN1156" s="6"/>
      <c r="AO1156" s="6"/>
      <c r="AP1156" s="6"/>
      <c r="AQ1156" s="6"/>
      <c r="AR1156" s="6"/>
      <c r="AS1156" s="6"/>
      <c r="AT1156" s="6"/>
      <c r="AU1156" s="6"/>
      <c r="AV1156" s="6"/>
      <c r="AW1156" s="6"/>
      <c r="AX1156" s="6"/>
      <c r="AY1156" s="6"/>
      <c r="BG1156" s="6"/>
      <c r="BH1156" s="6"/>
      <c r="BI1156" s="6"/>
    </row>
    <row r="1157" spans="6:61" x14ac:dyDescent="0.25"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AX1157" s="6"/>
      <c r="AY1157" s="6"/>
      <c r="BG1157" s="6"/>
      <c r="BH1157" s="6"/>
      <c r="BI1157" s="6"/>
    </row>
    <row r="1158" spans="6:61" x14ac:dyDescent="0.25"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AE1158" s="6"/>
      <c r="AF1158" s="6"/>
      <c r="AG1158" s="6"/>
      <c r="AH1158" s="6"/>
      <c r="AI1158" s="6"/>
      <c r="AJ1158" s="6"/>
      <c r="AK1158" s="6"/>
      <c r="AL1158" s="6"/>
      <c r="AM1158" s="6"/>
      <c r="AN1158" s="6"/>
      <c r="AO1158" s="6"/>
      <c r="AP1158" s="6"/>
      <c r="AQ1158" s="6"/>
      <c r="AR1158" s="6"/>
      <c r="AS1158" s="6"/>
      <c r="AT1158" s="6"/>
      <c r="AU1158" s="6"/>
      <c r="AV1158" s="6"/>
      <c r="AW1158" s="6"/>
      <c r="AX1158" s="6"/>
      <c r="AY1158" s="6"/>
      <c r="BG1158" s="6"/>
      <c r="BH1158" s="6"/>
      <c r="BI1158" s="6"/>
    </row>
    <row r="1159" spans="6:61" x14ac:dyDescent="0.25"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AE1159" s="6"/>
      <c r="AF1159" s="6"/>
      <c r="AG1159" s="6"/>
      <c r="AH1159" s="6"/>
      <c r="AI1159" s="6"/>
      <c r="AJ1159" s="6"/>
      <c r="AK1159" s="6"/>
      <c r="AL1159" s="6"/>
      <c r="AM1159" s="6"/>
      <c r="AN1159" s="6"/>
      <c r="AO1159" s="6"/>
      <c r="AP1159" s="6"/>
      <c r="AQ1159" s="6"/>
      <c r="AR1159" s="6"/>
      <c r="AS1159" s="6"/>
      <c r="AT1159" s="6"/>
      <c r="AU1159" s="6"/>
      <c r="AV1159" s="6"/>
      <c r="AW1159" s="6"/>
      <c r="AX1159" s="6"/>
      <c r="AY1159" s="6"/>
      <c r="BG1159" s="6"/>
      <c r="BH1159" s="6"/>
      <c r="BI1159" s="6"/>
    </row>
    <row r="1160" spans="6:61" x14ac:dyDescent="0.25"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AX1160" s="6"/>
      <c r="AY1160" s="6"/>
      <c r="BG1160" s="6"/>
      <c r="BH1160" s="6"/>
      <c r="BI1160" s="6"/>
    </row>
    <row r="1161" spans="6:61" x14ac:dyDescent="0.25"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AE1161" s="6"/>
      <c r="AF1161" s="6"/>
      <c r="AG1161" s="6"/>
      <c r="AH1161" s="6"/>
      <c r="AI1161" s="6"/>
      <c r="AJ1161" s="6"/>
      <c r="AK1161" s="6"/>
      <c r="AL1161" s="6"/>
      <c r="AM1161" s="6"/>
      <c r="AN1161" s="6"/>
      <c r="AO1161" s="6"/>
      <c r="AP1161" s="6"/>
      <c r="AQ1161" s="6"/>
      <c r="AR1161" s="6"/>
      <c r="AS1161" s="6"/>
      <c r="AT1161" s="6"/>
      <c r="AU1161" s="6"/>
      <c r="AV1161" s="6"/>
      <c r="AW1161" s="6"/>
      <c r="AX1161" s="6"/>
      <c r="AY1161" s="6"/>
      <c r="BG1161" s="6"/>
      <c r="BH1161" s="6"/>
      <c r="BI1161" s="6"/>
    </row>
    <row r="1162" spans="6:61" x14ac:dyDescent="0.25"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AE1162" s="6"/>
      <c r="AF1162" s="6"/>
      <c r="AG1162" s="6"/>
      <c r="AH1162" s="6"/>
      <c r="AI1162" s="6"/>
      <c r="AJ1162" s="6"/>
      <c r="AK1162" s="6"/>
      <c r="AL1162" s="6"/>
      <c r="AM1162" s="6"/>
      <c r="AN1162" s="6"/>
      <c r="AO1162" s="6"/>
      <c r="AP1162" s="6"/>
      <c r="AQ1162" s="6"/>
      <c r="AR1162" s="6"/>
      <c r="AS1162" s="6"/>
      <c r="AT1162" s="6"/>
      <c r="AU1162" s="6"/>
      <c r="AV1162" s="6"/>
      <c r="AW1162" s="6"/>
      <c r="AX1162" s="6"/>
      <c r="AY1162" s="6"/>
      <c r="BG1162" s="6"/>
      <c r="BH1162" s="6"/>
      <c r="BI1162" s="6"/>
    </row>
    <row r="1163" spans="6:61" x14ac:dyDescent="0.25"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AX1163" s="6"/>
      <c r="AY1163" s="6"/>
      <c r="BG1163" s="6"/>
      <c r="BH1163" s="6"/>
      <c r="BI1163" s="6"/>
    </row>
    <row r="1164" spans="6:61" x14ac:dyDescent="0.25"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AE1164" s="6"/>
      <c r="AF1164" s="6"/>
      <c r="AG1164" s="6"/>
      <c r="AH1164" s="6"/>
      <c r="AI1164" s="6"/>
      <c r="AJ1164" s="6"/>
      <c r="AK1164" s="6"/>
      <c r="AL1164" s="6"/>
      <c r="AM1164" s="6"/>
      <c r="AN1164" s="6"/>
      <c r="AO1164" s="6"/>
      <c r="AP1164" s="6"/>
      <c r="AQ1164" s="6"/>
      <c r="AR1164" s="6"/>
      <c r="AS1164" s="6"/>
      <c r="AT1164" s="6"/>
      <c r="AU1164" s="6"/>
      <c r="AV1164" s="6"/>
      <c r="AW1164" s="6"/>
      <c r="AX1164" s="6"/>
      <c r="AY1164" s="6"/>
      <c r="BG1164" s="6"/>
      <c r="BH1164" s="6"/>
      <c r="BI1164" s="6"/>
    </row>
    <row r="1165" spans="6:61" x14ac:dyDescent="0.25"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AE1165" s="6"/>
      <c r="AF1165" s="6"/>
      <c r="AG1165" s="6"/>
      <c r="AH1165" s="6"/>
      <c r="AI1165" s="6"/>
      <c r="AJ1165" s="6"/>
      <c r="AK1165" s="6"/>
      <c r="AL1165" s="6"/>
      <c r="AM1165" s="6"/>
      <c r="AN1165" s="6"/>
      <c r="AO1165" s="6"/>
      <c r="AP1165" s="6"/>
      <c r="AQ1165" s="6"/>
      <c r="AR1165" s="6"/>
      <c r="AS1165" s="6"/>
      <c r="AT1165" s="6"/>
      <c r="AU1165" s="6"/>
      <c r="AV1165" s="6"/>
      <c r="AW1165" s="6"/>
      <c r="AX1165" s="6"/>
      <c r="AY1165" s="6"/>
      <c r="BG1165" s="6"/>
      <c r="BH1165" s="6"/>
      <c r="BI1165" s="6"/>
    </row>
    <row r="1166" spans="6:61" x14ac:dyDescent="0.25"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AX1166" s="6"/>
      <c r="AY1166" s="6"/>
      <c r="BG1166" s="6"/>
      <c r="BH1166" s="6"/>
      <c r="BI1166" s="6"/>
    </row>
    <row r="1167" spans="6:61" x14ac:dyDescent="0.25"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AE1167" s="6"/>
      <c r="AF1167" s="6"/>
      <c r="AG1167" s="6"/>
      <c r="AH1167" s="6"/>
      <c r="AI1167" s="6"/>
      <c r="AJ1167" s="6"/>
      <c r="AK1167" s="6"/>
      <c r="AL1167" s="6"/>
      <c r="AM1167" s="6"/>
      <c r="AN1167" s="6"/>
      <c r="AO1167" s="6"/>
      <c r="AP1167" s="6"/>
      <c r="AQ1167" s="6"/>
      <c r="AR1167" s="6"/>
      <c r="AS1167" s="6"/>
      <c r="AT1167" s="6"/>
      <c r="AU1167" s="6"/>
      <c r="AV1167" s="6"/>
      <c r="AW1167" s="6"/>
      <c r="AX1167" s="6"/>
      <c r="AY1167" s="6"/>
      <c r="BG1167" s="6"/>
      <c r="BH1167" s="6"/>
      <c r="BI1167" s="6"/>
    </row>
    <row r="1168" spans="6:61" x14ac:dyDescent="0.25"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  <c r="AQ1168" s="6"/>
      <c r="AR1168" s="6"/>
      <c r="AS1168" s="6"/>
      <c r="AT1168" s="6"/>
      <c r="AU1168" s="6"/>
      <c r="AV1168" s="6"/>
      <c r="AW1168" s="6"/>
      <c r="AX1168" s="6"/>
      <c r="AY1168" s="6"/>
      <c r="BG1168" s="6"/>
      <c r="BH1168" s="6"/>
      <c r="BI1168" s="6"/>
    </row>
    <row r="1169" spans="6:61" x14ac:dyDescent="0.25"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AX1169" s="6"/>
      <c r="AY1169" s="6"/>
      <c r="BG1169" s="6"/>
      <c r="BH1169" s="6"/>
      <c r="BI1169" s="6"/>
    </row>
    <row r="1170" spans="6:61" x14ac:dyDescent="0.25"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AE1170" s="6"/>
      <c r="AF1170" s="6"/>
      <c r="AG1170" s="6"/>
      <c r="AH1170" s="6"/>
      <c r="AI1170" s="6"/>
      <c r="AJ1170" s="6"/>
      <c r="AK1170" s="6"/>
      <c r="AL1170" s="6"/>
      <c r="AM1170" s="6"/>
      <c r="AN1170" s="6"/>
      <c r="AO1170" s="6"/>
      <c r="AP1170" s="6"/>
      <c r="AQ1170" s="6"/>
      <c r="AR1170" s="6"/>
      <c r="AS1170" s="6"/>
      <c r="AT1170" s="6"/>
      <c r="AU1170" s="6"/>
      <c r="AV1170" s="6"/>
      <c r="AW1170" s="6"/>
      <c r="AX1170" s="6"/>
      <c r="AY1170" s="6"/>
      <c r="BG1170" s="6"/>
      <c r="BH1170" s="6"/>
      <c r="BI1170" s="6"/>
    </row>
    <row r="1171" spans="6:61" x14ac:dyDescent="0.25"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AE1171" s="6"/>
      <c r="AF1171" s="6"/>
      <c r="AG1171" s="6"/>
      <c r="AH1171" s="6"/>
      <c r="AI1171" s="6"/>
      <c r="AJ1171" s="6"/>
      <c r="AK1171" s="6"/>
      <c r="AL1171" s="6"/>
      <c r="AM1171" s="6"/>
      <c r="AN1171" s="6"/>
      <c r="AO1171" s="6"/>
      <c r="AP1171" s="6"/>
      <c r="AQ1171" s="6"/>
      <c r="AR1171" s="6"/>
      <c r="AS1171" s="6"/>
      <c r="AT1171" s="6"/>
      <c r="AU1171" s="6"/>
      <c r="AV1171" s="6"/>
      <c r="AW1171" s="6"/>
      <c r="AX1171" s="6"/>
      <c r="AY1171" s="6"/>
      <c r="BG1171" s="6"/>
      <c r="BH1171" s="6"/>
      <c r="BI1171" s="6"/>
    </row>
    <row r="1172" spans="6:61" x14ac:dyDescent="0.25"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AX1172" s="6"/>
      <c r="AY1172" s="6"/>
      <c r="BG1172" s="6"/>
      <c r="BH1172" s="6"/>
      <c r="BI1172" s="6"/>
    </row>
    <row r="1173" spans="6:61" x14ac:dyDescent="0.25"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AE1173" s="6"/>
      <c r="AF1173" s="6"/>
      <c r="AG1173" s="6"/>
      <c r="AH1173" s="6"/>
      <c r="AI1173" s="6"/>
      <c r="AJ1173" s="6"/>
      <c r="AK1173" s="6"/>
      <c r="AL1173" s="6"/>
      <c r="AM1173" s="6"/>
      <c r="AN1173" s="6"/>
      <c r="AO1173" s="6"/>
      <c r="AP1173" s="6"/>
      <c r="AQ1173" s="6"/>
      <c r="AR1173" s="6"/>
      <c r="AS1173" s="6"/>
      <c r="AT1173" s="6"/>
      <c r="AU1173" s="6"/>
      <c r="AV1173" s="6"/>
      <c r="AW1173" s="6"/>
      <c r="AX1173" s="6"/>
      <c r="AY1173" s="6"/>
      <c r="BG1173" s="6"/>
      <c r="BH1173" s="6"/>
      <c r="BI1173" s="6"/>
    </row>
    <row r="1174" spans="6:61" x14ac:dyDescent="0.25"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AE1174" s="6"/>
      <c r="AF1174" s="6"/>
      <c r="AG1174" s="6"/>
      <c r="AH1174" s="6"/>
      <c r="AI1174" s="6"/>
      <c r="AJ1174" s="6"/>
      <c r="AK1174" s="6"/>
      <c r="AL1174" s="6"/>
      <c r="AM1174" s="6"/>
      <c r="AN1174" s="6"/>
      <c r="AO1174" s="6"/>
      <c r="AP1174" s="6"/>
      <c r="AQ1174" s="6"/>
      <c r="AR1174" s="6"/>
      <c r="AS1174" s="6"/>
      <c r="AT1174" s="6"/>
      <c r="AU1174" s="6"/>
      <c r="AV1174" s="6"/>
      <c r="AW1174" s="6"/>
      <c r="AX1174" s="6"/>
      <c r="AY1174" s="6"/>
      <c r="BG1174" s="6"/>
      <c r="BH1174" s="6"/>
      <c r="BI1174" s="6"/>
    </row>
    <row r="1175" spans="6:61" x14ac:dyDescent="0.25"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AX1175" s="6"/>
      <c r="AY1175" s="6"/>
      <c r="BG1175" s="6"/>
      <c r="BH1175" s="6"/>
      <c r="BI1175" s="6"/>
    </row>
    <row r="1176" spans="6:61" x14ac:dyDescent="0.25"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AE1176" s="6"/>
      <c r="AF1176" s="6"/>
      <c r="AG1176" s="6"/>
      <c r="AH1176" s="6"/>
      <c r="AI1176" s="6"/>
      <c r="AJ1176" s="6"/>
      <c r="AK1176" s="6"/>
      <c r="AL1176" s="6"/>
      <c r="AM1176" s="6"/>
      <c r="AN1176" s="6"/>
      <c r="AO1176" s="6"/>
      <c r="AP1176" s="6"/>
      <c r="AQ1176" s="6"/>
      <c r="AR1176" s="6"/>
      <c r="AS1176" s="6"/>
      <c r="AT1176" s="6"/>
      <c r="AU1176" s="6"/>
      <c r="AV1176" s="6"/>
      <c r="AW1176" s="6"/>
      <c r="AX1176" s="6"/>
      <c r="AY1176" s="6"/>
      <c r="BG1176" s="6"/>
      <c r="BH1176" s="6"/>
      <c r="BI1176" s="6"/>
    </row>
    <row r="1177" spans="6:61" x14ac:dyDescent="0.25"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  <c r="AQ1177" s="6"/>
      <c r="AR1177" s="6"/>
      <c r="AS1177" s="6"/>
      <c r="AT1177" s="6"/>
      <c r="AU1177" s="6"/>
      <c r="AV1177" s="6"/>
      <c r="AW1177" s="6"/>
      <c r="AX1177" s="6"/>
      <c r="AY1177" s="6"/>
      <c r="BG1177" s="6"/>
      <c r="BH1177" s="6"/>
      <c r="BI1177" s="6"/>
    </row>
    <row r="1178" spans="6:61" x14ac:dyDescent="0.25"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AX1178" s="6"/>
      <c r="AY1178" s="6"/>
      <c r="BG1178" s="6"/>
      <c r="BH1178" s="6"/>
      <c r="BI1178" s="6"/>
    </row>
    <row r="1179" spans="6:61" x14ac:dyDescent="0.25"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  <c r="AQ1179" s="6"/>
      <c r="AR1179" s="6"/>
      <c r="AS1179" s="6"/>
      <c r="AT1179" s="6"/>
      <c r="AU1179" s="6"/>
      <c r="AV1179" s="6"/>
      <c r="AW1179" s="6"/>
      <c r="AX1179" s="6"/>
      <c r="AY1179" s="6"/>
      <c r="BG1179" s="6"/>
      <c r="BH1179" s="6"/>
      <c r="BI1179" s="6"/>
    </row>
    <row r="1180" spans="6:61" x14ac:dyDescent="0.25"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AE1180" s="6"/>
      <c r="AF1180" s="6"/>
      <c r="AG1180" s="6"/>
      <c r="AH1180" s="6"/>
      <c r="AI1180" s="6"/>
      <c r="AJ1180" s="6"/>
      <c r="AK1180" s="6"/>
      <c r="AL1180" s="6"/>
      <c r="AM1180" s="6"/>
      <c r="AN1180" s="6"/>
      <c r="AO1180" s="6"/>
      <c r="AP1180" s="6"/>
      <c r="AQ1180" s="6"/>
      <c r="AR1180" s="6"/>
      <c r="AS1180" s="6"/>
      <c r="AT1180" s="6"/>
      <c r="AU1180" s="6"/>
      <c r="AV1180" s="6"/>
      <c r="AW1180" s="6"/>
      <c r="AX1180" s="6"/>
      <c r="AY1180" s="6"/>
      <c r="BG1180" s="6"/>
      <c r="BH1180" s="6"/>
      <c r="BI1180" s="6"/>
    </row>
    <row r="1181" spans="6:61" x14ac:dyDescent="0.25"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AX1181" s="6"/>
      <c r="AY1181" s="6"/>
      <c r="BG1181" s="6"/>
      <c r="BH1181" s="6"/>
      <c r="BI1181" s="6"/>
    </row>
    <row r="1182" spans="6:61" x14ac:dyDescent="0.25"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AE1182" s="6"/>
      <c r="AF1182" s="6"/>
      <c r="AG1182" s="6"/>
      <c r="AH1182" s="6"/>
      <c r="AI1182" s="6"/>
      <c r="AJ1182" s="6"/>
      <c r="AK1182" s="6"/>
      <c r="AL1182" s="6"/>
      <c r="AM1182" s="6"/>
      <c r="AN1182" s="6"/>
      <c r="AO1182" s="6"/>
      <c r="AP1182" s="6"/>
      <c r="AQ1182" s="6"/>
      <c r="AR1182" s="6"/>
      <c r="AS1182" s="6"/>
      <c r="AT1182" s="6"/>
      <c r="AU1182" s="6"/>
      <c r="AV1182" s="6"/>
      <c r="AW1182" s="6"/>
      <c r="AX1182" s="6"/>
      <c r="AY1182" s="6"/>
      <c r="BG1182" s="6"/>
      <c r="BH1182" s="6"/>
      <c r="BI1182" s="6"/>
    </row>
    <row r="1183" spans="6:61" x14ac:dyDescent="0.25"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  <c r="AQ1183" s="6"/>
      <c r="AR1183" s="6"/>
      <c r="AS1183" s="6"/>
      <c r="AT1183" s="6"/>
      <c r="AU1183" s="6"/>
      <c r="AV1183" s="6"/>
      <c r="AW1183" s="6"/>
      <c r="AX1183" s="6"/>
      <c r="AY1183" s="6"/>
      <c r="BG1183" s="6"/>
      <c r="BH1183" s="6"/>
      <c r="BI1183" s="6"/>
    </row>
    <row r="1184" spans="6:61" x14ac:dyDescent="0.25"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AX1184" s="6"/>
      <c r="AY1184" s="6"/>
      <c r="BG1184" s="6"/>
      <c r="BH1184" s="6"/>
      <c r="BI1184" s="6"/>
    </row>
    <row r="1185" spans="6:61" x14ac:dyDescent="0.25"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AE1185" s="6"/>
      <c r="AF1185" s="6"/>
      <c r="AG1185" s="6"/>
      <c r="AH1185" s="6"/>
      <c r="AI1185" s="6"/>
      <c r="AJ1185" s="6"/>
      <c r="AK1185" s="6"/>
      <c r="AL1185" s="6"/>
      <c r="AM1185" s="6"/>
      <c r="AN1185" s="6"/>
      <c r="AO1185" s="6"/>
      <c r="AP1185" s="6"/>
      <c r="AQ1185" s="6"/>
      <c r="AR1185" s="6"/>
      <c r="AS1185" s="6"/>
      <c r="AT1185" s="6"/>
      <c r="AU1185" s="6"/>
      <c r="AV1185" s="6"/>
      <c r="AW1185" s="6"/>
      <c r="AX1185" s="6"/>
      <c r="AY1185" s="6"/>
      <c r="BG1185" s="6"/>
      <c r="BH1185" s="6"/>
      <c r="BI1185" s="6"/>
    </row>
    <row r="1186" spans="6:61" x14ac:dyDescent="0.25"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AE1186" s="6"/>
      <c r="AF1186" s="6"/>
      <c r="AG1186" s="6"/>
      <c r="AH1186" s="6"/>
      <c r="AI1186" s="6"/>
      <c r="AJ1186" s="6"/>
      <c r="AK1186" s="6"/>
      <c r="AL1186" s="6"/>
      <c r="AM1186" s="6"/>
      <c r="AN1186" s="6"/>
      <c r="AO1186" s="6"/>
      <c r="AP1186" s="6"/>
      <c r="AQ1186" s="6"/>
      <c r="AR1186" s="6"/>
      <c r="AS1186" s="6"/>
      <c r="AT1186" s="6"/>
      <c r="AU1186" s="6"/>
      <c r="AV1186" s="6"/>
      <c r="AW1186" s="6"/>
      <c r="AX1186" s="6"/>
      <c r="AY1186" s="6"/>
      <c r="BG1186" s="6"/>
      <c r="BH1186" s="6"/>
      <c r="BI1186" s="6"/>
    </row>
    <row r="1187" spans="6:61" x14ac:dyDescent="0.25"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AX1187" s="6"/>
      <c r="AY1187" s="6"/>
      <c r="BG1187" s="6"/>
      <c r="BH1187" s="6"/>
      <c r="BI1187" s="6"/>
    </row>
    <row r="1188" spans="6:61" x14ac:dyDescent="0.25"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AE1188" s="6"/>
      <c r="AF1188" s="6"/>
      <c r="AG1188" s="6"/>
      <c r="AH1188" s="6"/>
      <c r="AI1188" s="6"/>
      <c r="AJ1188" s="6"/>
      <c r="AK1188" s="6"/>
      <c r="AL1188" s="6"/>
      <c r="AM1188" s="6"/>
      <c r="AN1188" s="6"/>
      <c r="AO1188" s="6"/>
      <c r="AP1188" s="6"/>
      <c r="AQ1188" s="6"/>
      <c r="AR1188" s="6"/>
      <c r="AS1188" s="6"/>
      <c r="AT1188" s="6"/>
      <c r="AU1188" s="6"/>
      <c r="AV1188" s="6"/>
      <c r="AW1188" s="6"/>
      <c r="AX1188" s="6"/>
      <c r="AY1188" s="6"/>
      <c r="BG1188" s="6"/>
      <c r="BH1188" s="6"/>
      <c r="BI1188" s="6"/>
    </row>
    <row r="1189" spans="6:61" x14ac:dyDescent="0.25"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AE1189" s="6"/>
      <c r="AF1189" s="6"/>
      <c r="AG1189" s="6"/>
      <c r="AH1189" s="6"/>
      <c r="AI1189" s="6"/>
      <c r="AJ1189" s="6"/>
      <c r="AK1189" s="6"/>
      <c r="AL1189" s="6"/>
      <c r="AM1189" s="6"/>
      <c r="AN1189" s="6"/>
      <c r="AO1189" s="6"/>
      <c r="AP1189" s="6"/>
      <c r="AQ1189" s="6"/>
      <c r="AR1189" s="6"/>
      <c r="AS1189" s="6"/>
      <c r="AT1189" s="6"/>
      <c r="AU1189" s="6"/>
      <c r="AV1189" s="6"/>
      <c r="AW1189" s="6"/>
      <c r="AX1189" s="6"/>
      <c r="AY1189" s="6"/>
      <c r="BG1189" s="6"/>
      <c r="BH1189" s="6"/>
      <c r="BI1189" s="6"/>
    </row>
    <row r="1190" spans="6:61" x14ac:dyDescent="0.25"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AX1190" s="6"/>
      <c r="AY1190" s="6"/>
      <c r="BG1190" s="6"/>
      <c r="BH1190" s="6"/>
      <c r="BI1190" s="6"/>
    </row>
    <row r="1191" spans="6:61" x14ac:dyDescent="0.25"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AE1191" s="6"/>
      <c r="AF1191" s="6"/>
      <c r="AG1191" s="6"/>
      <c r="AH1191" s="6"/>
      <c r="AI1191" s="6"/>
      <c r="AJ1191" s="6"/>
      <c r="AK1191" s="6"/>
      <c r="AL1191" s="6"/>
      <c r="AM1191" s="6"/>
      <c r="AN1191" s="6"/>
      <c r="AO1191" s="6"/>
      <c r="AP1191" s="6"/>
      <c r="AQ1191" s="6"/>
      <c r="AR1191" s="6"/>
      <c r="AS1191" s="6"/>
      <c r="AT1191" s="6"/>
      <c r="AU1191" s="6"/>
      <c r="AV1191" s="6"/>
      <c r="AW1191" s="6"/>
      <c r="AX1191" s="6"/>
      <c r="AY1191" s="6"/>
      <c r="BG1191" s="6"/>
      <c r="BH1191" s="6"/>
      <c r="BI1191" s="6"/>
    </row>
    <row r="1192" spans="6:61" x14ac:dyDescent="0.25"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AE1192" s="6"/>
      <c r="AF1192" s="6"/>
      <c r="AG1192" s="6"/>
      <c r="AH1192" s="6"/>
      <c r="AI1192" s="6"/>
      <c r="AJ1192" s="6"/>
      <c r="AK1192" s="6"/>
      <c r="AL1192" s="6"/>
      <c r="AM1192" s="6"/>
      <c r="AN1192" s="6"/>
      <c r="AO1192" s="6"/>
      <c r="AP1192" s="6"/>
      <c r="AQ1192" s="6"/>
      <c r="AR1192" s="6"/>
      <c r="AS1192" s="6"/>
      <c r="AT1192" s="6"/>
      <c r="AU1192" s="6"/>
      <c r="AV1192" s="6"/>
      <c r="AW1192" s="6"/>
      <c r="AX1192" s="6"/>
      <c r="AY1192" s="6"/>
      <c r="BG1192" s="6"/>
      <c r="BH1192" s="6"/>
      <c r="BI1192" s="6"/>
    </row>
    <row r="1193" spans="6:61" x14ac:dyDescent="0.25"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AX1193" s="6"/>
      <c r="AY1193" s="6"/>
      <c r="BG1193" s="6"/>
      <c r="BH1193" s="6"/>
      <c r="BI1193" s="6"/>
    </row>
    <row r="1194" spans="6:61" x14ac:dyDescent="0.25"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AE1194" s="6"/>
      <c r="AF1194" s="6"/>
      <c r="AG1194" s="6"/>
      <c r="AH1194" s="6"/>
      <c r="AI1194" s="6"/>
      <c r="AJ1194" s="6"/>
      <c r="AK1194" s="6"/>
      <c r="AL1194" s="6"/>
      <c r="AM1194" s="6"/>
      <c r="AN1194" s="6"/>
      <c r="AO1194" s="6"/>
      <c r="AP1194" s="6"/>
      <c r="AQ1194" s="6"/>
      <c r="AR1194" s="6"/>
      <c r="AS1194" s="6"/>
      <c r="AT1194" s="6"/>
      <c r="AU1194" s="6"/>
      <c r="AV1194" s="6"/>
      <c r="AW1194" s="6"/>
      <c r="AX1194" s="6"/>
      <c r="AY1194" s="6"/>
      <c r="BG1194" s="6"/>
      <c r="BH1194" s="6"/>
      <c r="BI1194" s="6"/>
    </row>
    <row r="1195" spans="6:61" x14ac:dyDescent="0.25"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AE1195" s="6"/>
      <c r="AF1195" s="6"/>
      <c r="AG1195" s="6"/>
      <c r="AH1195" s="6"/>
      <c r="AI1195" s="6"/>
      <c r="AJ1195" s="6"/>
      <c r="AK1195" s="6"/>
      <c r="AL1195" s="6"/>
      <c r="AM1195" s="6"/>
      <c r="AN1195" s="6"/>
      <c r="AO1195" s="6"/>
      <c r="AP1195" s="6"/>
      <c r="AQ1195" s="6"/>
      <c r="AR1195" s="6"/>
      <c r="AS1195" s="6"/>
      <c r="AT1195" s="6"/>
      <c r="AU1195" s="6"/>
      <c r="AV1195" s="6"/>
      <c r="AW1195" s="6"/>
      <c r="AX1195" s="6"/>
      <c r="AY1195" s="6"/>
      <c r="BG1195" s="6"/>
      <c r="BH1195" s="6"/>
      <c r="BI1195" s="6"/>
    </row>
    <row r="1196" spans="6:61" x14ac:dyDescent="0.25"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AX1196" s="6"/>
      <c r="AY1196" s="6"/>
      <c r="BG1196" s="6"/>
      <c r="BH1196" s="6"/>
      <c r="BI1196" s="6"/>
    </row>
    <row r="1197" spans="6:61" x14ac:dyDescent="0.25"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AE1197" s="6"/>
      <c r="AF1197" s="6"/>
      <c r="AG1197" s="6"/>
      <c r="AH1197" s="6"/>
      <c r="AI1197" s="6"/>
      <c r="AJ1197" s="6"/>
      <c r="AK1197" s="6"/>
      <c r="AL1197" s="6"/>
      <c r="AM1197" s="6"/>
      <c r="AN1197" s="6"/>
      <c r="AO1197" s="6"/>
      <c r="AP1197" s="6"/>
      <c r="AQ1197" s="6"/>
      <c r="AR1197" s="6"/>
      <c r="AS1197" s="6"/>
      <c r="AT1197" s="6"/>
      <c r="AU1197" s="6"/>
      <c r="AV1197" s="6"/>
      <c r="AW1197" s="6"/>
      <c r="AX1197" s="6"/>
      <c r="AY1197" s="6"/>
      <c r="BG1197" s="6"/>
      <c r="BH1197" s="6"/>
      <c r="BI1197" s="6"/>
    </row>
    <row r="1198" spans="6:61" x14ac:dyDescent="0.25"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AE1198" s="6"/>
      <c r="AF1198" s="6"/>
      <c r="AG1198" s="6"/>
      <c r="AH1198" s="6"/>
      <c r="AI1198" s="6"/>
      <c r="AJ1198" s="6"/>
      <c r="AK1198" s="6"/>
      <c r="AL1198" s="6"/>
      <c r="AM1198" s="6"/>
      <c r="AN1198" s="6"/>
      <c r="AO1198" s="6"/>
      <c r="AP1198" s="6"/>
      <c r="AQ1198" s="6"/>
      <c r="AR1198" s="6"/>
      <c r="AS1198" s="6"/>
      <c r="AT1198" s="6"/>
      <c r="AU1198" s="6"/>
      <c r="AV1198" s="6"/>
      <c r="AW1198" s="6"/>
      <c r="AX1198" s="6"/>
      <c r="AY1198" s="6"/>
      <c r="BG1198" s="6"/>
      <c r="BH1198" s="6"/>
      <c r="BI1198" s="6"/>
    </row>
    <row r="1199" spans="6:61" x14ac:dyDescent="0.25"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AX1199" s="6"/>
      <c r="AY1199" s="6"/>
      <c r="BG1199" s="6"/>
      <c r="BH1199" s="6"/>
      <c r="BI1199" s="6"/>
    </row>
    <row r="1200" spans="6:61" x14ac:dyDescent="0.25"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  <c r="AQ1200" s="6"/>
      <c r="AR1200" s="6"/>
      <c r="AS1200" s="6"/>
      <c r="AT1200" s="6"/>
      <c r="AU1200" s="6"/>
      <c r="AV1200" s="6"/>
      <c r="AW1200" s="6"/>
      <c r="AX1200" s="6"/>
      <c r="AY1200" s="6"/>
      <c r="BG1200" s="6"/>
      <c r="BH1200" s="6"/>
      <c r="BI1200" s="6"/>
    </row>
    <row r="1201" spans="6:61" x14ac:dyDescent="0.25"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AE1201" s="6"/>
      <c r="AF1201" s="6"/>
      <c r="AG1201" s="6"/>
      <c r="AH1201" s="6"/>
      <c r="AI1201" s="6"/>
      <c r="AJ1201" s="6"/>
      <c r="AK1201" s="6"/>
      <c r="AL1201" s="6"/>
      <c r="AM1201" s="6"/>
      <c r="AN1201" s="6"/>
      <c r="AO1201" s="6"/>
      <c r="AP1201" s="6"/>
      <c r="AQ1201" s="6"/>
      <c r="AR1201" s="6"/>
      <c r="AS1201" s="6"/>
      <c r="AT1201" s="6"/>
      <c r="AU1201" s="6"/>
      <c r="AV1201" s="6"/>
      <c r="AW1201" s="6"/>
      <c r="AX1201" s="6"/>
      <c r="AY1201" s="6"/>
      <c r="BG1201" s="6"/>
      <c r="BH1201" s="6"/>
      <c r="BI1201" s="6"/>
    </row>
    <row r="1202" spans="6:61" x14ac:dyDescent="0.25"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AX1202" s="6"/>
      <c r="AY1202" s="6"/>
      <c r="BG1202" s="6"/>
      <c r="BH1202" s="6"/>
      <c r="BI1202" s="6"/>
    </row>
    <row r="1203" spans="6:61" x14ac:dyDescent="0.25"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AE1203" s="6"/>
      <c r="AF1203" s="6"/>
      <c r="AG1203" s="6"/>
      <c r="AH1203" s="6"/>
      <c r="AI1203" s="6"/>
      <c r="AJ1203" s="6"/>
      <c r="AK1203" s="6"/>
      <c r="AL1203" s="6"/>
      <c r="AM1203" s="6"/>
      <c r="AN1203" s="6"/>
      <c r="AO1203" s="6"/>
      <c r="AP1203" s="6"/>
      <c r="AQ1203" s="6"/>
      <c r="AR1203" s="6"/>
      <c r="AS1203" s="6"/>
      <c r="AT1203" s="6"/>
      <c r="AU1203" s="6"/>
      <c r="AV1203" s="6"/>
      <c r="AW1203" s="6"/>
      <c r="AX1203" s="6"/>
      <c r="AY1203" s="6"/>
      <c r="BG1203" s="6"/>
      <c r="BH1203" s="6"/>
      <c r="BI1203" s="6"/>
    </row>
    <row r="1204" spans="6:61" x14ac:dyDescent="0.25"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AE1204" s="6"/>
      <c r="AF1204" s="6"/>
      <c r="AG1204" s="6"/>
      <c r="AH1204" s="6"/>
      <c r="AI1204" s="6"/>
      <c r="AJ1204" s="6"/>
      <c r="AK1204" s="6"/>
      <c r="AL1204" s="6"/>
      <c r="AM1204" s="6"/>
      <c r="AN1204" s="6"/>
      <c r="AO1204" s="6"/>
      <c r="AP1204" s="6"/>
      <c r="AQ1204" s="6"/>
      <c r="AR1204" s="6"/>
      <c r="AS1204" s="6"/>
      <c r="AT1204" s="6"/>
      <c r="AU1204" s="6"/>
      <c r="AV1204" s="6"/>
      <c r="AW1204" s="6"/>
      <c r="AX1204" s="6"/>
      <c r="AY1204" s="6"/>
      <c r="BG1204" s="6"/>
      <c r="BH1204" s="6"/>
      <c r="BI1204" s="6"/>
    </row>
    <row r="1205" spans="6:61" x14ac:dyDescent="0.25"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AX1205" s="6"/>
      <c r="AY1205" s="6"/>
      <c r="BG1205" s="6"/>
      <c r="BH1205" s="6"/>
      <c r="BI1205" s="6"/>
    </row>
    <row r="1206" spans="6:61" x14ac:dyDescent="0.25"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  <c r="AQ1206" s="6"/>
      <c r="AR1206" s="6"/>
      <c r="AS1206" s="6"/>
      <c r="AT1206" s="6"/>
      <c r="AU1206" s="6"/>
      <c r="AV1206" s="6"/>
      <c r="AW1206" s="6"/>
      <c r="AX1206" s="6"/>
      <c r="AY1206" s="6"/>
      <c r="BG1206" s="6"/>
      <c r="BH1206" s="6"/>
      <c r="BI1206" s="6"/>
    </row>
    <row r="1207" spans="6:61" x14ac:dyDescent="0.25"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AE1207" s="6"/>
      <c r="AF1207" s="6"/>
      <c r="AG1207" s="6"/>
      <c r="AH1207" s="6"/>
      <c r="AI1207" s="6"/>
      <c r="AJ1207" s="6"/>
      <c r="AK1207" s="6"/>
      <c r="AL1207" s="6"/>
      <c r="AM1207" s="6"/>
      <c r="AN1207" s="6"/>
      <c r="AO1207" s="6"/>
      <c r="AP1207" s="6"/>
      <c r="AQ1207" s="6"/>
      <c r="AR1207" s="6"/>
      <c r="AS1207" s="6"/>
      <c r="AT1207" s="6"/>
      <c r="AU1207" s="6"/>
      <c r="AV1207" s="6"/>
      <c r="AW1207" s="6"/>
      <c r="AX1207" s="6"/>
      <c r="AY1207" s="6"/>
      <c r="BG1207" s="6"/>
      <c r="BH1207" s="6"/>
      <c r="BI1207" s="6"/>
    </row>
    <row r="1208" spans="6:61" x14ac:dyDescent="0.25"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AX1208" s="6"/>
      <c r="AY1208" s="6"/>
      <c r="BG1208" s="6"/>
      <c r="BH1208" s="6"/>
      <c r="BI1208" s="6"/>
    </row>
    <row r="1209" spans="6:61" x14ac:dyDescent="0.25"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AE1209" s="6"/>
      <c r="AF1209" s="6"/>
      <c r="AG1209" s="6"/>
      <c r="AH1209" s="6"/>
      <c r="AI1209" s="6"/>
      <c r="AJ1209" s="6"/>
      <c r="AK1209" s="6"/>
      <c r="AL1209" s="6"/>
      <c r="AM1209" s="6"/>
      <c r="AN1209" s="6"/>
      <c r="AO1209" s="6"/>
      <c r="AP1209" s="6"/>
      <c r="AQ1209" s="6"/>
      <c r="AR1209" s="6"/>
      <c r="AS1209" s="6"/>
      <c r="AT1209" s="6"/>
      <c r="AU1209" s="6"/>
      <c r="AV1209" s="6"/>
      <c r="AW1209" s="6"/>
      <c r="AX1209" s="6"/>
      <c r="AY1209" s="6"/>
      <c r="BG1209" s="6"/>
      <c r="BH1209" s="6"/>
      <c r="BI1209" s="6"/>
    </row>
    <row r="1210" spans="6:61" x14ac:dyDescent="0.25"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AE1210" s="6"/>
      <c r="AF1210" s="6"/>
      <c r="AG1210" s="6"/>
      <c r="AH1210" s="6"/>
      <c r="AI1210" s="6"/>
      <c r="AJ1210" s="6"/>
      <c r="AK1210" s="6"/>
      <c r="AL1210" s="6"/>
      <c r="AM1210" s="6"/>
      <c r="AN1210" s="6"/>
      <c r="AO1210" s="6"/>
      <c r="AP1210" s="6"/>
      <c r="AQ1210" s="6"/>
      <c r="AR1210" s="6"/>
      <c r="AS1210" s="6"/>
      <c r="AT1210" s="6"/>
      <c r="AU1210" s="6"/>
      <c r="AV1210" s="6"/>
      <c r="AW1210" s="6"/>
      <c r="AX1210" s="6"/>
      <c r="AY1210" s="6"/>
      <c r="BG1210" s="6"/>
      <c r="BH1210" s="6"/>
      <c r="BI1210" s="6"/>
    </row>
    <row r="1211" spans="6:61" x14ac:dyDescent="0.25"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AX1211" s="6"/>
      <c r="AY1211" s="6"/>
      <c r="BG1211" s="6"/>
      <c r="BH1211" s="6"/>
      <c r="BI1211" s="6"/>
    </row>
    <row r="1212" spans="6:61" x14ac:dyDescent="0.25"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AE1212" s="6"/>
      <c r="AF1212" s="6"/>
      <c r="AG1212" s="6"/>
      <c r="AH1212" s="6"/>
      <c r="AI1212" s="6"/>
      <c r="AJ1212" s="6"/>
      <c r="AK1212" s="6"/>
      <c r="AL1212" s="6"/>
      <c r="AM1212" s="6"/>
      <c r="AN1212" s="6"/>
      <c r="AO1212" s="6"/>
      <c r="AP1212" s="6"/>
      <c r="AQ1212" s="6"/>
      <c r="AR1212" s="6"/>
      <c r="AS1212" s="6"/>
      <c r="AT1212" s="6"/>
      <c r="AU1212" s="6"/>
      <c r="AV1212" s="6"/>
      <c r="AW1212" s="6"/>
      <c r="AX1212" s="6"/>
      <c r="AY1212" s="6"/>
      <c r="BG1212" s="6"/>
      <c r="BH1212" s="6"/>
      <c r="BI1212" s="6"/>
    </row>
    <row r="1213" spans="6:61" x14ac:dyDescent="0.25"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AE1213" s="6"/>
      <c r="AF1213" s="6"/>
      <c r="AG1213" s="6"/>
      <c r="AH1213" s="6"/>
      <c r="AI1213" s="6"/>
      <c r="AJ1213" s="6"/>
      <c r="AK1213" s="6"/>
      <c r="AL1213" s="6"/>
      <c r="AM1213" s="6"/>
      <c r="AN1213" s="6"/>
      <c r="AO1213" s="6"/>
      <c r="AP1213" s="6"/>
      <c r="AQ1213" s="6"/>
      <c r="AR1213" s="6"/>
      <c r="AS1213" s="6"/>
      <c r="AT1213" s="6"/>
      <c r="AU1213" s="6"/>
      <c r="AV1213" s="6"/>
      <c r="AW1213" s="6"/>
      <c r="AX1213" s="6"/>
      <c r="AY1213" s="6"/>
      <c r="BG1213" s="6"/>
      <c r="BH1213" s="6"/>
      <c r="BI1213" s="6"/>
    </row>
    <row r="1214" spans="6:61" x14ac:dyDescent="0.25"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AX1214" s="6"/>
      <c r="AY1214" s="6"/>
      <c r="BG1214" s="6"/>
      <c r="BH1214" s="6"/>
      <c r="BI1214" s="6"/>
    </row>
    <row r="1215" spans="6:61" x14ac:dyDescent="0.25"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  <c r="AQ1215" s="6"/>
      <c r="AR1215" s="6"/>
      <c r="AS1215" s="6"/>
      <c r="AT1215" s="6"/>
      <c r="AU1215" s="6"/>
      <c r="AV1215" s="6"/>
      <c r="AW1215" s="6"/>
      <c r="AX1215" s="6"/>
      <c r="AY1215" s="6"/>
      <c r="BG1215" s="6"/>
      <c r="BH1215" s="6"/>
      <c r="BI1215" s="6"/>
    </row>
    <row r="1216" spans="6:61" x14ac:dyDescent="0.25"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AE1216" s="6"/>
      <c r="AF1216" s="6"/>
      <c r="AG1216" s="6"/>
      <c r="AH1216" s="6"/>
      <c r="AI1216" s="6"/>
      <c r="AJ1216" s="6"/>
      <c r="AK1216" s="6"/>
      <c r="AL1216" s="6"/>
      <c r="AM1216" s="6"/>
      <c r="AN1216" s="6"/>
      <c r="AO1216" s="6"/>
      <c r="AP1216" s="6"/>
      <c r="AQ1216" s="6"/>
      <c r="AR1216" s="6"/>
      <c r="AS1216" s="6"/>
      <c r="AT1216" s="6"/>
      <c r="AU1216" s="6"/>
      <c r="AV1216" s="6"/>
      <c r="AW1216" s="6"/>
      <c r="AX1216" s="6"/>
      <c r="AY1216" s="6"/>
      <c r="BG1216" s="6"/>
      <c r="BH1216" s="6"/>
      <c r="BI1216" s="6"/>
    </row>
    <row r="1217" spans="6:61" x14ac:dyDescent="0.25"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AX1217" s="6"/>
      <c r="AY1217" s="6"/>
      <c r="BG1217" s="6"/>
      <c r="BH1217" s="6"/>
      <c r="BI1217" s="6"/>
    </row>
    <row r="1218" spans="6:61" x14ac:dyDescent="0.25"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AE1218" s="6"/>
      <c r="AF1218" s="6"/>
      <c r="AG1218" s="6"/>
      <c r="AH1218" s="6"/>
      <c r="AI1218" s="6"/>
      <c r="AJ1218" s="6"/>
      <c r="AK1218" s="6"/>
      <c r="AL1218" s="6"/>
      <c r="AM1218" s="6"/>
      <c r="AN1218" s="6"/>
      <c r="AO1218" s="6"/>
      <c r="AP1218" s="6"/>
      <c r="AQ1218" s="6"/>
      <c r="AR1218" s="6"/>
      <c r="AS1218" s="6"/>
      <c r="AT1218" s="6"/>
      <c r="AU1218" s="6"/>
      <c r="AV1218" s="6"/>
      <c r="AW1218" s="6"/>
      <c r="AX1218" s="6"/>
      <c r="AY1218" s="6"/>
      <c r="BG1218" s="6"/>
      <c r="BH1218" s="6"/>
      <c r="BI1218" s="6"/>
    </row>
    <row r="1219" spans="6:61" x14ac:dyDescent="0.25"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AE1219" s="6"/>
      <c r="AF1219" s="6"/>
      <c r="AG1219" s="6"/>
      <c r="AH1219" s="6"/>
      <c r="AI1219" s="6"/>
      <c r="AJ1219" s="6"/>
      <c r="AK1219" s="6"/>
      <c r="AL1219" s="6"/>
      <c r="AM1219" s="6"/>
      <c r="AN1219" s="6"/>
      <c r="AO1219" s="6"/>
      <c r="AP1219" s="6"/>
      <c r="AQ1219" s="6"/>
      <c r="AR1219" s="6"/>
      <c r="AS1219" s="6"/>
      <c r="AT1219" s="6"/>
      <c r="AU1219" s="6"/>
      <c r="AV1219" s="6"/>
      <c r="AW1219" s="6"/>
      <c r="AX1219" s="6"/>
      <c r="AY1219" s="6"/>
      <c r="BG1219" s="6"/>
      <c r="BH1219" s="6"/>
      <c r="BI1219" s="6"/>
    </row>
    <row r="1220" spans="6:61" x14ac:dyDescent="0.25"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AX1220" s="6"/>
      <c r="AY1220" s="6"/>
      <c r="BG1220" s="6"/>
      <c r="BH1220" s="6"/>
      <c r="BI1220" s="6"/>
    </row>
    <row r="1221" spans="6:61" x14ac:dyDescent="0.25"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AE1221" s="6"/>
      <c r="AF1221" s="6"/>
      <c r="AG1221" s="6"/>
      <c r="AH1221" s="6"/>
      <c r="AI1221" s="6"/>
      <c r="AJ1221" s="6"/>
      <c r="AK1221" s="6"/>
      <c r="AL1221" s="6"/>
      <c r="AM1221" s="6"/>
      <c r="AN1221" s="6"/>
      <c r="AO1221" s="6"/>
      <c r="AP1221" s="6"/>
      <c r="AQ1221" s="6"/>
      <c r="AR1221" s="6"/>
      <c r="AS1221" s="6"/>
      <c r="AT1221" s="6"/>
      <c r="AU1221" s="6"/>
      <c r="AV1221" s="6"/>
      <c r="AW1221" s="6"/>
      <c r="AX1221" s="6"/>
      <c r="AY1221" s="6"/>
      <c r="BG1221" s="6"/>
      <c r="BH1221" s="6"/>
      <c r="BI1221" s="6"/>
    </row>
    <row r="1222" spans="6:61" x14ac:dyDescent="0.25"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AE1222" s="6"/>
      <c r="AF1222" s="6"/>
      <c r="AG1222" s="6"/>
      <c r="AH1222" s="6"/>
      <c r="AI1222" s="6"/>
      <c r="AJ1222" s="6"/>
      <c r="AK1222" s="6"/>
      <c r="AL1222" s="6"/>
      <c r="AM1222" s="6"/>
      <c r="AN1222" s="6"/>
      <c r="AO1222" s="6"/>
      <c r="AP1222" s="6"/>
      <c r="AQ1222" s="6"/>
      <c r="AR1222" s="6"/>
      <c r="AS1222" s="6"/>
      <c r="AT1222" s="6"/>
      <c r="AU1222" s="6"/>
      <c r="AV1222" s="6"/>
      <c r="AW1222" s="6"/>
      <c r="AX1222" s="6"/>
      <c r="AY1222" s="6"/>
      <c r="BG1222" s="6"/>
      <c r="BH1222" s="6"/>
      <c r="BI1222" s="6"/>
    </row>
    <row r="1223" spans="6:61" x14ac:dyDescent="0.25"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AX1223" s="6"/>
      <c r="AY1223" s="6"/>
      <c r="BG1223" s="6"/>
      <c r="BH1223" s="6"/>
      <c r="BI1223" s="6"/>
    </row>
    <row r="1224" spans="6:61" x14ac:dyDescent="0.25"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AE1224" s="6"/>
      <c r="AF1224" s="6"/>
      <c r="AG1224" s="6"/>
      <c r="AH1224" s="6"/>
      <c r="AI1224" s="6"/>
      <c r="AJ1224" s="6"/>
      <c r="AK1224" s="6"/>
      <c r="AL1224" s="6"/>
      <c r="AM1224" s="6"/>
      <c r="AN1224" s="6"/>
      <c r="AO1224" s="6"/>
      <c r="AP1224" s="6"/>
      <c r="AQ1224" s="6"/>
      <c r="AR1224" s="6"/>
      <c r="AS1224" s="6"/>
      <c r="AT1224" s="6"/>
      <c r="AU1224" s="6"/>
      <c r="AV1224" s="6"/>
      <c r="AW1224" s="6"/>
      <c r="AX1224" s="6"/>
      <c r="AY1224" s="6"/>
      <c r="BG1224" s="6"/>
      <c r="BH1224" s="6"/>
      <c r="BI1224" s="6"/>
    </row>
    <row r="1225" spans="6:61" x14ac:dyDescent="0.25"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AE1225" s="6"/>
      <c r="AF1225" s="6"/>
      <c r="AG1225" s="6"/>
      <c r="AH1225" s="6"/>
      <c r="AI1225" s="6"/>
      <c r="AJ1225" s="6"/>
      <c r="AK1225" s="6"/>
      <c r="AL1225" s="6"/>
      <c r="AM1225" s="6"/>
      <c r="AN1225" s="6"/>
      <c r="AO1225" s="6"/>
      <c r="AP1225" s="6"/>
      <c r="AQ1225" s="6"/>
      <c r="AR1225" s="6"/>
      <c r="AS1225" s="6"/>
      <c r="AT1225" s="6"/>
      <c r="AU1225" s="6"/>
      <c r="AV1225" s="6"/>
      <c r="AW1225" s="6"/>
      <c r="AX1225" s="6"/>
      <c r="AY1225" s="6"/>
      <c r="BG1225" s="6"/>
      <c r="BH1225" s="6"/>
      <c r="BI1225" s="6"/>
    </row>
    <row r="1226" spans="6:61" x14ac:dyDescent="0.25"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AX1226" s="6"/>
      <c r="AY1226" s="6"/>
      <c r="BG1226" s="6"/>
      <c r="BH1226" s="6"/>
      <c r="BI1226" s="6"/>
    </row>
    <row r="1227" spans="6:61" x14ac:dyDescent="0.25"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AE1227" s="6"/>
      <c r="AF1227" s="6"/>
      <c r="AG1227" s="6"/>
      <c r="AH1227" s="6"/>
      <c r="AI1227" s="6"/>
      <c r="AJ1227" s="6"/>
      <c r="AK1227" s="6"/>
      <c r="AL1227" s="6"/>
      <c r="AM1227" s="6"/>
      <c r="AN1227" s="6"/>
      <c r="AO1227" s="6"/>
      <c r="AP1227" s="6"/>
      <c r="AQ1227" s="6"/>
      <c r="AR1227" s="6"/>
      <c r="AS1227" s="6"/>
      <c r="AT1227" s="6"/>
      <c r="AU1227" s="6"/>
      <c r="AV1227" s="6"/>
      <c r="AW1227" s="6"/>
      <c r="AX1227" s="6"/>
      <c r="AY1227" s="6"/>
      <c r="BG1227" s="6"/>
      <c r="BH1227" s="6"/>
      <c r="BI1227" s="6"/>
    </row>
    <row r="1228" spans="6:61" x14ac:dyDescent="0.25"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AE1228" s="6"/>
      <c r="AF1228" s="6"/>
      <c r="AG1228" s="6"/>
      <c r="AH1228" s="6"/>
      <c r="AI1228" s="6"/>
      <c r="AJ1228" s="6"/>
      <c r="AK1228" s="6"/>
      <c r="AL1228" s="6"/>
      <c r="AM1228" s="6"/>
      <c r="AN1228" s="6"/>
      <c r="AO1228" s="6"/>
      <c r="AP1228" s="6"/>
      <c r="AQ1228" s="6"/>
      <c r="AR1228" s="6"/>
      <c r="AS1228" s="6"/>
      <c r="AT1228" s="6"/>
      <c r="AU1228" s="6"/>
      <c r="AV1228" s="6"/>
      <c r="AW1228" s="6"/>
      <c r="AX1228" s="6"/>
      <c r="AY1228" s="6"/>
      <c r="BG1228" s="6"/>
      <c r="BH1228" s="6"/>
      <c r="BI1228" s="6"/>
    </row>
    <row r="1229" spans="6:61" x14ac:dyDescent="0.25"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AX1229" s="6"/>
      <c r="AY1229" s="6"/>
      <c r="BG1229" s="6"/>
      <c r="BH1229" s="6"/>
      <c r="BI1229" s="6"/>
    </row>
    <row r="1230" spans="6:61" x14ac:dyDescent="0.25"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AE1230" s="6"/>
      <c r="AF1230" s="6"/>
      <c r="AG1230" s="6"/>
      <c r="AH1230" s="6"/>
      <c r="AI1230" s="6"/>
      <c r="AJ1230" s="6"/>
      <c r="AK1230" s="6"/>
      <c r="AL1230" s="6"/>
      <c r="AM1230" s="6"/>
      <c r="AN1230" s="6"/>
      <c r="AO1230" s="6"/>
      <c r="AP1230" s="6"/>
      <c r="AQ1230" s="6"/>
      <c r="AR1230" s="6"/>
      <c r="AS1230" s="6"/>
      <c r="AT1230" s="6"/>
      <c r="AU1230" s="6"/>
      <c r="AV1230" s="6"/>
      <c r="AW1230" s="6"/>
      <c r="AX1230" s="6"/>
      <c r="AY1230" s="6"/>
      <c r="BG1230" s="6"/>
      <c r="BH1230" s="6"/>
      <c r="BI1230" s="6"/>
    </row>
    <row r="1231" spans="6:61" x14ac:dyDescent="0.25"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AE1231" s="6"/>
      <c r="AF1231" s="6"/>
      <c r="AG1231" s="6"/>
      <c r="AH1231" s="6"/>
      <c r="AI1231" s="6"/>
      <c r="AJ1231" s="6"/>
      <c r="AK1231" s="6"/>
      <c r="AL1231" s="6"/>
      <c r="AM1231" s="6"/>
      <c r="AN1231" s="6"/>
      <c r="AO1231" s="6"/>
      <c r="AP1231" s="6"/>
      <c r="AQ1231" s="6"/>
      <c r="AR1231" s="6"/>
      <c r="AS1231" s="6"/>
      <c r="AT1231" s="6"/>
      <c r="AU1231" s="6"/>
      <c r="AV1231" s="6"/>
      <c r="AW1231" s="6"/>
      <c r="AX1231" s="6"/>
      <c r="AY1231" s="6"/>
      <c r="BG1231" s="6"/>
      <c r="BH1231" s="6"/>
      <c r="BI1231" s="6"/>
    </row>
    <row r="1232" spans="6:61" x14ac:dyDescent="0.25"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AX1232" s="6"/>
      <c r="AY1232" s="6"/>
      <c r="BG1232" s="6"/>
      <c r="BH1232" s="6"/>
      <c r="BI1232" s="6"/>
    </row>
    <row r="1233" spans="6:61" x14ac:dyDescent="0.25"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AE1233" s="6"/>
      <c r="AF1233" s="6"/>
      <c r="AG1233" s="6"/>
      <c r="AH1233" s="6"/>
      <c r="AI1233" s="6"/>
      <c r="AJ1233" s="6"/>
      <c r="AK1233" s="6"/>
      <c r="AL1233" s="6"/>
      <c r="AM1233" s="6"/>
      <c r="AN1233" s="6"/>
      <c r="AO1233" s="6"/>
      <c r="AP1233" s="6"/>
      <c r="AQ1233" s="6"/>
      <c r="AR1233" s="6"/>
      <c r="AS1233" s="6"/>
      <c r="AT1233" s="6"/>
      <c r="AU1233" s="6"/>
      <c r="AV1233" s="6"/>
      <c r="AW1233" s="6"/>
      <c r="AX1233" s="6"/>
      <c r="AY1233" s="6"/>
      <c r="BG1233" s="6"/>
      <c r="BH1233" s="6"/>
      <c r="BI1233" s="6"/>
    </row>
    <row r="1234" spans="6:61" x14ac:dyDescent="0.25"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AE1234" s="6"/>
      <c r="AF1234" s="6"/>
      <c r="AG1234" s="6"/>
      <c r="AH1234" s="6"/>
      <c r="AI1234" s="6"/>
      <c r="AJ1234" s="6"/>
      <c r="AK1234" s="6"/>
      <c r="AL1234" s="6"/>
      <c r="AM1234" s="6"/>
      <c r="AN1234" s="6"/>
      <c r="AO1234" s="6"/>
      <c r="AP1234" s="6"/>
      <c r="AQ1234" s="6"/>
      <c r="AR1234" s="6"/>
      <c r="AS1234" s="6"/>
      <c r="AT1234" s="6"/>
      <c r="AU1234" s="6"/>
      <c r="AV1234" s="6"/>
      <c r="AW1234" s="6"/>
      <c r="AX1234" s="6"/>
      <c r="AY1234" s="6"/>
      <c r="BG1234" s="6"/>
      <c r="BH1234" s="6"/>
      <c r="BI1234" s="6"/>
    </row>
    <row r="1235" spans="6:61" x14ac:dyDescent="0.25"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AX1235" s="6"/>
      <c r="AY1235" s="6"/>
      <c r="BG1235" s="6"/>
      <c r="BH1235" s="6"/>
      <c r="BI1235" s="6"/>
    </row>
    <row r="1236" spans="6:61" x14ac:dyDescent="0.25"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  <c r="AQ1236" s="6"/>
      <c r="AR1236" s="6"/>
      <c r="AS1236" s="6"/>
      <c r="AT1236" s="6"/>
      <c r="AU1236" s="6"/>
      <c r="AV1236" s="6"/>
      <c r="AW1236" s="6"/>
      <c r="AX1236" s="6"/>
      <c r="AY1236" s="6"/>
      <c r="BG1236" s="6"/>
      <c r="BH1236" s="6"/>
      <c r="BI1236" s="6"/>
    </row>
    <row r="1237" spans="6:61" x14ac:dyDescent="0.25"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AE1237" s="6"/>
      <c r="AF1237" s="6"/>
      <c r="AG1237" s="6"/>
      <c r="AH1237" s="6"/>
      <c r="AI1237" s="6"/>
      <c r="AJ1237" s="6"/>
      <c r="AK1237" s="6"/>
      <c r="AL1237" s="6"/>
      <c r="AM1237" s="6"/>
      <c r="AN1237" s="6"/>
      <c r="AO1237" s="6"/>
      <c r="AP1237" s="6"/>
      <c r="AQ1237" s="6"/>
      <c r="AR1237" s="6"/>
      <c r="AS1237" s="6"/>
      <c r="AT1237" s="6"/>
      <c r="AU1237" s="6"/>
      <c r="AV1237" s="6"/>
      <c r="AW1237" s="6"/>
      <c r="AX1237" s="6"/>
      <c r="AY1237" s="6"/>
      <c r="BG1237" s="6"/>
      <c r="BH1237" s="6"/>
      <c r="BI1237" s="6"/>
    </row>
    <row r="1238" spans="6:61" x14ac:dyDescent="0.25"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AX1238" s="6"/>
      <c r="AY1238" s="6"/>
      <c r="BG1238" s="6"/>
      <c r="BH1238" s="6"/>
      <c r="BI1238" s="6"/>
    </row>
    <row r="1239" spans="6:61" x14ac:dyDescent="0.25"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AE1239" s="6"/>
      <c r="AF1239" s="6"/>
      <c r="AG1239" s="6"/>
      <c r="AH1239" s="6"/>
      <c r="AI1239" s="6"/>
      <c r="AJ1239" s="6"/>
      <c r="AK1239" s="6"/>
      <c r="AL1239" s="6"/>
      <c r="AM1239" s="6"/>
      <c r="AN1239" s="6"/>
      <c r="AO1239" s="6"/>
      <c r="AP1239" s="6"/>
      <c r="AQ1239" s="6"/>
      <c r="AR1239" s="6"/>
      <c r="AS1239" s="6"/>
      <c r="AT1239" s="6"/>
      <c r="AU1239" s="6"/>
      <c r="AV1239" s="6"/>
      <c r="AW1239" s="6"/>
      <c r="AX1239" s="6"/>
      <c r="AY1239" s="6"/>
      <c r="BG1239" s="6"/>
      <c r="BH1239" s="6"/>
      <c r="BI1239" s="6"/>
    </row>
    <row r="1240" spans="6:61" x14ac:dyDescent="0.25"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AE1240" s="6"/>
      <c r="AF1240" s="6"/>
      <c r="AG1240" s="6"/>
      <c r="AH1240" s="6"/>
      <c r="AI1240" s="6"/>
      <c r="AJ1240" s="6"/>
      <c r="AK1240" s="6"/>
      <c r="AL1240" s="6"/>
      <c r="AM1240" s="6"/>
      <c r="AN1240" s="6"/>
      <c r="AO1240" s="6"/>
      <c r="AP1240" s="6"/>
      <c r="AQ1240" s="6"/>
      <c r="AR1240" s="6"/>
      <c r="AS1240" s="6"/>
      <c r="AT1240" s="6"/>
      <c r="AU1240" s="6"/>
      <c r="AV1240" s="6"/>
      <c r="AW1240" s="6"/>
      <c r="AX1240" s="6"/>
      <c r="AY1240" s="6"/>
      <c r="BG1240" s="6"/>
      <c r="BH1240" s="6"/>
      <c r="BI1240" s="6"/>
    </row>
    <row r="1241" spans="6:61" x14ac:dyDescent="0.25"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AX1241" s="6"/>
      <c r="AY1241" s="6"/>
      <c r="BG1241" s="6"/>
      <c r="BH1241" s="6"/>
      <c r="BI1241" s="6"/>
    </row>
    <row r="1242" spans="6:61" x14ac:dyDescent="0.25"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AE1242" s="6"/>
      <c r="AF1242" s="6"/>
      <c r="AG1242" s="6"/>
      <c r="AH1242" s="6"/>
      <c r="AI1242" s="6"/>
      <c r="AJ1242" s="6"/>
      <c r="AK1242" s="6"/>
      <c r="AL1242" s="6"/>
      <c r="AM1242" s="6"/>
      <c r="AN1242" s="6"/>
      <c r="AO1242" s="6"/>
      <c r="AP1242" s="6"/>
      <c r="AQ1242" s="6"/>
      <c r="AR1242" s="6"/>
      <c r="AS1242" s="6"/>
      <c r="AT1242" s="6"/>
      <c r="AU1242" s="6"/>
      <c r="AV1242" s="6"/>
      <c r="AW1242" s="6"/>
      <c r="AX1242" s="6"/>
      <c r="AY1242" s="6"/>
      <c r="BG1242" s="6"/>
      <c r="BH1242" s="6"/>
      <c r="BI1242" s="6"/>
    </row>
    <row r="1243" spans="6:61" x14ac:dyDescent="0.25"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AE1243" s="6"/>
      <c r="AF1243" s="6"/>
      <c r="AG1243" s="6"/>
      <c r="AH1243" s="6"/>
      <c r="AI1243" s="6"/>
      <c r="AJ1243" s="6"/>
      <c r="AK1243" s="6"/>
      <c r="AL1243" s="6"/>
      <c r="AM1243" s="6"/>
      <c r="AN1243" s="6"/>
      <c r="AO1243" s="6"/>
      <c r="AP1243" s="6"/>
      <c r="AQ1243" s="6"/>
      <c r="AR1243" s="6"/>
      <c r="AS1243" s="6"/>
      <c r="AT1243" s="6"/>
      <c r="AU1243" s="6"/>
      <c r="AV1243" s="6"/>
      <c r="AW1243" s="6"/>
      <c r="AX1243" s="6"/>
      <c r="AY1243" s="6"/>
      <c r="BG1243" s="6"/>
      <c r="BH1243" s="6"/>
      <c r="BI1243" s="6"/>
    </row>
    <row r="1244" spans="6:61" x14ac:dyDescent="0.25"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AX1244" s="6"/>
      <c r="AY1244" s="6"/>
      <c r="BG1244" s="6"/>
      <c r="BH1244" s="6"/>
      <c r="BI1244" s="6"/>
    </row>
    <row r="1245" spans="6:61" x14ac:dyDescent="0.25"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AE1245" s="6"/>
      <c r="AF1245" s="6"/>
      <c r="AG1245" s="6"/>
      <c r="AH1245" s="6"/>
      <c r="AI1245" s="6"/>
      <c r="AJ1245" s="6"/>
      <c r="AK1245" s="6"/>
      <c r="AL1245" s="6"/>
      <c r="AM1245" s="6"/>
      <c r="AN1245" s="6"/>
      <c r="AO1245" s="6"/>
      <c r="AP1245" s="6"/>
      <c r="AQ1245" s="6"/>
      <c r="AR1245" s="6"/>
      <c r="AS1245" s="6"/>
      <c r="AT1245" s="6"/>
      <c r="AU1245" s="6"/>
      <c r="AV1245" s="6"/>
      <c r="AW1245" s="6"/>
      <c r="AX1245" s="6"/>
      <c r="AY1245" s="6"/>
      <c r="BG1245" s="6"/>
      <c r="BH1245" s="6"/>
      <c r="BI1245" s="6"/>
    </row>
    <row r="1246" spans="6:61" x14ac:dyDescent="0.25"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AE1246" s="6"/>
      <c r="AF1246" s="6"/>
      <c r="AG1246" s="6"/>
      <c r="AH1246" s="6"/>
      <c r="AI1246" s="6"/>
      <c r="AJ1246" s="6"/>
      <c r="AK1246" s="6"/>
      <c r="AL1246" s="6"/>
      <c r="AM1246" s="6"/>
      <c r="AN1246" s="6"/>
      <c r="AO1246" s="6"/>
      <c r="AP1246" s="6"/>
      <c r="AQ1246" s="6"/>
      <c r="AR1246" s="6"/>
      <c r="AS1246" s="6"/>
      <c r="AT1246" s="6"/>
      <c r="AU1246" s="6"/>
      <c r="AV1246" s="6"/>
      <c r="AW1246" s="6"/>
      <c r="AX1246" s="6"/>
      <c r="AY1246" s="6"/>
      <c r="BG1246" s="6"/>
      <c r="BH1246" s="6"/>
      <c r="BI1246" s="6"/>
    </row>
    <row r="1247" spans="6:61" x14ac:dyDescent="0.25"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AX1247" s="6"/>
      <c r="AY1247" s="6"/>
      <c r="BG1247" s="6"/>
      <c r="BH1247" s="6"/>
      <c r="BI1247" s="6"/>
    </row>
    <row r="1248" spans="6:61" x14ac:dyDescent="0.25"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AE1248" s="6"/>
      <c r="AF1248" s="6"/>
      <c r="AG1248" s="6"/>
      <c r="AH1248" s="6"/>
      <c r="AI1248" s="6"/>
      <c r="AJ1248" s="6"/>
      <c r="AK1248" s="6"/>
      <c r="AL1248" s="6"/>
      <c r="AM1248" s="6"/>
      <c r="AN1248" s="6"/>
      <c r="AO1248" s="6"/>
      <c r="AP1248" s="6"/>
      <c r="AQ1248" s="6"/>
      <c r="AR1248" s="6"/>
      <c r="AS1248" s="6"/>
      <c r="AT1248" s="6"/>
      <c r="AU1248" s="6"/>
      <c r="AV1248" s="6"/>
      <c r="AW1248" s="6"/>
      <c r="AX1248" s="6"/>
      <c r="AY1248" s="6"/>
      <c r="BG1248" s="6"/>
      <c r="BH1248" s="6"/>
      <c r="BI1248" s="6"/>
    </row>
    <row r="1249" spans="6:61" x14ac:dyDescent="0.25"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AE1249" s="6"/>
      <c r="AF1249" s="6"/>
      <c r="AG1249" s="6"/>
      <c r="AH1249" s="6"/>
      <c r="AI1249" s="6"/>
      <c r="AJ1249" s="6"/>
      <c r="AK1249" s="6"/>
      <c r="AL1249" s="6"/>
      <c r="AM1249" s="6"/>
      <c r="AN1249" s="6"/>
      <c r="AO1249" s="6"/>
      <c r="AP1249" s="6"/>
      <c r="AQ1249" s="6"/>
      <c r="AR1249" s="6"/>
      <c r="AS1249" s="6"/>
      <c r="AT1249" s="6"/>
      <c r="AU1249" s="6"/>
      <c r="AV1249" s="6"/>
      <c r="AW1249" s="6"/>
      <c r="AX1249" s="6"/>
      <c r="AY1249" s="6"/>
      <c r="BG1249" s="6"/>
      <c r="BH1249" s="6"/>
      <c r="BI1249" s="6"/>
    </row>
    <row r="1250" spans="6:61" x14ac:dyDescent="0.25"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AX1250" s="6"/>
      <c r="AY1250" s="6"/>
      <c r="BG1250" s="6"/>
      <c r="BH1250" s="6"/>
      <c r="BI1250" s="6"/>
    </row>
    <row r="1251" spans="6:61" x14ac:dyDescent="0.25"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AE1251" s="6"/>
      <c r="AF1251" s="6"/>
      <c r="AG1251" s="6"/>
      <c r="AH1251" s="6"/>
      <c r="AI1251" s="6"/>
      <c r="AJ1251" s="6"/>
      <c r="AK1251" s="6"/>
      <c r="AL1251" s="6"/>
      <c r="AM1251" s="6"/>
      <c r="AN1251" s="6"/>
      <c r="AO1251" s="6"/>
      <c r="AP1251" s="6"/>
      <c r="AQ1251" s="6"/>
      <c r="AR1251" s="6"/>
      <c r="AS1251" s="6"/>
      <c r="AT1251" s="6"/>
      <c r="AU1251" s="6"/>
      <c r="AV1251" s="6"/>
      <c r="AW1251" s="6"/>
      <c r="AX1251" s="6"/>
      <c r="AY1251" s="6"/>
      <c r="BG1251" s="6"/>
      <c r="BH1251" s="6"/>
      <c r="BI1251" s="6"/>
    </row>
    <row r="1252" spans="6:61" x14ac:dyDescent="0.25"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AE1252" s="6"/>
      <c r="AF1252" s="6"/>
      <c r="AG1252" s="6"/>
      <c r="AH1252" s="6"/>
      <c r="AI1252" s="6"/>
      <c r="AJ1252" s="6"/>
      <c r="AK1252" s="6"/>
      <c r="AL1252" s="6"/>
      <c r="AM1252" s="6"/>
      <c r="AN1252" s="6"/>
      <c r="AO1252" s="6"/>
      <c r="AP1252" s="6"/>
      <c r="AQ1252" s="6"/>
      <c r="AR1252" s="6"/>
      <c r="AS1252" s="6"/>
      <c r="AT1252" s="6"/>
      <c r="AU1252" s="6"/>
      <c r="AV1252" s="6"/>
      <c r="AW1252" s="6"/>
      <c r="AX1252" s="6"/>
      <c r="AY1252" s="6"/>
      <c r="BG1252" s="6"/>
      <c r="BH1252" s="6"/>
      <c r="BI1252" s="6"/>
    </row>
    <row r="1253" spans="6:61" x14ac:dyDescent="0.25"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AX1253" s="6"/>
      <c r="AY1253" s="6"/>
      <c r="BG1253" s="6"/>
      <c r="BH1253" s="6"/>
      <c r="BI1253" s="6"/>
    </row>
    <row r="1254" spans="6:61" x14ac:dyDescent="0.25"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AE1254" s="6"/>
      <c r="AF1254" s="6"/>
      <c r="AG1254" s="6"/>
      <c r="AH1254" s="6"/>
      <c r="AI1254" s="6"/>
      <c r="AJ1254" s="6"/>
      <c r="AK1254" s="6"/>
      <c r="AL1254" s="6"/>
      <c r="AM1254" s="6"/>
      <c r="AN1254" s="6"/>
      <c r="AO1254" s="6"/>
      <c r="AP1254" s="6"/>
      <c r="AQ1254" s="6"/>
      <c r="AR1254" s="6"/>
      <c r="AS1254" s="6"/>
      <c r="AT1254" s="6"/>
      <c r="AU1254" s="6"/>
      <c r="AV1254" s="6"/>
      <c r="AW1254" s="6"/>
      <c r="AX1254" s="6"/>
      <c r="AY1254" s="6"/>
      <c r="BG1254" s="6"/>
      <c r="BH1254" s="6"/>
      <c r="BI1254" s="6"/>
    </row>
    <row r="1255" spans="6:61" x14ac:dyDescent="0.25"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AE1255" s="6"/>
      <c r="AF1255" s="6"/>
      <c r="AG1255" s="6"/>
      <c r="AH1255" s="6"/>
      <c r="AI1255" s="6"/>
      <c r="AJ1255" s="6"/>
      <c r="AK1255" s="6"/>
      <c r="AL1255" s="6"/>
      <c r="AM1255" s="6"/>
      <c r="AN1255" s="6"/>
      <c r="AO1255" s="6"/>
      <c r="AP1255" s="6"/>
      <c r="AQ1255" s="6"/>
      <c r="AR1255" s="6"/>
      <c r="AS1255" s="6"/>
      <c r="AT1255" s="6"/>
      <c r="AU1255" s="6"/>
      <c r="AV1255" s="6"/>
      <c r="AW1255" s="6"/>
      <c r="AX1255" s="6"/>
      <c r="AY1255" s="6"/>
      <c r="BG1255" s="6"/>
      <c r="BH1255" s="6"/>
      <c r="BI1255" s="6"/>
    </row>
    <row r="1256" spans="6:61" x14ac:dyDescent="0.25"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AX1256" s="6"/>
      <c r="AY1256" s="6"/>
      <c r="BG1256" s="6"/>
      <c r="BH1256" s="6"/>
      <c r="BI1256" s="6"/>
    </row>
    <row r="1257" spans="6:61" x14ac:dyDescent="0.25"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AE1257" s="6"/>
      <c r="AF1257" s="6"/>
      <c r="AG1257" s="6"/>
      <c r="AH1257" s="6"/>
      <c r="AI1257" s="6"/>
      <c r="AJ1257" s="6"/>
      <c r="AK1257" s="6"/>
      <c r="AL1257" s="6"/>
      <c r="AM1257" s="6"/>
      <c r="AN1257" s="6"/>
      <c r="AO1257" s="6"/>
      <c r="AP1257" s="6"/>
      <c r="AQ1257" s="6"/>
      <c r="AR1257" s="6"/>
      <c r="AS1257" s="6"/>
      <c r="AT1257" s="6"/>
      <c r="AU1257" s="6"/>
      <c r="AV1257" s="6"/>
      <c r="AW1257" s="6"/>
      <c r="AX1257" s="6"/>
      <c r="AY1257" s="6"/>
      <c r="BG1257" s="6"/>
      <c r="BH1257" s="6"/>
      <c r="BI1257" s="6"/>
    </row>
    <row r="1258" spans="6:61" x14ac:dyDescent="0.25"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AE1258" s="6"/>
      <c r="AF1258" s="6"/>
      <c r="AG1258" s="6"/>
      <c r="AH1258" s="6"/>
      <c r="AI1258" s="6"/>
      <c r="AJ1258" s="6"/>
      <c r="AK1258" s="6"/>
      <c r="AL1258" s="6"/>
      <c r="AM1258" s="6"/>
      <c r="AN1258" s="6"/>
      <c r="AO1258" s="6"/>
      <c r="AP1258" s="6"/>
      <c r="AQ1258" s="6"/>
      <c r="AR1258" s="6"/>
      <c r="AS1258" s="6"/>
      <c r="AT1258" s="6"/>
      <c r="AU1258" s="6"/>
      <c r="AV1258" s="6"/>
      <c r="AW1258" s="6"/>
      <c r="AX1258" s="6"/>
      <c r="AY1258" s="6"/>
      <c r="BG1258" s="6"/>
      <c r="BH1258" s="6"/>
      <c r="BI1258" s="6"/>
    </row>
    <row r="1259" spans="6:61" x14ac:dyDescent="0.25"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AX1259" s="6"/>
      <c r="AY1259" s="6"/>
      <c r="BG1259" s="6"/>
      <c r="BH1259" s="6"/>
      <c r="BI1259" s="6"/>
    </row>
    <row r="1260" spans="6:61" x14ac:dyDescent="0.25"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AE1260" s="6"/>
      <c r="AF1260" s="6"/>
      <c r="AG1260" s="6"/>
      <c r="AH1260" s="6"/>
      <c r="AI1260" s="6"/>
      <c r="AJ1260" s="6"/>
      <c r="AK1260" s="6"/>
      <c r="AL1260" s="6"/>
      <c r="AM1260" s="6"/>
      <c r="AN1260" s="6"/>
      <c r="AO1260" s="6"/>
      <c r="AP1260" s="6"/>
      <c r="AQ1260" s="6"/>
      <c r="AR1260" s="6"/>
      <c r="AS1260" s="6"/>
      <c r="AT1260" s="6"/>
      <c r="AU1260" s="6"/>
      <c r="AV1260" s="6"/>
      <c r="AW1260" s="6"/>
      <c r="AX1260" s="6"/>
      <c r="AY1260" s="6"/>
      <c r="BG1260" s="6"/>
      <c r="BH1260" s="6"/>
      <c r="BI1260" s="6"/>
    </row>
    <row r="1261" spans="6:61" x14ac:dyDescent="0.25"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  <c r="AQ1261" s="6"/>
      <c r="AR1261" s="6"/>
      <c r="AS1261" s="6"/>
      <c r="AT1261" s="6"/>
      <c r="AU1261" s="6"/>
      <c r="AV1261" s="6"/>
      <c r="AW1261" s="6"/>
      <c r="AX1261" s="6"/>
      <c r="AY1261" s="6"/>
      <c r="BG1261" s="6"/>
      <c r="BH1261" s="6"/>
      <c r="BI1261" s="6"/>
    </row>
    <row r="1262" spans="6:61" x14ac:dyDescent="0.25"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AX1262" s="6"/>
      <c r="AY1262" s="6"/>
      <c r="BG1262" s="6"/>
      <c r="BH1262" s="6"/>
      <c r="BI1262" s="6"/>
    </row>
    <row r="1263" spans="6:61" x14ac:dyDescent="0.25"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AE1263" s="6"/>
      <c r="AF1263" s="6"/>
      <c r="AG1263" s="6"/>
      <c r="AH1263" s="6"/>
      <c r="AI1263" s="6"/>
      <c r="AJ1263" s="6"/>
      <c r="AK1263" s="6"/>
      <c r="AL1263" s="6"/>
      <c r="AM1263" s="6"/>
      <c r="AN1263" s="6"/>
      <c r="AO1263" s="6"/>
      <c r="AP1263" s="6"/>
      <c r="AQ1263" s="6"/>
      <c r="AR1263" s="6"/>
      <c r="AS1263" s="6"/>
      <c r="AT1263" s="6"/>
      <c r="AU1263" s="6"/>
      <c r="AV1263" s="6"/>
      <c r="AW1263" s="6"/>
      <c r="AX1263" s="6"/>
      <c r="AY1263" s="6"/>
      <c r="BG1263" s="6"/>
      <c r="BH1263" s="6"/>
      <c r="BI1263" s="6"/>
    </row>
    <row r="1264" spans="6:61" x14ac:dyDescent="0.25"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AE1264" s="6"/>
      <c r="AF1264" s="6"/>
      <c r="AG1264" s="6"/>
      <c r="AH1264" s="6"/>
      <c r="AI1264" s="6"/>
      <c r="AJ1264" s="6"/>
      <c r="AK1264" s="6"/>
      <c r="AL1264" s="6"/>
      <c r="AM1264" s="6"/>
      <c r="AN1264" s="6"/>
      <c r="AO1264" s="6"/>
      <c r="AP1264" s="6"/>
      <c r="AQ1264" s="6"/>
      <c r="AR1264" s="6"/>
      <c r="AS1264" s="6"/>
      <c r="AT1264" s="6"/>
      <c r="AU1264" s="6"/>
      <c r="AV1264" s="6"/>
      <c r="AW1264" s="6"/>
      <c r="AX1264" s="6"/>
      <c r="AY1264" s="6"/>
      <c r="BG1264" s="6"/>
      <c r="BH1264" s="6"/>
      <c r="BI1264" s="6"/>
    </row>
    <row r="1265" spans="6:61" x14ac:dyDescent="0.25"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AX1265" s="6"/>
      <c r="AY1265" s="6"/>
      <c r="BG1265" s="6"/>
      <c r="BH1265" s="6"/>
      <c r="BI1265" s="6"/>
    </row>
    <row r="1266" spans="6:61" x14ac:dyDescent="0.25"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AE1266" s="6"/>
      <c r="AF1266" s="6"/>
      <c r="AG1266" s="6"/>
      <c r="AH1266" s="6"/>
      <c r="AI1266" s="6"/>
      <c r="AJ1266" s="6"/>
      <c r="AK1266" s="6"/>
      <c r="AL1266" s="6"/>
      <c r="AM1266" s="6"/>
      <c r="AN1266" s="6"/>
      <c r="AO1266" s="6"/>
      <c r="AP1266" s="6"/>
      <c r="AQ1266" s="6"/>
      <c r="AR1266" s="6"/>
      <c r="AS1266" s="6"/>
      <c r="AT1266" s="6"/>
      <c r="AU1266" s="6"/>
      <c r="AV1266" s="6"/>
      <c r="AW1266" s="6"/>
      <c r="AX1266" s="6"/>
      <c r="AY1266" s="6"/>
      <c r="BG1266" s="6"/>
      <c r="BH1266" s="6"/>
      <c r="BI1266" s="6"/>
    </row>
    <row r="1267" spans="6:61" x14ac:dyDescent="0.25"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AE1267" s="6"/>
      <c r="AF1267" s="6"/>
      <c r="AG1267" s="6"/>
      <c r="AH1267" s="6"/>
      <c r="AI1267" s="6"/>
      <c r="AJ1267" s="6"/>
      <c r="AK1267" s="6"/>
      <c r="AL1267" s="6"/>
      <c r="AM1267" s="6"/>
      <c r="AN1267" s="6"/>
      <c r="AO1267" s="6"/>
      <c r="AP1267" s="6"/>
      <c r="AQ1267" s="6"/>
      <c r="AR1267" s="6"/>
      <c r="AS1267" s="6"/>
      <c r="AT1267" s="6"/>
      <c r="AU1267" s="6"/>
      <c r="AV1267" s="6"/>
      <c r="AW1267" s="6"/>
      <c r="AX1267" s="6"/>
      <c r="AY1267" s="6"/>
      <c r="BG1267" s="6"/>
      <c r="BH1267" s="6"/>
      <c r="BI1267" s="6"/>
    </row>
    <row r="1268" spans="6:61" x14ac:dyDescent="0.25"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AX1268" s="6"/>
      <c r="AY1268" s="6"/>
      <c r="BG1268" s="6"/>
      <c r="BH1268" s="6"/>
      <c r="BI1268" s="6"/>
    </row>
    <row r="1269" spans="6:61" x14ac:dyDescent="0.25"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AE1269" s="6"/>
      <c r="AF1269" s="6"/>
      <c r="AG1269" s="6"/>
      <c r="AH1269" s="6"/>
      <c r="AI1269" s="6"/>
      <c r="AJ1269" s="6"/>
      <c r="AK1269" s="6"/>
      <c r="AL1269" s="6"/>
      <c r="AM1269" s="6"/>
      <c r="AN1269" s="6"/>
      <c r="AO1269" s="6"/>
      <c r="AP1269" s="6"/>
      <c r="AQ1269" s="6"/>
      <c r="AR1269" s="6"/>
      <c r="AS1269" s="6"/>
      <c r="AT1269" s="6"/>
      <c r="AU1269" s="6"/>
      <c r="AV1269" s="6"/>
      <c r="AW1269" s="6"/>
      <c r="AX1269" s="6"/>
      <c r="AY1269" s="6"/>
      <c r="BG1269" s="6"/>
      <c r="BH1269" s="6"/>
      <c r="BI1269" s="6"/>
    </row>
    <row r="1270" spans="6:61" x14ac:dyDescent="0.25"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AE1270" s="6"/>
      <c r="AF1270" s="6"/>
      <c r="AG1270" s="6"/>
      <c r="AH1270" s="6"/>
      <c r="AI1270" s="6"/>
      <c r="AJ1270" s="6"/>
      <c r="AK1270" s="6"/>
      <c r="AL1270" s="6"/>
      <c r="AM1270" s="6"/>
      <c r="AN1270" s="6"/>
      <c r="AO1270" s="6"/>
      <c r="AP1270" s="6"/>
      <c r="AQ1270" s="6"/>
      <c r="AR1270" s="6"/>
      <c r="AS1270" s="6"/>
      <c r="AT1270" s="6"/>
      <c r="AU1270" s="6"/>
      <c r="AV1270" s="6"/>
      <c r="AW1270" s="6"/>
      <c r="AX1270" s="6"/>
      <c r="AY1270" s="6"/>
      <c r="BG1270" s="6"/>
      <c r="BH1270" s="6"/>
      <c r="BI1270" s="6"/>
    </row>
    <row r="1271" spans="6:61" x14ac:dyDescent="0.25"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AX1271" s="6"/>
      <c r="AY1271" s="6"/>
      <c r="BG1271" s="6"/>
      <c r="BH1271" s="6"/>
      <c r="BI1271" s="6"/>
    </row>
    <row r="1272" spans="6:61" x14ac:dyDescent="0.25"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AE1272" s="6"/>
      <c r="AF1272" s="6"/>
      <c r="AG1272" s="6"/>
      <c r="AH1272" s="6"/>
      <c r="AI1272" s="6"/>
      <c r="AJ1272" s="6"/>
      <c r="AK1272" s="6"/>
      <c r="AL1272" s="6"/>
      <c r="AM1272" s="6"/>
      <c r="AN1272" s="6"/>
      <c r="AO1272" s="6"/>
      <c r="AP1272" s="6"/>
      <c r="AQ1272" s="6"/>
      <c r="AR1272" s="6"/>
      <c r="AS1272" s="6"/>
      <c r="AT1272" s="6"/>
      <c r="AU1272" s="6"/>
      <c r="AV1272" s="6"/>
      <c r="AW1272" s="6"/>
      <c r="AX1272" s="6"/>
      <c r="AY1272" s="6"/>
      <c r="BG1272" s="6"/>
      <c r="BH1272" s="6"/>
      <c r="BI1272" s="6"/>
    </row>
    <row r="1273" spans="6:61" x14ac:dyDescent="0.25"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AE1273" s="6"/>
      <c r="AF1273" s="6"/>
      <c r="AG1273" s="6"/>
      <c r="AH1273" s="6"/>
      <c r="AI1273" s="6"/>
      <c r="AJ1273" s="6"/>
      <c r="AK1273" s="6"/>
      <c r="AL1273" s="6"/>
      <c r="AM1273" s="6"/>
      <c r="AN1273" s="6"/>
      <c r="AO1273" s="6"/>
      <c r="AP1273" s="6"/>
      <c r="AQ1273" s="6"/>
      <c r="AR1273" s="6"/>
      <c r="AS1273" s="6"/>
      <c r="AT1273" s="6"/>
      <c r="AU1273" s="6"/>
      <c r="AV1273" s="6"/>
      <c r="AW1273" s="6"/>
      <c r="AX1273" s="6"/>
      <c r="AY1273" s="6"/>
      <c r="BG1273" s="6"/>
      <c r="BH1273" s="6"/>
      <c r="BI1273" s="6"/>
    </row>
    <row r="1274" spans="6:61" x14ac:dyDescent="0.25"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AX1274" s="6"/>
      <c r="AY1274" s="6"/>
      <c r="BG1274" s="6"/>
      <c r="BH1274" s="6"/>
      <c r="BI1274" s="6"/>
    </row>
    <row r="1275" spans="6:61" x14ac:dyDescent="0.25"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AE1275" s="6"/>
      <c r="AF1275" s="6"/>
      <c r="AG1275" s="6"/>
      <c r="AH1275" s="6"/>
      <c r="AI1275" s="6"/>
      <c r="AJ1275" s="6"/>
      <c r="AK1275" s="6"/>
      <c r="AL1275" s="6"/>
      <c r="AM1275" s="6"/>
      <c r="AN1275" s="6"/>
      <c r="AO1275" s="6"/>
      <c r="AP1275" s="6"/>
      <c r="AQ1275" s="6"/>
      <c r="AR1275" s="6"/>
      <c r="AS1275" s="6"/>
      <c r="AT1275" s="6"/>
      <c r="AU1275" s="6"/>
      <c r="AV1275" s="6"/>
      <c r="AW1275" s="6"/>
      <c r="AX1275" s="6"/>
      <c r="AY1275" s="6"/>
      <c r="BG1275" s="6"/>
      <c r="BH1275" s="6"/>
      <c r="BI1275" s="6"/>
    </row>
    <row r="1276" spans="6:61" x14ac:dyDescent="0.25"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AE1276" s="6"/>
      <c r="AF1276" s="6"/>
      <c r="AG1276" s="6"/>
      <c r="AH1276" s="6"/>
      <c r="AI1276" s="6"/>
      <c r="AJ1276" s="6"/>
      <c r="AK1276" s="6"/>
      <c r="AL1276" s="6"/>
      <c r="AM1276" s="6"/>
      <c r="AN1276" s="6"/>
      <c r="AO1276" s="6"/>
      <c r="AP1276" s="6"/>
      <c r="AQ1276" s="6"/>
      <c r="AR1276" s="6"/>
      <c r="AS1276" s="6"/>
      <c r="AT1276" s="6"/>
      <c r="AU1276" s="6"/>
      <c r="AV1276" s="6"/>
      <c r="AW1276" s="6"/>
      <c r="AX1276" s="6"/>
      <c r="AY1276" s="6"/>
      <c r="BG1276" s="6"/>
      <c r="BH1276" s="6"/>
      <c r="BI1276" s="6"/>
    </row>
    <row r="1277" spans="6:61" x14ac:dyDescent="0.25"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AX1277" s="6"/>
      <c r="AY1277" s="6"/>
      <c r="BG1277" s="6"/>
      <c r="BH1277" s="6"/>
      <c r="BI1277" s="6"/>
    </row>
    <row r="1278" spans="6:61" x14ac:dyDescent="0.25"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  <c r="AQ1278" s="6"/>
      <c r="AR1278" s="6"/>
      <c r="AS1278" s="6"/>
      <c r="AT1278" s="6"/>
      <c r="AU1278" s="6"/>
      <c r="AV1278" s="6"/>
      <c r="AW1278" s="6"/>
      <c r="AX1278" s="6"/>
      <c r="AY1278" s="6"/>
      <c r="BG1278" s="6"/>
      <c r="BH1278" s="6"/>
      <c r="BI1278" s="6"/>
    </row>
    <row r="1279" spans="6:61" x14ac:dyDescent="0.25"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AE1279" s="6"/>
      <c r="AF1279" s="6"/>
      <c r="AG1279" s="6"/>
      <c r="AH1279" s="6"/>
      <c r="AI1279" s="6"/>
      <c r="AJ1279" s="6"/>
      <c r="AK1279" s="6"/>
      <c r="AL1279" s="6"/>
      <c r="AM1279" s="6"/>
      <c r="AN1279" s="6"/>
      <c r="AO1279" s="6"/>
      <c r="AP1279" s="6"/>
      <c r="AQ1279" s="6"/>
      <c r="AR1279" s="6"/>
      <c r="AS1279" s="6"/>
      <c r="AT1279" s="6"/>
      <c r="AU1279" s="6"/>
      <c r="AV1279" s="6"/>
      <c r="AW1279" s="6"/>
      <c r="AX1279" s="6"/>
      <c r="AY1279" s="6"/>
      <c r="BG1279" s="6"/>
      <c r="BH1279" s="6"/>
      <c r="BI1279" s="6"/>
    </row>
    <row r="1280" spans="6:61" x14ac:dyDescent="0.25"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AX1280" s="6"/>
      <c r="AY1280" s="6"/>
      <c r="BG1280" s="6"/>
      <c r="BH1280" s="6"/>
      <c r="BI1280" s="6"/>
    </row>
    <row r="1281" spans="6:61" x14ac:dyDescent="0.25"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AE1281" s="6"/>
      <c r="AF1281" s="6"/>
      <c r="AG1281" s="6"/>
      <c r="AH1281" s="6"/>
      <c r="AI1281" s="6"/>
      <c r="AJ1281" s="6"/>
      <c r="AK1281" s="6"/>
      <c r="AL1281" s="6"/>
      <c r="AM1281" s="6"/>
      <c r="AN1281" s="6"/>
      <c r="AO1281" s="6"/>
      <c r="AP1281" s="6"/>
      <c r="AQ1281" s="6"/>
      <c r="AR1281" s="6"/>
      <c r="AS1281" s="6"/>
      <c r="AT1281" s="6"/>
      <c r="AU1281" s="6"/>
      <c r="AV1281" s="6"/>
      <c r="AW1281" s="6"/>
      <c r="AX1281" s="6"/>
      <c r="AY1281" s="6"/>
      <c r="BG1281" s="6"/>
      <c r="BH1281" s="6"/>
      <c r="BI1281" s="6"/>
    </row>
    <row r="1282" spans="6:61" x14ac:dyDescent="0.25"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AE1282" s="6"/>
      <c r="AF1282" s="6"/>
      <c r="AG1282" s="6"/>
      <c r="AH1282" s="6"/>
      <c r="AI1282" s="6"/>
      <c r="AJ1282" s="6"/>
      <c r="AK1282" s="6"/>
      <c r="AL1282" s="6"/>
      <c r="AM1282" s="6"/>
      <c r="AN1282" s="6"/>
      <c r="AO1282" s="6"/>
      <c r="AP1282" s="6"/>
      <c r="AQ1282" s="6"/>
      <c r="AR1282" s="6"/>
      <c r="AS1282" s="6"/>
      <c r="AT1282" s="6"/>
      <c r="AU1282" s="6"/>
      <c r="AV1282" s="6"/>
      <c r="AW1282" s="6"/>
      <c r="AX1282" s="6"/>
      <c r="AY1282" s="6"/>
      <c r="BG1282" s="6"/>
      <c r="BH1282" s="6"/>
      <c r="BI1282" s="6"/>
    </row>
    <row r="1283" spans="6:61" x14ac:dyDescent="0.25"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AX1283" s="6"/>
      <c r="AY1283" s="6"/>
      <c r="BG1283" s="6"/>
      <c r="BH1283" s="6"/>
      <c r="BI1283" s="6"/>
    </row>
    <row r="1284" spans="6:61" x14ac:dyDescent="0.25"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AE1284" s="6"/>
      <c r="AF1284" s="6"/>
      <c r="AG1284" s="6"/>
      <c r="AH1284" s="6"/>
      <c r="AI1284" s="6"/>
      <c r="AJ1284" s="6"/>
      <c r="AK1284" s="6"/>
      <c r="AL1284" s="6"/>
      <c r="AM1284" s="6"/>
      <c r="AN1284" s="6"/>
      <c r="AO1284" s="6"/>
      <c r="AP1284" s="6"/>
      <c r="AQ1284" s="6"/>
      <c r="AR1284" s="6"/>
      <c r="AS1284" s="6"/>
      <c r="AT1284" s="6"/>
      <c r="AU1284" s="6"/>
      <c r="AV1284" s="6"/>
      <c r="AW1284" s="6"/>
      <c r="AX1284" s="6"/>
      <c r="AY1284" s="6"/>
      <c r="BG1284" s="6"/>
      <c r="BH1284" s="6"/>
      <c r="BI1284" s="6"/>
    </row>
    <row r="1285" spans="6:61" x14ac:dyDescent="0.25"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AE1285" s="6"/>
      <c r="AF1285" s="6"/>
      <c r="AG1285" s="6"/>
      <c r="AH1285" s="6"/>
      <c r="AI1285" s="6"/>
      <c r="AJ1285" s="6"/>
      <c r="AK1285" s="6"/>
      <c r="AL1285" s="6"/>
      <c r="AM1285" s="6"/>
      <c r="AN1285" s="6"/>
      <c r="AO1285" s="6"/>
      <c r="AP1285" s="6"/>
      <c r="AQ1285" s="6"/>
      <c r="AR1285" s="6"/>
      <c r="AS1285" s="6"/>
      <c r="AT1285" s="6"/>
      <c r="AU1285" s="6"/>
      <c r="AV1285" s="6"/>
      <c r="AW1285" s="6"/>
      <c r="AX1285" s="6"/>
      <c r="AY1285" s="6"/>
      <c r="BG1285" s="6"/>
      <c r="BH1285" s="6"/>
      <c r="BI1285" s="6"/>
    </row>
    <row r="1286" spans="6:61" x14ac:dyDescent="0.25"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AX1286" s="6"/>
      <c r="AY1286" s="6"/>
      <c r="BG1286" s="6"/>
      <c r="BH1286" s="6"/>
      <c r="BI1286" s="6"/>
    </row>
    <row r="1287" spans="6:61" x14ac:dyDescent="0.25"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AE1287" s="6"/>
      <c r="AF1287" s="6"/>
      <c r="AG1287" s="6"/>
      <c r="AH1287" s="6"/>
      <c r="AI1287" s="6"/>
      <c r="AJ1287" s="6"/>
      <c r="AK1287" s="6"/>
      <c r="AL1287" s="6"/>
      <c r="AM1287" s="6"/>
      <c r="AN1287" s="6"/>
      <c r="AO1287" s="6"/>
      <c r="AP1287" s="6"/>
      <c r="AQ1287" s="6"/>
      <c r="AR1287" s="6"/>
      <c r="AS1287" s="6"/>
      <c r="AT1287" s="6"/>
      <c r="AU1287" s="6"/>
      <c r="AV1287" s="6"/>
      <c r="AW1287" s="6"/>
      <c r="AX1287" s="6"/>
      <c r="AY1287" s="6"/>
      <c r="BG1287" s="6"/>
      <c r="BH1287" s="6"/>
      <c r="BI1287" s="6"/>
    </row>
    <row r="1288" spans="6:61" x14ac:dyDescent="0.25"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  <c r="AQ1288" s="6"/>
      <c r="AR1288" s="6"/>
      <c r="AS1288" s="6"/>
      <c r="AT1288" s="6"/>
      <c r="AU1288" s="6"/>
      <c r="AV1288" s="6"/>
      <c r="AW1288" s="6"/>
      <c r="AX1288" s="6"/>
      <c r="AY1288" s="6"/>
      <c r="BG1288" s="6"/>
      <c r="BH1288" s="6"/>
      <c r="BI1288" s="6"/>
    </row>
    <row r="1289" spans="6:61" x14ac:dyDescent="0.25"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AX1289" s="6"/>
      <c r="AY1289" s="6"/>
      <c r="BG1289" s="6"/>
      <c r="BH1289" s="6"/>
      <c r="BI1289" s="6"/>
    </row>
    <row r="1290" spans="6:61" x14ac:dyDescent="0.25"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AE1290" s="6"/>
      <c r="AF1290" s="6"/>
      <c r="AG1290" s="6"/>
      <c r="AH1290" s="6"/>
      <c r="AI1290" s="6"/>
      <c r="AJ1290" s="6"/>
      <c r="AK1290" s="6"/>
      <c r="AL1290" s="6"/>
      <c r="AM1290" s="6"/>
      <c r="AN1290" s="6"/>
      <c r="AO1290" s="6"/>
      <c r="AP1290" s="6"/>
      <c r="AQ1290" s="6"/>
      <c r="AR1290" s="6"/>
      <c r="AS1290" s="6"/>
      <c r="AT1290" s="6"/>
      <c r="AU1290" s="6"/>
      <c r="AV1290" s="6"/>
      <c r="AW1290" s="6"/>
      <c r="AX1290" s="6"/>
      <c r="AY1290" s="6"/>
      <c r="BG1290" s="6"/>
      <c r="BH1290" s="6"/>
      <c r="BI1290" s="6"/>
    </row>
    <row r="1291" spans="6:61" x14ac:dyDescent="0.25"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AE1291" s="6"/>
      <c r="AF1291" s="6"/>
      <c r="AG1291" s="6"/>
      <c r="AH1291" s="6"/>
      <c r="AI1291" s="6"/>
      <c r="AJ1291" s="6"/>
      <c r="AK1291" s="6"/>
      <c r="AL1291" s="6"/>
      <c r="AM1291" s="6"/>
      <c r="AN1291" s="6"/>
      <c r="AO1291" s="6"/>
      <c r="AP1291" s="6"/>
      <c r="AQ1291" s="6"/>
      <c r="AR1291" s="6"/>
      <c r="AS1291" s="6"/>
      <c r="AT1291" s="6"/>
      <c r="AU1291" s="6"/>
      <c r="AV1291" s="6"/>
      <c r="AW1291" s="6"/>
      <c r="AX1291" s="6"/>
      <c r="AY1291" s="6"/>
      <c r="BG1291" s="6"/>
      <c r="BH1291" s="6"/>
      <c r="BI1291" s="6"/>
    </row>
    <row r="1292" spans="6:61" x14ac:dyDescent="0.25"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AX1292" s="6"/>
      <c r="AY1292" s="6"/>
      <c r="BG1292" s="6"/>
      <c r="BH1292" s="6"/>
      <c r="BI1292" s="6"/>
    </row>
    <row r="1293" spans="6:61" x14ac:dyDescent="0.25"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AE1293" s="6"/>
      <c r="AF1293" s="6"/>
      <c r="AG1293" s="6"/>
      <c r="AH1293" s="6"/>
      <c r="AI1293" s="6"/>
      <c r="AJ1293" s="6"/>
      <c r="AK1293" s="6"/>
      <c r="AL1293" s="6"/>
      <c r="AM1293" s="6"/>
      <c r="AN1293" s="6"/>
      <c r="AO1293" s="6"/>
      <c r="AP1293" s="6"/>
      <c r="AQ1293" s="6"/>
      <c r="AR1293" s="6"/>
      <c r="AS1293" s="6"/>
      <c r="AT1293" s="6"/>
      <c r="AU1293" s="6"/>
      <c r="AV1293" s="6"/>
      <c r="AW1293" s="6"/>
      <c r="AX1293" s="6"/>
      <c r="AY1293" s="6"/>
      <c r="BG1293" s="6"/>
      <c r="BH1293" s="6"/>
      <c r="BI1293" s="6"/>
    </row>
    <row r="1294" spans="6:61" x14ac:dyDescent="0.25"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AE1294" s="6"/>
      <c r="AF1294" s="6"/>
      <c r="AG1294" s="6"/>
      <c r="AH1294" s="6"/>
      <c r="AI1294" s="6"/>
      <c r="AJ1294" s="6"/>
      <c r="AK1294" s="6"/>
      <c r="AL1294" s="6"/>
      <c r="AM1294" s="6"/>
      <c r="AN1294" s="6"/>
      <c r="AO1294" s="6"/>
      <c r="AP1294" s="6"/>
      <c r="AQ1294" s="6"/>
      <c r="AR1294" s="6"/>
      <c r="AS1294" s="6"/>
      <c r="AT1294" s="6"/>
      <c r="AU1294" s="6"/>
      <c r="AV1294" s="6"/>
      <c r="AW1294" s="6"/>
      <c r="AX1294" s="6"/>
      <c r="AY1294" s="6"/>
      <c r="BG1294" s="6"/>
      <c r="BH1294" s="6"/>
      <c r="BI1294" s="6"/>
    </row>
    <row r="1295" spans="6:61" x14ac:dyDescent="0.25"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AX1295" s="6"/>
      <c r="AY1295" s="6"/>
      <c r="BG1295" s="6"/>
      <c r="BH1295" s="6"/>
      <c r="BI1295" s="6"/>
    </row>
    <row r="1296" spans="6:61" x14ac:dyDescent="0.25"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  <c r="AQ1296" s="6"/>
      <c r="AR1296" s="6"/>
      <c r="AS1296" s="6"/>
      <c r="AT1296" s="6"/>
      <c r="AU1296" s="6"/>
      <c r="AV1296" s="6"/>
      <c r="AW1296" s="6"/>
      <c r="AX1296" s="6"/>
      <c r="AY1296" s="6"/>
      <c r="BG1296" s="6"/>
      <c r="BH1296" s="6"/>
      <c r="BI1296" s="6"/>
    </row>
    <row r="1297" spans="6:61" x14ac:dyDescent="0.25"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AE1297" s="6"/>
      <c r="AF1297" s="6"/>
      <c r="AG1297" s="6"/>
      <c r="AH1297" s="6"/>
      <c r="AI1297" s="6"/>
      <c r="AJ1297" s="6"/>
      <c r="AK1297" s="6"/>
      <c r="AL1297" s="6"/>
      <c r="AM1297" s="6"/>
      <c r="AN1297" s="6"/>
      <c r="AO1297" s="6"/>
      <c r="AP1297" s="6"/>
      <c r="AQ1297" s="6"/>
      <c r="AR1297" s="6"/>
      <c r="AS1297" s="6"/>
      <c r="AT1297" s="6"/>
      <c r="AU1297" s="6"/>
      <c r="AV1297" s="6"/>
      <c r="AW1297" s="6"/>
      <c r="AX1297" s="6"/>
      <c r="AY1297" s="6"/>
      <c r="BG1297" s="6"/>
      <c r="BH1297" s="6"/>
      <c r="BI1297" s="6"/>
    </row>
    <row r="1298" spans="6:61" x14ac:dyDescent="0.25"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AX1298" s="6"/>
      <c r="AY1298" s="6"/>
      <c r="BG1298" s="6"/>
      <c r="BH1298" s="6"/>
      <c r="BI1298" s="6"/>
    </row>
    <row r="1299" spans="6:61" x14ac:dyDescent="0.25"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  <c r="AQ1299" s="6"/>
      <c r="AR1299" s="6"/>
      <c r="AS1299" s="6"/>
      <c r="AT1299" s="6"/>
      <c r="AU1299" s="6"/>
      <c r="AV1299" s="6"/>
      <c r="AW1299" s="6"/>
      <c r="AX1299" s="6"/>
      <c r="AY1299" s="6"/>
      <c r="BG1299" s="6"/>
      <c r="BH1299" s="6"/>
      <c r="BI1299" s="6"/>
    </row>
    <row r="1300" spans="6:61" x14ac:dyDescent="0.25"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AE1300" s="6"/>
      <c r="AF1300" s="6"/>
      <c r="AG1300" s="6"/>
      <c r="AH1300" s="6"/>
      <c r="AI1300" s="6"/>
      <c r="AJ1300" s="6"/>
      <c r="AK1300" s="6"/>
      <c r="AL1300" s="6"/>
      <c r="AM1300" s="6"/>
      <c r="AN1300" s="6"/>
      <c r="AO1300" s="6"/>
      <c r="AP1300" s="6"/>
      <c r="AQ1300" s="6"/>
      <c r="AR1300" s="6"/>
      <c r="AS1300" s="6"/>
      <c r="AT1300" s="6"/>
      <c r="AU1300" s="6"/>
      <c r="AV1300" s="6"/>
      <c r="AW1300" s="6"/>
      <c r="AX1300" s="6"/>
      <c r="AY1300" s="6"/>
      <c r="BG1300" s="6"/>
      <c r="BH1300" s="6"/>
      <c r="BI1300" s="6"/>
    </row>
    <row r="1301" spans="6:61" x14ac:dyDescent="0.25"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AX1301" s="6"/>
      <c r="AY1301" s="6"/>
      <c r="BG1301" s="6"/>
      <c r="BH1301" s="6"/>
      <c r="BI1301" s="6"/>
    </row>
    <row r="1302" spans="6:61" x14ac:dyDescent="0.25"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AE1302" s="6"/>
      <c r="AF1302" s="6"/>
      <c r="AG1302" s="6"/>
      <c r="AH1302" s="6"/>
      <c r="AI1302" s="6"/>
      <c r="AJ1302" s="6"/>
      <c r="AK1302" s="6"/>
      <c r="AL1302" s="6"/>
      <c r="AM1302" s="6"/>
      <c r="AN1302" s="6"/>
      <c r="AO1302" s="6"/>
      <c r="AP1302" s="6"/>
      <c r="AQ1302" s="6"/>
      <c r="AR1302" s="6"/>
      <c r="AS1302" s="6"/>
      <c r="AT1302" s="6"/>
      <c r="AU1302" s="6"/>
      <c r="AV1302" s="6"/>
      <c r="AW1302" s="6"/>
      <c r="AX1302" s="6"/>
      <c r="AY1302" s="6"/>
      <c r="BG1302" s="6"/>
      <c r="BH1302" s="6"/>
      <c r="BI1302" s="6"/>
    </row>
    <row r="1303" spans="6:61" x14ac:dyDescent="0.25"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AE1303" s="6"/>
      <c r="AF1303" s="6"/>
      <c r="AG1303" s="6"/>
      <c r="AH1303" s="6"/>
      <c r="AI1303" s="6"/>
      <c r="AJ1303" s="6"/>
      <c r="AK1303" s="6"/>
      <c r="AL1303" s="6"/>
      <c r="AM1303" s="6"/>
      <c r="AN1303" s="6"/>
      <c r="AO1303" s="6"/>
      <c r="AP1303" s="6"/>
      <c r="AQ1303" s="6"/>
      <c r="AR1303" s="6"/>
      <c r="AS1303" s="6"/>
      <c r="AT1303" s="6"/>
      <c r="AU1303" s="6"/>
      <c r="AV1303" s="6"/>
      <c r="AW1303" s="6"/>
      <c r="AX1303" s="6"/>
      <c r="AY1303" s="6"/>
      <c r="BG1303" s="6"/>
      <c r="BH1303" s="6"/>
      <c r="BI1303" s="6"/>
    </row>
    <row r="1304" spans="6:61" x14ac:dyDescent="0.25"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AX1304" s="6"/>
      <c r="AY1304" s="6"/>
      <c r="BG1304" s="6"/>
      <c r="BH1304" s="6"/>
      <c r="BI1304" s="6"/>
    </row>
    <row r="1305" spans="6:61" x14ac:dyDescent="0.25"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  <c r="AQ1305" s="6"/>
      <c r="AR1305" s="6"/>
      <c r="AS1305" s="6"/>
      <c r="AT1305" s="6"/>
      <c r="AU1305" s="6"/>
      <c r="AV1305" s="6"/>
      <c r="AW1305" s="6"/>
      <c r="AX1305" s="6"/>
      <c r="AY1305" s="6"/>
      <c r="BG1305" s="6"/>
      <c r="BH1305" s="6"/>
      <c r="BI1305" s="6"/>
    </row>
    <row r="1306" spans="6:61" x14ac:dyDescent="0.25"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AE1306" s="6"/>
      <c r="AF1306" s="6"/>
      <c r="AG1306" s="6"/>
      <c r="AH1306" s="6"/>
      <c r="AI1306" s="6"/>
      <c r="AJ1306" s="6"/>
      <c r="AK1306" s="6"/>
      <c r="AL1306" s="6"/>
      <c r="AM1306" s="6"/>
      <c r="AN1306" s="6"/>
      <c r="AO1306" s="6"/>
      <c r="AP1306" s="6"/>
      <c r="AQ1306" s="6"/>
      <c r="AR1306" s="6"/>
      <c r="AS1306" s="6"/>
      <c r="AT1306" s="6"/>
      <c r="AU1306" s="6"/>
      <c r="AV1306" s="6"/>
      <c r="AW1306" s="6"/>
      <c r="AX1306" s="6"/>
      <c r="AY1306" s="6"/>
      <c r="BG1306" s="6"/>
      <c r="BH1306" s="6"/>
      <c r="BI1306" s="6"/>
    </row>
    <row r="1307" spans="6:61" x14ac:dyDescent="0.25"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AX1307" s="6"/>
      <c r="AY1307" s="6"/>
      <c r="BG1307" s="6"/>
      <c r="BH1307" s="6"/>
      <c r="BI1307" s="6"/>
    </row>
    <row r="1308" spans="6:61" x14ac:dyDescent="0.25"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  <c r="AQ1308" s="6"/>
      <c r="AR1308" s="6"/>
      <c r="AS1308" s="6"/>
      <c r="AT1308" s="6"/>
      <c r="AU1308" s="6"/>
      <c r="AV1308" s="6"/>
      <c r="AW1308" s="6"/>
      <c r="AX1308" s="6"/>
      <c r="AY1308" s="6"/>
      <c r="BG1308" s="6"/>
      <c r="BH1308" s="6"/>
      <c r="BI1308" s="6"/>
    </row>
    <row r="1309" spans="6:61" x14ac:dyDescent="0.25"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AE1309" s="6"/>
      <c r="AF1309" s="6"/>
      <c r="AG1309" s="6"/>
      <c r="AH1309" s="6"/>
      <c r="AI1309" s="6"/>
      <c r="AJ1309" s="6"/>
      <c r="AK1309" s="6"/>
      <c r="AL1309" s="6"/>
      <c r="AM1309" s="6"/>
      <c r="AN1309" s="6"/>
      <c r="AO1309" s="6"/>
      <c r="AP1309" s="6"/>
      <c r="AQ1309" s="6"/>
      <c r="AR1309" s="6"/>
      <c r="AS1309" s="6"/>
      <c r="AT1309" s="6"/>
      <c r="AU1309" s="6"/>
      <c r="AV1309" s="6"/>
      <c r="AW1309" s="6"/>
      <c r="AX1309" s="6"/>
      <c r="AY1309" s="6"/>
      <c r="BG1309" s="6"/>
      <c r="BH1309" s="6"/>
      <c r="BI1309" s="6"/>
    </row>
    <row r="1310" spans="6:61" x14ac:dyDescent="0.25"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AX1310" s="6"/>
      <c r="AY1310" s="6"/>
      <c r="BG1310" s="6"/>
      <c r="BH1310" s="6"/>
      <c r="BI1310" s="6"/>
    </row>
    <row r="1311" spans="6:61" x14ac:dyDescent="0.25"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AE1311" s="6"/>
      <c r="AF1311" s="6"/>
      <c r="AG1311" s="6"/>
      <c r="AH1311" s="6"/>
      <c r="AI1311" s="6"/>
      <c r="AJ1311" s="6"/>
      <c r="AK1311" s="6"/>
      <c r="AL1311" s="6"/>
      <c r="AM1311" s="6"/>
      <c r="AN1311" s="6"/>
      <c r="AO1311" s="6"/>
      <c r="AP1311" s="6"/>
      <c r="AQ1311" s="6"/>
      <c r="AR1311" s="6"/>
      <c r="AS1311" s="6"/>
      <c r="AT1311" s="6"/>
      <c r="AU1311" s="6"/>
      <c r="AV1311" s="6"/>
      <c r="AW1311" s="6"/>
      <c r="AX1311" s="6"/>
      <c r="AY1311" s="6"/>
      <c r="BG1311" s="6"/>
      <c r="BH1311" s="6"/>
      <c r="BI1311" s="6"/>
    </row>
    <row r="1312" spans="6:61" x14ac:dyDescent="0.25"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AE1312" s="6"/>
      <c r="AF1312" s="6"/>
      <c r="AG1312" s="6"/>
      <c r="AH1312" s="6"/>
      <c r="AI1312" s="6"/>
      <c r="AJ1312" s="6"/>
      <c r="AK1312" s="6"/>
      <c r="AL1312" s="6"/>
      <c r="AM1312" s="6"/>
      <c r="AN1312" s="6"/>
      <c r="AO1312" s="6"/>
      <c r="AP1312" s="6"/>
      <c r="AQ1312" s="6"/>
      <c r="AR1312" s="6"/>
      <c r="AS1312" s="6"/>
      <c r="AT1312" s="6"/>
      <c r="AU1312" s="6"/>
      <c r="AV1312" s="6"/>
      <c r="AW1312" s="6"/>
      <c r="AX1312" s="6"/>
      <c r="AY1312" s="6"/>
      <c r="BG1312" s="6"/>
      <c r="BH1312" s="6"/>
      <c r="BI1312" s="6"/>
    </row>
    <row r="1313" spans="6:61" x14ac:dyDescent="0.25"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AX1313" s="6"/>
      <c r="AY1313" s="6"/>
      <c r="BG1313" s="6"/>
      <c r="BH1313" s="6"/>
      <c r="BI1313" s="6"/>
    </row>
    <row r="1314" spans="6:61" x14ac:dyDescent="0.25"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AE1314" s="6"/>
      <c r="AF1314" s="6"/>
      <c r="AG1314" s="6"/>
      <c r="AH1314" s="6"/>
      <c r="AI1314" s="6"/>
      <c r="AJ1314" s="6"/>
      <c r="AK1314" s="6"/>
      <c r="AL1314" s="6"/>
      <c r="AM1314" s="6"/>
      <c r="AN1314" s="6"/>
      <c r="AO1314" s="6"/>
      <c r="AP1314" s="6"/>
      <c r="AQ1314" s="6"/>
      <c r="AR1314" s="6"/>
      <c r="AS1314" s="6"/>
      <c r="AT1314" s="6"/>
      <c r="AU1314" s="6"/>
      <c r="AV1314" s="6"/>
      <c r="AW1314" s="6"/>
      <c r="AX1314" s="6"/>
      <c r="AY1314" s="6"/>
      <c r="BG1314" s="6"/>
      <c r="BH1314" s="6"/>
      <c r="BI1314" s="6"/>
    </row>
    <row r="1315" spans="6:61" x14ac:dyDescent="0.25"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  <c r="AQ1315" s="6"/>
      <c r="AR1315" s="6"/>
      <c r="AS1315" s="6"/>
      <c r="AT1315" s="6"/>
      <c r="AU1315" s="6"/>
      <c r="AV1315" s="6"/>
      <c r="AW1315" s="6"/>
      <c r="AX1315" s="6"/>
      <c r="AY1315" s="6"/>
      <c r="BG1315" s="6"/>
      <c r="BH1315" s="6"/>
      <c r="BI1315" s="6"/>
    </row>
    <row r="1316" spans="6:61" x14ac:dyDescent="0.25"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AX1316" s="6"/>
      <c r="AY1316" s="6"/>
      <c r="BG1316" s="6"/>
      <c r="BH1316" s="6"/>
      <c r="BI1316" s="6"/>
    </row>
    <row r="1317" spans="6:61" x14ac:dyDescent="0.25"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  <c r="AQ1317" s="6"/>
      <c r="AR1317" s="6"/>
      <c r="AS1317" s="6"/>
      <c r="AT1317" s="6"/>
      <c r="AU1317" s="6"/>
      <c r="AV1317" s="6"/>
      <c r="AW1317" s="6"/>
      <c r="AX1317" s="6"/>
      <c r="AY1317" s="6"/>
      <c r="BG1317" s="6"/>
      <c r="BH1317" s="6"/>
      <c r="BI1317" s="6"/>
    </row>
    <row r="1318" spans="6:61" x14ac:dyDescent="0.25"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AE1318" s="6"/>
      <c r="AF1318" s="6"/>
      <c r="AG1318" s="6"/>
      <c r="AH1318" s="6"/>
      <c r="AI1318" s="6"/>
      <c r="AJ1318" s="6"/>
      <c r="AK1318" s="6"/>
      <c r="AL1318" s="6"/>
      <c r="AM1318" s="6"/>
      <c r="AN1318" s="6"/>
      <c r="AO1318" s="6"/>
      <c r="AP1318" s="6"/>
      <c r="AQ1318" s="6"/>
      <c r="AR1318" s="6"/>
      <c r="AS1318" s="6"/>
      <c r="AT1318" s="6"/>
      <c r="AU1318" s="6"/>
      <c r="AV1318" s="6"/>
      <c r="AW1318" s="6"/>
      <c r="AX1318" s="6"/>
      <c r="AY1318" s="6"/>
      <c r="BG1318" s="6"/>
      <c r="BH1318" s="6"/>
      <c r="BI1318" s="6"/>
    </row>
    <row r="1319" spans="6:61" x14ac:dyDescent="0.25"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AX1319" s="6"/>
      <c r="AY1319" s="6"/>
      <c r="BG1319" s="6"/>
      <c r="BH1319" s="6"/>
      <c r="BI1319" s="6"/>
    </row>
    <row r="1320" spans="6:61" x14ac:dyDescent="0.25"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AE1320" s="6"/>
      <c r="AF1320" s="6"/>
      <c r="AG1320" s="6"/>
      <c r="AH1320" s="6"/>
      <c r="AI1320" s="6"/>
      <c r="AJ1320" s="6"/>
      <c r="AK1320" s="6"/>
      <c r="AL1320" s="6"/>
      <c r="AM1320" s="6"/>
      <c r="AN1320" s="6"/>
      <c r="AO1320" s="6"/>
      <c r="AP1320" s="6"/>
      <c r="AQ1320" s="6"/>
      <c r="AR1320" s="6"/>
      <c r="AS1320" s="6"/>
      <c r="AT1320" s="6"/>
      <c r="AU1320" s="6"/>
      <c r="AV1320" s="6"/>
      <c r="AW1320" s="6"/>
      <c r="AX1320" s="6"/>
      <c r="AY1320" s="6"/>
      <c r="BG1320" s="6"/>
      <c r="BH1320" s="6"/>
      <c r="BI1320" s="6"/>
    </row>
    <row r="1321" spans="6:61" x14ac:dyDescent="0.25"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AE1321" s="6"/>
      <c r="AF1321" s="6"/>
      <c r="AG1321" s="6"/>
      <c r="AH1321" s="6"/>
      <c r="AI1321" s="6"/>
      <c r="AJ1321" s="6"/>
      <c r="AK1321" s="6"/>
      <c r="AL1321" s="6"/>
      <c r="AM1321" s="6"/>
      <c r="AN1321" s="6"/>
      <c r="AO1321" s="6"/>
      <c r="AP1321" s="6"/>
      <c r="AQ1321" s="6"/>
      <c r="AR1321" s="6"/>
      <c r="AS1321" s="6"/>
      <c r="AT1321" s="6"/>
      <c r="AU1321" s="6"/>
      <c r="AV1321" s="6"/>
      <c r="AW1321" s="6"/>
      <c r="AX1321" s="6"/>
      <c r="AY1321" s="6"/>
      <c r="BG1321" s="6"/>
      <c r="BH1321" s="6"/>
      <c r="BI1321" s="6"/>
    </row>
    <row r="1322" spans="6:61" x14ac:dyDescent="0.25"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AX1322" s="6"/>
      <c r="AY1322" s="6"/>
      <c r="BG1322" s="6"/>
      <c r="BH1322" s="6"/>
      <c r="BI1322" s="6"/>
    </row>
    <row r="1323" spans="6:61" x14ac:dyDescent="0.25"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AE1323" s="6"/>
      <c r="AF1323" s="6"/>
      <c r="AG1323" s="6"/>
      <c r="AH1323" s="6"/>
      <c r="AI1323" s="6"/>
      <c r="AJ1323" s="6"/>
      <c r="AK1323" s="6"/>
      <c r="AL1323" s="6"/>
      <c r="AM1323" s="6"/>
      <c r="AN1323" s="6"/>
      <c r="AO1323" s="6"/>
      <c r="AP1323" s="6"/>
      <c r="AQ1323" s="6"/>
      <c r="AR1323" s="6"/>
      <c r="AS1323" s="6"/>
      <c r="AT1323" s="6"/>
      <c r="AU1323" s="6"/>
      <c r="AV1323" s="6"/>
      <c r="AW1323" s="6"/>
      <c r="AX1323" s="6"/>
      <c r="AY1323" s="6"/>
      <c r="BG1323" s="6"/>
      <c r="BH1323" s="6"/>
      <c r="BI1323" s="6"/>
    </row>
    <row r="1324" spans="6:61" x14ac:dyDescent="0.25"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AE1324" s="6"/>
      <c r="AF1324" s="6"/>
      <c r="AG1324" s="6"/>
      <c r="AH1324" s="6"/>
      <c r="AI1324" s="6"/>
      <c r="AJ1324" s="6"/>
      <c r="AK1324" s="6"/>
      <c r="AL1324" s="6"/>
      <c r="AM1324" s="6"/>
      <c r="AN1324" s="6"/>
      <c r="AO1324" s="6"/>
      <c r="AP1324" s="6"/>
      <c r="AQ1324" s="6"/>
      <c r="AR1324" s="6"/>
      <c r="AS1324" s="6"/>
      <c r="AT1324" s="6"/>
      <c r="AU1324" s="6"/>
      <c r="AV1324" s="6"/>
      <c r="AW1324" s="6"/>
      <c r="AX1324" s="6"/>
      <c r="AY1324" s="6"/>
      <c r="BG1324" s="6"/>
      <c r="BH1324" s="6"/>
      <c r="BI1324" s="6"/>
    </row>
    <row r="1325" spans="6:61" x14ac:dyDescent="0.25"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AX1325" s="6"/>
      <c r="AY1325" s="6"/>
      <c r="BG1325" s="6"/>
      <c r="BH1325" s="6"/>
      <c r="BI1325" s="6"/>
    </row>
    <row r="1326" spans="6:61" x14ac:dyDescent="0.25"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AE1326" s="6"/>
      <c r="AF1326" s="6"/>
      <c r="AG1326" s="6"/>
      <c r="AH1326" s="6"/>
      <c r="AI1326" s="6"/>
      <c r="AJ1326" s="6"/>
      <c r="AK1326" s="6"/>
      <c r="AL1326" s="6"/>
      <c r="AM1326" s="6"/>
      <c r="AN1326" s="6"/>
      <c r="AO1326" s="6"/>
      <c r="AP1326" s="6"/>
      <c r="AQ1326" s="6"/>
      <c r="AR1326" s="6"/>
      <c r="AS1326" s="6"/>
      <c r="AT1326" s="6"/>
      <c r="AU1326" s="6"/>
      <c r="AV1326" s="6"/>
      <c r="AW1326" s="6"/>
      <c r="AX1326" s="6"/>
      <c r="AY1326" s="6"/>
      <c r="BG1326" s="6"/>
      <c r="BH1326" s="6"/>
      <c r="BI1326" s="6"/>
    </row>
    <row r="1327" spans="6:61" x14ac:dyDescent="0.25"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  <c r="AQ1327" s="6"/>
      <c r="AR1327" s="6"/>
      <c r="AS1327" s="6"/>
      <c r="AT1327" s="6"/>
      <c r="AU1327" s="6"/>
      <c r="AV1327" s="6"/>
      <c r="AW1327" s="6"/>
      <c r="AX1327" s="6"/>
      <c r="AY1327" s="6"/>
      <c r="BG1327" s="6"/>
      <c r="BH1327" s="6"/>
      <c r="BI1327" s="6"/>
    </row>
    <row r="1328" spans="6:61" x14ac:dyDescent="0.25"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AX1328" s="6"/>
      <c r="AY1328" s="6"/>
      <c r="BG1328" s="6"/>
      <c r="BH1328" s="6"/>
      <c r="BI1328" s="6"/>
    </row>
    <row r="1329" spans="6:61" x14ac:dyDescent="0.25"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AE1329" s="6"/>
      <c r="AF1329" s="6"/>
      <c r="AG1329" s="6"/>
      <c r="AH1329" s="6"/>
      <c r="AI1329" s="6"/>
      <c r="AJ1329" s="6"/>
      <c r="AK1329" s="6"/>
      <c r="AL1329" s="6"/>
      <c r="AM1329" s="6"/>
      <c r="AN1329" s="6"/>
      <c r="AO1329" s="6"/>
      <c r="AP1329" s="6"/>
      <c r="AQ1329" s="6"/>
      <c r="AR1329" s="6"/>
      <c r="AS1329" s="6"/>
      <c r="AT1329" s="6"/>
      <c r="AU1329" s="6"/>
      <c r="AV1329" s="6"/>
      <c r="AW1329" s="6"/>
      <c r="AX1329" s="6"/>
      <c r="AY1329" s="6"/>
      <c r="BG1329" s="6"/>
      <c r="BH1329" s="6"/>
      <c r="BI1329" s="6"/>
    </row>
    <row r="1330" spans="6:61" x14ac:dyDescent="0.25"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  <c r="AQ1330" s="6"/>
      <c r="AR1330" s="6"/>
      <c r="AS1330" s="6"/>
      <c r="AT1330" s="6"/>
      <c r="AU1330" s="6"/>
      <c r="AV1330" s="6"/>
      <c r="AW1330" s="6"/>
      <c r="AX1330" s="6"/>
      <c r="AY1330" s="6"/>
      <c r="BG1330" s="6"/>
      <c r="BH1330" s="6"/>
      <c r="BI1330" s="6"/>
    </row>
    <row r="1331" spans="6:61" x14ac:dyDescent="0.25"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AX1331" s="6"/>
      <c r="AY1331" s="6"/>
      <c r="BG1331" s="6"/>
      <c r="BH1331" s="6"/>
      <c r="BI1331" s="6"/>
    </row>
    <row r="1332" spans="6:61" x14ac:dyDescent="0.25"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AE1332" s="6"/>
      <c r="AF1332" s="6"/>
      <c r="AG1332" s="6"/>
      <c r="AH1332" s="6"/>
      <c r="AI1332" s="6"/>
      <c r="AJ1332" s="6"/>
      <c r="AK1332" s="6"/>
      <c r="AL1332" s="6"/>
      <c r="AM1332" s="6"/>
      <c r="AN1332" s="6"/>
      <c r="AO1332" s="6"/>
      <c r="AP1332" s="6"/>
      <c r="AQ1332" s="6"/>
      <c r="AR1332" s="6"/>
      <c r="AS1332" s="6"/>
      <c r="AT1332" s="6"/>
      <c r="AU1332" s="6"/>
      <c r="AV1332" s="6"/>
      <c r="AW1332" s="6"/>
      <c r="AX1332" s="6"/>
      <c r="AY1332" s="6"/>
      <c r="BG1332" s="6"/>
      <c r="BH1332" s="6"/>
      <c r="BI1332" s="6"/>
    </row>
    <row r="1333" spans="6:61" x14ac:dyDescent="0.25"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AE1333" s="6"/>
      <c r="AF1333" s="6"/>
      <c r="AG1333" s="6"/>
      <c r="AH1333" s="6"/>
      <c r="AI1333" s="6"/>
      <c r="AJ1333" s="6"/>
      <c r="AK1333" s="6"/>
      <c r="AL1333" s="6"/>
      <c r="AM1333" s="6"/>
      <c r="AN1333" s="6"/>
      <c r="AO1333" s="6"/>
      <c r="AP1333" s="6"/>
      <c r="AQ1333" s="6"/>
      <c r="AR1333" s="6"/>
      <c r="AS1333" s="6"/>
      <c r="AT1333" s="6"/>
      <c r="AU1333" s="6"/>
      <c r="AV1333" s="6"/>
      <c r="AW1333" s="6"/>
      <c r="AX1333" s="6"/>
      <c r="AY1333" s="6"/>
      <c r="BG1333" s="6"/>
      <c r="BH1333" s="6"/>
      <c r="BI1333" s="6"/>
    </row>
    <row r="1334" spans="6:61" x14ac:dyDescent="0.25"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AX1334" s="6"/>
      <c r="AY1334" s="6"/>
      <c r="BG1334" s="6"/>
      <c r="BH1334" s="6"/>
      <c r="BI1334" s="6"/>
    </row>
    <row r="1335" spans="6:61" x14ac:dyDescent="0.25"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AE1335" s="6"/>
      <c r="AF1335" s="6"/>
      <c r="AG1335" s="6"/>
      <c r="AH1335" s="6"/>
      <c r="AI1335" s="6"/>
      <c r="AJ1335" s="6"/>
      <c r="AK1335" s="6"/>
      <c r="AL1335" s="6"/>
      <c r="AM1335" s="6"/>
      <c r="AN1335" s="6"/>
      <c r="AO1335" s="6"/>
      <c r="AP1335" s="6"/>
      <c r="AQ1335" s="6"/>
      <c r="AR1335" s="6"/>
      <c r="AS1335" s="6"/>
      <c r="AT1335" s="6"/>
      <c r="AU1335" s="6"/>
      <c r="AV1335" s="6"/>
      <c r="AW1335" s="6"/>
      <c r="AX1335" s="6"/>
      <c r="AY1335" s="6"/>
      <c r="BG1335" s="6"/>
      <c r="BH1335" s="6"/>
      <c r="BI1335" s="6"/>
    </row>
    <row r="1336" spans="6:61" x14ac:dyDescent="0.25"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AE1336" s="6"/>
      <c r="AF1336" s="6"/>
      <c r="AG1336" s="6"/>
      <c r="AH1336" s="6"/>
      <c r="AI1336" s="6"/>
      <c r="AJ1336" s="6"/>
      <c r="AK1336" s="6"/>
      <c r="AL1336" s="6"/>
      <c r="AM1336" s="6"/>
      <c r="AN1336" s="6"/>
      <c r="AO1336" s="6"/>
      <c r="AP1336" s="6"/>
      <c r="AQ1336" s="6"/>
      <c r="AR1336" s="6"/>
      <c r="AS1336" s="6"/>
      <c r="AT1336" s="6"/>
      <c r="AU1336" s="6"/>
      <c r="AV1336" s="6"/>
      <c r="AW1336" s="6"/>
      <c r="AX1336" s="6"/>
      <c r="AY1336" s="6"/>
      <c r="BG1336" s="6"/>
      <c r="BH1336" s="6"/>
      <c r="BI1336" s="6"/>
    </row>
    <row r="1337" spans="6:61" x14ac:dyDescent="0.25"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AX1337" s="6"/>
      <c r="AY1337" s="6"/>
      <c r="BG1337" s="6"/>
      <c r="BH1337" s="6"/>
      <c r="BI1337" s="6"/>
    </row>
    <row r="1338" spans="6:61" x14ac:dyDescent="0.25"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AE1338" s="6"/>
      <c r="AF1338" s="6"/>
      <c r="AG1338" s="6"/>
      <c r="AH1338" s="6"/>
      <c r="AI1338" s="6"/>
      <c r="AJ1338" s="6"/>
      <c r="AK1338" s="6"/>
      <c r="AL1338" s="6"/>
      <c r="AM1338" s="6"/>
      <c r="AN1338" s="6"/>
      <c r="AO1338" s="6"/>
      <c r="AP1338" s="6"/>
      <c r="AQ1338" s="6"/>
      <c r="AR1338" s="6"/>
      <c r="AS1338" s="6"/>
      <c r="AT1338" s="6"/>
      <c r="AU1338" s="6"/>
      <c r="AV1338" s="6"/>
      <c r="AW1338" s="6"/>
      <c r="AX1338" s="6"/>
      <c r="AY1338" s="6"/>
      <c r="BG1338" s="6"/>
      <c r="BH1338" s="6"/>
      <c r="BI1338" s="6"/>
    </row>
    <row r="1339" spans="6:61" x14ac:dyDescent="0.25"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AE1339" s="6"/>
      <c r="AF1339" s="6"/>
      <c r="AG1339" s="6"/>
      <c r="AH1339" s="6"/>
      <c r="AI1339" s="6"/>
      <c r="AJ1339" s="6"/>
      <c r="AK1339" s="6"/>
      <c r="AL1339" s="6"/>
      <c r="AM1339" s="6"/>
      <c r="AN1339" s="6"/>
      <c r="AO1339" s="6"/>
      <c r="AP1339" s="6"/>
      <c r="AQ1339" s="6"/>
      <c r="AR1339" s="6"/>
      <c r="AS1339" s="6"/>
      <c r="AT1339" s="6"/>
      <c r="AU1339" s="6"/>
      <c r="AV1339" s="6"/>
      <c r="AW1339" s="6"/>
      <c r="AX1339" s="6"/>
      <c r="AY1339" s="6"/>
      <c r="BG1339" s="6"/>
      <c r="BH1339" s="6"/>
      <c r="BI1339" s="6"/>
    </row>
    <row r="1340" spans="6:61" x14ac:dyDescent="0.25"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AX1340" s="6"/>
      <c r="AY1340" s="6"/>
      <c r="BG1340" s="6"/>
      <c r="BH1340" s="6"/>
      <c r="BI1340" s="6"/>
    </row>
    <row r="1341" spans="6:61" x14ac:dyDescent="0.25"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  <c r="AQ1341" s="6"/>
      <c r="AR1341" s="6"/>
      <c r="AS1341" s="6"/>
      <c r="AT1341" s="6"/>
      <c r="AU1341" s="6"/>
      <c r="AV1341" s="6"/>
      <c r="AW1341" s="6"/>
      <c r="AX1341" s="6"/>
      <c r="AY1341" s="6"/>
      <c r="BG1341" s="6"/>
      <c r="BH1341" s="6"/>
      <c r="BI1341" s="6"/>
    </row>
    <row r="1342" spans="6:61" x14ac:dyDescent="0.25"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AE1342" s="6"/>
      <c r="AF1342" s="6"/>
      <c r="AG1342" s="6"/>
      <c r="AH1342" s="6"/>
      <c r="AI1342" s="6"/>
      <c r="AJ1342" s="6"/>
      <c r="AK1342" s="6"/>
      <c r="AL1342" s="6"/>
      <c r="AM1342" s="6"/>
      <c r="AN1342" s="6"/>
      <c r="AO1342" s="6"/>
      <c r="AP1342" s="6"/>
      <c r="AQ1342" s="6"/>
      <c r="AR1342" s="6"/>
      <c r="AS1342" s="6"/>
      <c r="AT1342" s="6"/>
      <c r="AU1342" s="6"/>
      <c r="AV1342" s="6"/>
      <c r="AW1342" s="6"/>
      <c r="AX1342" s="6"/>
      <c r="AY1342" s="6"/>
      <c r="BG1342" s="6"/>
      <c r="BH1342" s="6"/>
      <c r="BI1342" s="6"/>
    </row>
    <row r="1343" spans="6:61" x14ac:dyDescent="0.25"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AX1343" s="6"/>
      <c r="AY1343" s="6"/>
      <c r="BG1343" s="6"/>
      <c r="BH1343" s="6"/>
      <c r="BI1343" s="6"/>
    </row>
    <row r="1344" spans="6:61" x14ac:dyDescent="0.25"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AE1344" s="6"/>
      <c r="AF1344" s="6"/>
      <c r="AG1344" s="6"/>
      <c r="AH1344" s="6"/>
      <c r="AI1344" s="6"/>
      <c r="AJ1344" s="6"/>
      <c r="AK1344" s="6"/>
      <c r="AL1344" s="6"/>
      <c r="AM1344" s="6"/>
      <c r="AN1344" s="6"/>
      <c r="AO1344" s="6"/>
      <c r="AP1344" s="6"/>
      <c r="AQ1344" s="6"/>
      <c r="AR1344" s="6"/>
      <c r="AS1344" s="6"/>
      <c r="AT1344" s="6"/>
      <c r="AU1344" s="6"/>
      <c r="AV1344" s="6"/>
      <c r="AW1344" s="6"/>
      <c r="AX1344" s="6"/>
      <c r="AY1344" s="6"/>
      <c r="BG1344" s="6"/>
      <c r="BH1344" s="6"/>
      <c r="BI1344" s="6"/>
    </row>
    <row r="1345" spans="6:61" x14ac:dyDescent="0.25"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  <c r="AQ1345" s="6"/>
      <c r="AR1345" s="6"/>
      <c r="AS1345" s="6"/>
      <c r="AT1345" s="6"/>
      <c r="AU1345" s="6"/>
      <c r="AV1345" s="6"/>
      <c r="AW1345" s="6"/>
      <c r="AX1345" s="6"/>
      <c r="AY1345" s="6"/>
      <c r="BG1345" s="6"/>
      <c r="BH1345" s="6"/>
      <c r="BI1345" s="6"/>
    </row>
    <row r="1346" spans="6:61" x14ac:dyDescent="0.25"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AX1346" s="6"/>
      <c r="AY1346" s="6"/>
      <c r="BG1346" s="6"/>
      <c r="BH1346" s="6"/>
      <c r="BI1346" s="6"/>
    </row>
    <row r="1347" spans="6:61" x14ac:dyDescent="0.25"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AE1347" s="6"/>
      <c r="AF1347" s="6"/>
      <c r="AG1347" s="6"/>
      <c r="AH1347" s="6"/>
      <c r="AI1347" s="6"/>
      <c r="AJ1347" s="6"/>
      <c r="AK1347" s="6"/>
      <c r="AL1347" s="6"/>
      <c r="AM1347" s="6"/>
      <c r="AN1347" s="6"/>
      <c r="AO1347" s="6"/>
      <c r="AP1347" s="6"/>
      <c r="AQ1347" s="6"/>
      <c r="AR1347" s="6"/>
      <c r="AS1347" s="6"/>
      <c r="AT1347" s="6"/>
      <c r="AU1347" s="6"/>
      <c r="AV1347" s="6"/>
      <c r="AW1347" s="6"/>
      <c r="AX1347" s="6"/>
      <c r="AY1347" s="6"/>
      <c r="BG1347" s="6"/>
      <c r="BH1347" s="6"/>
      <c r="BI1347" s="6"/>
    </row>
    <row r="1348" spans="6:61" x14ac:dyDescent="0.25"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AE1348" s="6"/>
      <c r="AF1348" s="6"/>
      <c r="AG1348" s="6"/>
      <c r="AH1348" s="6"/>
      <c r="AI1348" s="6"/>
      <c r="AJ1348" s="6"/>
      <c r="AK1348" s="6"/>
      <c r="AL1348" s="6"/>
      <c r="AM1348" s="6"/>
      <c r="AN1348" s="6"/>
      <c r="AO1348" s="6"/>
      <c r="AP1348" s="6"/>
      <c r="AQ1348" s="6"/>
      <c r="AR1348" s="6"/>
      <c r="AS1348" s="6"/>
      <c r="AT1348" s="6"/>
      <c r="AU1348" s="6"/>
      <c r="AV1348" s="6"/>
      <c r="AW1348" s="6"/>
      <c r="AX1348" s="6"/>
      <c r="AY1348" s="6"/>
      <c r="BG1348" s="6"/>
      <c r="BH1348" s="6"/>
      <c r="BI1348" s="6"/>
    </row>
    <row r="1349" spans="6:61" x14ac:dyDescent="0.25"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AX1349" s="6"/>
      <c r="AY1349" s="6"/>
      <c r="BG1349" s="6"/>
      <c r="BH1349" s="6"/>
      <c r="BI1349" s="6"/>
    </row>
    <row r="1350" spans="6:61" x14ac:dyDescent="0.25"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AE1350" s="6"/>
      <c r="AF1350" s="6"/>
      <c r="AG1350" s="6"/>
      <c r="AH1350" s="6"/>
      <c r="AI1350" s="6"/>
      <c r="AJ1350" s="6"/>
      <c r="AK1350" s="6"/>
      <c r="AL1350" s="6"/>
      <c r="AM1350" s="6"/>
      <c r="AN1350" s="6"/>
      <c r="AO1350" s="6"/>
      <c r="AP1350" s="6"/>
      <c r="AQ1350" s="6"/>
      <c r="AR1350" s="6"/>
      <c r="AS1350" s="6"/>
      <c r="AT1350" s="6"/>
      <c r="AU1350" s="6"/>
      <c r="AV1350" s="6"/>
      <c r="AW1350" s="6"/>
      <c r="AX1350" s="6"/>
      <c r="AY1350" s="6"/>
      <c r="BG1350" s="6"/>
      <c r="BH1350" s="6"/>
      <c r="BI1350" s="6"/>
    </row>
    <row r="1351" spans="6:61" x14ac:dyDescent="0.25"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AE1351" s="6"/>
      <c r="AF1351" s="6"/>
      <c r="AG1351" s="6"/>
      <c r="AH1351" s="6"/>
      <c r="AI1351" s="6"/>
      <c r="AJ1351" s="6"/>
      <c r="AK1351" s="6"/>
      <c r="AL1351" s="6"/>
      <c r="AM1351" s="6"/>
      <c r="AN1351" s="6"/>
      <c r="AO1351" s="6"/>
      <c r="AP1351" s="6"/>
      <c r="AQ1351" s="6"/>
      <c r="AR1351" s="6"/>
      <c r="AS1351" s="6"/>
      <c r="AT1351" s="6"/>
      <c r="AU1351" s="6"/>
      <c r="AV1351" s="6"/>
      <c r="AW1351" s="6"/>
      <c r="AX1351" s="6"/>
      <c r="AY1351" s="6"/>
      <c r="BG1351" s="6"/>
      <c r="BH1351" s="6"/>
      <c r="BI1351" s="6"/>
    </row>
    <row r="1352" spans="6:61" x14ac:dyDescent="0.25"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AX1352" s="6"/>
      <c r="AY1352" s="6"/>
      <c r="BG1352" s="6"/>
      <c r="BH1352" s="6"/>
      <c r="BI1352" s="6"/>
    </row>
    <row r="1353" spans="6:61" x14ac:dyDescent="0.25"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AE1353" s="6"/>
      <c r="AF1353" s="6"/>
      <c r="AG1353" s="6"/>
      <c r="AH1353" s="6"/>
      <c r="AI1353" s="6"/>
      <c r="AJ1353" s="6"/>
      <c r="AK1353" s="6"/>
      <c r="AL1353" s="6"/>
      <c r="AM1353" s="6"/>
      <c r="AN1353" s="6"/>
      <c r="AO1353" s="6"/>
      <c r="AP1353" s="6"/>
      <c r="AQ1353" s="6"/>
      <c r="AR1353" s="6"/>
      <c r="AS1353" s="6"/>
      <c r="AT1353" s="6"/>
      <c r="AU1353" s="6"/>
      <c r="AV1353" s="6"/>
      <c r="AW1353" s="6"/>
      <c r="AX1353" s="6"/>
      <c r="AY1353" s="6"/>
      <c r="BG1353" s="6"/>
      <c r="BH1353" s="6"/>
      <c r="BI1353" s="6"/>
    </row>
    <row r="1354" spans="6:61" x14ac:dyDescent="0.25"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AE1354" s="6"/>
      <c r="AF1354" s="6"/>
      <c r="AG1354" s="6"/>
      <c r="AH1354" s="6"/>
      <c r="AI1354" s="6"/>
      <c r="AJ1354" s="6"/>
      <c r="AK1354" s="6"/>
      <c r="AL1354" s="6"/>
      <c r="AM1354" s="6"/>
      <c r="AN1354" s="6"/>
      <c r="AO1354" s="6"/>
      <c r="AP1354" s="6"/>
      <c r="AQ1354" s="6"/>
      <c r="AR1354" s="6"/>
      <c r="AS1354" s="6"/>
      <c r="AT1354" s="6"/>
      <c r="AU1354" s="6"/>
      <c r="AV1354" s="6"/>
      <c r="AW1354" s="6"/>
      <c r="AX1354" s="6"/>
      <c r="AY1354" s="6"/>
      <c r="BG1354" s="6"/>
      <c r="BH1354" s="6"/>
      <c r="BI1354" s="6"/>
    </row>
    <row r="1355" spans="6:61" x14ac:dyDescent="0.25"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AX1355" s="6"/>
      <c r="AY1355" s="6"/>
      <c r="BG1355" s="6"/>
      <c r="BH1355" s="6"/>
      <c r="BI1355" s="6"/>
    </row>
    <row r="1356" spans="6:61" x14ac:dyDescent="0.25"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AE1356" s="6"/>
      <c r="AF1356" s="6"/>
      <c r="AG1356" s="6"/>
      <c r="AH1356" s="6"/>
      <c r="AI1356" s="6"/>
      <c r="AJ1356" s="6"/>
      <c r="AK1356" s="6"/>
      <c r="AL1356" s="6"/>
      <c r="AM1356" s="6"/>
      <c r="AN1356" s="6"/>
      <c r="AO1356" s="6"/>
      <c r="AP1356" s="6"/>
      <c r="AQ1356" s="6"/>
      <c r="AR1356" s="6"/>
      <c r="AS1356" s="6"/>
      <c r="AT1356" s="6"/>
      <c r="AU1356" s="6"/>
      <c r="AV1356" s="6"/>
      <c r="AW1356" s="6"/>
      <c r="AX1356" s="6"/>
      <c r="AY1356" s="6"/>
      <c r="BG1356" s="6"/>
      <c r="BH1356" s="6"/>
      <c r="BI1356" s="6"/>
    </row>
    <row r="1357" spans="6:61" x14ac:dyDescent="0.25"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  <c r="AQ1357" s="6"/>
      <c r="AR1357" s="6"/>
      <c r="AS1357" s="6"/>
      <c r="AT1357" s="6"/>
      <c r="AU1357" s="6"/>
      <c r="AV1357" s="6"/>
      <c r="AW1357" s="6"/>
      <c r="AX1357" s="6"/>
      <c r="AY1357" s="6"/>
      <c r="BG1357" s="6"/>
      <c r="BH1357" s="6"/>
      <c r="BI1357" s="6"/>
    </row>
    <row r="1358" spans="6:61" x14ac:dyDescent="0.25"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AX1358" s="6"/>
      <c r="AY1358" s="6"/>
      <c r="BG1358" s="6"/>
      <c r="BH1358" s="6"/>
      <c r="BI1358" s="6"/>
    </row>
    <row r="1359" spans="6:61" x14ac:dyDescent="0.25"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AE1359" s="6"/>
      <c r="AF1359" s="6"/>
      <c r="AG1359" s="6"/>
      <c r="AH1359" s="6"/>
      <c r="AI1359" s="6"/>
      <c r="AJ1359" s="6"/>
      <c r="AK1359" s="6"/>
      <c r="AL1359" s="6"/>
      <c r="AM1359" s="6"/>
      <c r="AN1359" s="6"/>
      <c r="AO1359" s="6"/>
      <c r="AP1359" s="6"/>
      <c r="AQ1359" s="6"/>
      <c r="AR1359" s="6"/>
      <c r="AS1359" s="6"/>
      <c r="AT1359" s="6"/>
      <c r="AU1359" s="6"/>
      <c r="AV1359" s="6"/>
      <c r="AW1359" s="6"/>
      <c r="AX1359" s="6"/>
      <c r="AY1359" s="6"/>
      <c r="BG1359" s="6"/>
      <c r="BH1359" s="6"/>
      <c r="BI1359" s="6"/>
    </row>
    <row r="1360" spans="6:61" x14ac:dyDescent="0.25"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AE1360" s="6"/>
      <c r="AF1360" s="6"/>
      <c r="AG1360" s="6"/>
      <c r="AH1360" s="6"/>
      <c r="AI1360" s="6"/>
      <c r="AJ1360" s="6"/>
      <c r="AK1360" s="6"/>
      <c r="AL1360" s="6"/>
      <c r="AM1360" s="6"/>
      <c r="AN1360" s="6"/>
      <c r="AO1360" s="6"/>
      <c r="AP1360" s="6"/>
      <c r="AQ1360" s="6"/>
      <c r="AR1360" s="6"/>
      <c r="AS1360" s="6"/>
      <c r="AT1360" s="6"/>
      <c r="AU1360" s="6"/>
      <c r="AV1360" s="6"/>
      <c r="AW1360" s="6"/>
      <c r="AX1360" s="6"/>
      <c r="AY1360" s="6"/>
      <c r="BG1360" s="6"/>
      <c r="BH1360" s="6"/>
      <c r="BI1360" s="6"/>
    </row>
    <row r="1361" spans="6:61" x14ac:dyDescent="0.25"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AX1361" s="6"/>
      <c r="AY1361" s="6"/>
      <c r="BG1361" s="6"/>
      <c r="BH1361" s="6"/>
      <c r="BI1361" s="6"/>
    </row>
    <row r="1362" spans="6:61" x14ac:dyDescent="0.25"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AE1362" s="6"/>
      <c r="AF1362" s="6"/>
      <c r="AG1362" s="6"/>
      <c r="AH1362" s="6"/>
      <c r="AI1362" s="6"/>
      <c r="AJ1362" s="6"/>
      <c r="AK1362" s="6"/>
      <c r="AL1362" s="6"/>
      <c r="AM1362" s="6"/>
      <c r="AN1362" s="6"/>
      <c r="AO1362" s="6"/>
      <c r="AP1362" s="6"/>
      <c r="AQ1362" s="6"/>
      <c r="AR1362" s="6"/>
      <c r="AS1362" s="6"/>
      <c r="AT1362" s="6"/>
      <c r="AU1362" s="6"/>
      <c r="AV1362" s="6"/>
      <c r="AW1362" s="6"/>
      <c r="AX1362" s="6"/>
      <c r="AY1362" s="6"/>
      <c r="BG1362" s="6"/>
      <c r="BH1362" s="6"/>
      <c r="BI1362" s="6"/>
    </row>
    <row r="1363" spans="6:61" x14ac:dyDescent="0.25"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AE1363" s="6"/>
      <c r="AF1363" s="6"/>
      <c r="AG1363" s="6"/>
      <c r="AH1363" s="6"/>
      <c r="AI1363" s="6"/>
      <c r="AJ1363" s="6"/>
      <c r="AK1363" s="6"/>
      <c r="AL1363" s="6"/>
      <c r="AM1363" s="6"/>
      <c r="AN1363" s="6"/>
      <c r="AO1363" s="6"/>
      <c r="AP1363" s="6"/>
      <c r="AQ1363" s="6"/>
      <c r="AR1363" s="6"/>
      <c r="AS1363" s="6"/>
      <c r="AT1363" s="6"/>
      <c r="AU1363" s="6"/>
      <c r="AV1363" s="6"/>
      <c r="AW1363" s="6"/>
      <c r="AX1363" s="6"/>
      <c r="AY1363" s="6"/>
      <c r="BG1363" s="6"/>
      <c r="BH1363" s="6"/>
      <c r="BI1363" s="6"/>
    </row>
    <row r="1364" spans="6:61" x14ac:dyDescent="0.25"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AX1364" s="6"/>
      <c r="AY1364" s="6"/>
      <c r="BG1364" s="6"/>
      <c r="BH1364" s="6"/>
      <c r="BI1364" s="6"/>
    </row>
    <row r="1365" spans="6:61" x14ac:dyDescent="0.25"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AE1365" s="6"/>
      <c r="AF1365" s="6"/>
      <c r="AG1365" s="6"/>
      <c r="AH1365" s="6"/>
      <c r="AI1365" s="6"/>
      <c r="AJ1365" s="6"/>
      <c r="AK1365" s="6"/>
      <c r="AL1365" s="6"/>
      <c r="AM1365" s="6"/>
      <c r="AN1365" s="6"/>
      <c r="AO1365" s="6"/>
      <c r="AP1365" s="6"/>
      <c r="AQ1365" s="6"/>
      <c r="AR1365" s="6"/>
      <c r="AS1365" s="6"/>
      <c r="AT1365" s="6"/>
      <c r="AU1365" s="6"/>
      <c r="AV1365" s="6"/>
      <c r="AW1365" s="6"/>
      <c r="AX1365" s="6"/>
      <c r="AY1365" s="6"/>
      <c r="BG1365" s="6"/>
      <c r="BH1365" s="6"/>
      <c r="BI1365" s="6"/>
    </row>
    <row r="1366" spans="6:61" x14ac:dyDescent="0.25"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AE1366" s="6"/>
      <c r="AF1366" s="6"/>
      <c r="AG1366" s="6"/>
      <c r="AH1366" s="6"/>
      <c r="AI1366" s="6"/>
      <c r="AJ1366" s="6"/>
      <c r="AK1366" s="6"/>
      <c r="AL1366" s="6"/>
      <c r="AM1366" s="6"/>
      <c r="AN1366" s="6"/>
      <c r="AO1366" s="6"/>
      <c r="AP1366" s="6"/>
      <c r="AQ1366" s="6"/>
      <c r="AR1366" s="6"/>
      <c r="AS1366" s="6"/>
      <c r="AT1366" s="6"/>
      <c r="AU1366" s="6"/>
      <c r="AV1366" s="6"/>
      <c r="AW1366" s="6"/>
      <c r="AX1366" s="6"/>
      <c r="AY1366" s="6"/>
      <c r="BG1366" s="6"/>
      <c r="BH1366" s="6"/>
      <c r="BI1366" s="6"/>
    </row>
    <row r="1367" spans="6:61" x14ac:dyDescent="0.25"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AX1367" s="6"/>
      <c r="AY1367" s="6"/>
      <c r="BG1367" s="6"/>
      <c r="BH1367" s="6"/>
      <c r="BI1367" s="6"/>
    </row>
    <row r="1368" spans="6:61" x14ac:dyDescent="0.25"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AE1368" s="6"/>
      <c r="AF1368" s="6"/>
      <c r="AG1368" s="6"/>
      <c r="AH1368" s="6"/>
      <c r="AI1368" s="6"/>
      <c r="AJ1368" s="6"/>
      <c r="AK1368" s="6"/>
      <c r="AL1368" s="6"/>
      <c r="AM1368" s="6"/>
      <c r="AN1368" s="6"/>
      <c r="AO1368" s="6"/>
      <c r="AP1368" s="6"/>
      <c r="AQ1368" s="6"/>
      <c r="AR1368" s="6"/>
      <c r="AS1368" s="6"/>
      <c r="AT1368" s="6"/>
      <c r="AU1368" s="6"/>
      <c r="AV1368" s="6"/>
      <c r="AW1368" s="6"/>
      <c r="AX1368" s="6"/>
      <c r="AY1368" s="6"/>
      <c r="BG1368" s="6"/>
      <c r="BH1368" s="6"/>
      <c r="BI1368" s="6"/>
    </row>
    <row r="1369" spans="6:61" x14ac:dyDescent="0.25"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  <c r="AQ1369" s="6"/>
      <c r="AR1369" s="6"/>
      <c r="AS1369" s="6"/>
      <c r="AT1369" s="6"/>
      <c r="AU1369" s="6"/>
      <c r="AV1369" s="6"/>
      <c r="AW1369" s="6"/>
      <c r="AX1369" s="6"/>
      <c r="AY1369" s="6"/>
      <c r="BG1369" s="6"/>
      <c r="BH1369" s="6"/>
      <c r="BI1369" s="6"/>
    </row>
    <row r="1370" spans="6:61" x14ac:dyDescent="0.25"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AX1370" s="6"/>
      <c r="AY1370" s="6"/>
      <c r="BG1370" s="6"/>
      <c r="BH1370" s="6"/>
      <c r="BI1370" s="6"/>
    </row>
    <row r="1371" spans="6:61" x14ac:dyDescent="0.25"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AE1371" s="6"/>
      <c r="AF1371" s="6"/>
      <c r="AG1371" s="6"/>
      <c r="AH1371" s="6"/>
      <c r="AI1371" s="6"/>
      <c r="AJ1371" s="6"/>
      <c r="AK1371" s="6"/>
      <c r="AL1371" s="6"/>
      <c r="AM1371" s="6"/>
      <c r="AN1371" s="6"/>
      <c r="AO1371" s="6"/>
      <c r="AP1371" s="6"/>
      <c r="AQ1371" s="6"/>
      <c r="AR1371" s="6"/>
      <c r="AS1371" s="6"/>
      <c r="AT1371" s="6"/>
      <c r="AU1371" s="6"/>
      <c r="AV1371" s="6"/>
      <c r="AW1371" s="6"/>
      <c r="AX1371" s="6"/>
      <c r="AY1371" s="6"/>
      <c r="BG1371" s="6"/>
      <c r="BH1371" s="6"/>
      <c r="BI1371" s="6"/>
    </row>
    <row r="1372" spans="6:61" x14ac:dyDescent="0.25"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AE1372" s="6"/>
      <c r="AF1372" s="6"/>
      <c r="AG1372" s="6"/>
      <c r="AH1372" s="6"/>
      <c r="AI1372" s="6"/>
      <c r="AJ1372" s="6"/>
      <c r="AK1372" s="6"/>
      <c r="AL1372" s="6"/>
      <c r="AM1372" s="6"/>
      <c r="AN1372" s="6"/>
      <c r="AO1372" s="6"/>
      <c r="AP1372" s="6"/>
      <c r="AQ1372" s="6"/>
      <c r="AR1372" s="6"/>
      <c r="AS1372" s="6"/>
      <c r="AT1372" s="6"/>
      <c r="AU1372" s="6"/>
      <c r="AV1372" s="6"/>
      <c r="AW1372" s="6"/>
      <c r="AX1372" s="6"/>
      <c r="AY1372" s="6"/>
      <c r="BG1372" s="6"/>
      <c r="BH1372" s="6"/>
      <c r="BI1372" s="6"/>
    </row>
    <row r="1373" spans="6:61" x14ac:dyDescent="0.25"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AX1373" s="6"/>
      <c r="AY1373" s="6"/>
      <c r="BG1373" s="6"/>
      <c r="BH1373" s="6"/>
      <c r="BI1373" s="6"/>
    </row>
    <row r="1374" spans="6:61" x14ac:dyDescent="0.25"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AE1374" s="6"/>
      <c r="AF1374" s="6"/>
      <c r="AG1374" s="6"/>
      <c r="AH1374" s="6"/>
      <c r="AI1374" s="6"/>
      <c r="AJ1374" s="6"/>
      <c r="AK1374" s="6"/>
      <c r="AL1374" s="6"/>
      <c r="AM1374" s="6"/>
      <c r="AN1374" s="6"/>
      <c r="AO1374" s="6"/>
      <c r="AP1374" s="6"/>
      <c r="AQ1374" s="6"/>
      <c r="AR1374" s="6"/>
      <c r="AS1374" s="6"/>
      <c r="AT1374" s="6"/>
      <c r="AU1374" s="6"/>
      <c r="AV1374" s="6"/>
      <c r="AW1374" s="6"/>
      <c r="AX1374" s="6"/>
      <c r="AY1374" s="6"/>
      <c r="BG1374" s="6"/>
      <c r="BH1374" s="6"/>
      <c r="BI1374" s="6"/>
    </row>
    <row r="1375" spans="6:61" x14ac:dyDescent="0.25"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AE1375" s="6"/>
      <c r="AF1375" s="6"/>
      <c r="AG1375" s="6"/>
      <c r="AH1375" s="6"/>
      <c r="AI1375" s="6"/>
      <c r="AJ1375" s="6"/>
      <c r="AK1375" s="6"/>
      <c r="AL1375" s="6"/>
      <c r="AM1375" s="6"/>
      <c r="AN1375" s="6"/>
      <c r="AO1375" s="6"/>
      <c r="AP1375" s="6"/>
      <c r="AQ1375" s="6"/>
      <c r="AR1375" s="6"/>
      <c r="AS1375" s="6"/>
      <c r="AT1375" s="6"/>
      <c r="AU1375" s="6"/>
      <c r="AV1375" s="6"/>
      <c r="AW1375" s="6"/>
      <c r="AX1375" s="6"/>
      <c r="AY1375" s="6"/>
      <c r="BG1375" s="6"/>
      <c r="BH1375" s="6"/>
      <c r="BI1375" s="6"/>
    </row>
    <row r="1376" spans="6:61" x14ac:dyDescent="0.25"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AX1376" s="6"/>
      <c r="AY1376" s="6"/>
      <c r="BG1376" s="6"/>
      <c r="BH1376" s="6"/>
      <c r="BI1376" s="6"/>
    </row>
    <row r="1377" spans="6:61" x14ac:dyDescent="0.25"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AE1377" s="6"/>
      <c r="AF1377" s="6"/>
      <c r="AG1377" s="6"/>
      <c r="AH1377" s="6"/>
      <c r="AI1377" s="6"/>
      <c r="AJ1377" s="6"/>
      <c r="AK1377" s="6"/>
      <c r="AL1377" s="6"/>
      <c r="AM1377" s="6"/>
      <c r="AN1377" s="6"/>
      <c r="AO1377" s="6"/>
      <c r="AP1377" s="6"/>
      <c r="AQ1377" s="6"/>
      <c r="AR1377" s="6"/>
      <c r="AS1377" s="6"/>
      <c r="AT1377" s="6"/>
      <c r="AU1377" s="6"/>
      <c r="AV1377" s="6"/>
      <c r="AW1377" s="6"/>
      <c r="AX1377" s="6"/>
      <c r="AY1377" s="6"/>
      <c r="BG1377" s="6"/>
      <c r="BH1377" s="6"/>
      <c r="BI1377" s="6"/>
    </row>
    <row r="1378" spans="6:61" x14ac:dyDescent="0.25"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  <c r="AQ1378" s="6"/>
      <c r="AR1378" s="6"/>
      <c r="AS1378" s="6"/>
      <c r="AT1378" s="6"/>
      <c r="AU1378" s="6"/>
      <c r="AV1378" s="6"/>
      <c r="AW1378" s="6"/>
      <c r="AX1378" s="6"/>
      <c r="AY1378" s="6"/>
      <c r="BG1378" s="6"/>
      <c r="BH1378" s="6"/>
      <c r="BI1378" s="6"/>
    </row>
    <row r="1379" spans="6:61" x14ac:dyDescent="0.25"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AX1379" s="6"/>
      <c r="AY1379" s="6"/>
      <c r="BG1379" s="6"/>
      <c r="BH1379" s="6"/>
      <c r="BI1379" s="6"/>
    </row>
    <row r="1380" spans="6:61" x14ac:dyDescent="0.25"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AE1380" s="6"/>
      <c r="AF1380" s="6"/>
      <c r="AG1380" s="6"/>
      <c r="AH1380" s="6"/>
      <c r="AI1380" s="6"/>
      <c r="AJ1380" s="6"/>
      <c r="AK1380" s="6"/>
      <c r="AL1380" s="6"/>
      <c r="AM1380" s="6"/>
      <c r="AN1380" s="6"/>
      <c r="AO1380" s="6"/>
      <c r="AP1380" s="6"/>
      <c r="AQ1380" s="6"/>
      <c r="AR1380" s="6"/>
      <c r="AS1380" s="6"/>
      <c r="AT1380" s="6"/>
      <c r="AU1380" s="6"/>
      <c r="AV1380" s="6"/>
      <c r="AW1380" s="6"/>
      <c r="AX1380" s="6"/>
      <c r="AY1380" s="6"/>
      <c r="BG1380" s="6"/>
      <c r="BH1380" s="6"/>
      <c r="BI1380" s="6"/>
    </row>
    <row r="1381" spans="6:61" x14ac:dyDescent="0.25"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AE1381" s="6"/>
      <c r="AF1381" s="6"/>
      <c r="AG1381" s="6"/>
      <c r="AH1381" s="6"/>
      <c r="AI1381" s="6"/>
      <c r="AJ1381" s="6"/>
      <c r="AK1381" s="6"/>
      <c r="AL1381" s="6"/>
      <c r="AM1381" s="6"/>
      <c r="AN1381" s="6"/>
      <c r="AO1381" s="6"/>
      <c r="AP1381" s="6"/>
      <c r="AQ1381" s="6"/>
      <c r="AR1381" s="6"/>
      <c r="AS1381" s="6"/>
      <c r="AT1381" s="6"/>
      <c r="AU1381" s="6"/>
      <c r="AV1381" s="6"/>
      <c r="AW1381" s="6"/>
      <c r="AX1381" s="6"/>
      <c r="AY1381" s="6"/>
      <c r="BG1381" s="6"/>
      <c r="BH1381" s="6"/>
      <c r="BI1381" s="6"/>
    </row>
    <row r="1382" spans="6:61" x14ac:dyDescent="0.25"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AX1382" s="6"/>
      <c r="AY1382" s="6"/>
      <c r="BG1382" s="6"/>
      <c r="BH1382" s="6"/>
      <c r="BI1382" s="6"/>
    </row>
    <row r="1383" spans="6:61" x14ac:dyDescent="0.25"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  <c r="AQ1383" s="6"/>
      <c r="AR1383" s="6"/>
      <c r="AS1383" s="6"/>
      <c r="AT1383" s="6"/>
      <c r="AU1383" s="6"/>
      <c r="AV1383" s="6"/>
      <c r="AW1383" s="6"/>
      <c r="AX1383" s="6"/>
      <c r="AY1383" s="6"/>
      <c r="BG1383" s="6"/>
      <c r="BH1383" s="6"/>
      <c r="BI1383" s="6"/>
    </row>
    <row r="1384" spans="6:61" x14ac:dyDescent="0.25"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AE1384" s="6"/>
      <c r="AF1384" s="6"/>
      <c r="AG1384" s="6"/>
      <c r="AH1384" s="6"/>
      <c r="AI1384" s="6"/>
      <c r="AJ1384" s="6"/>
      <c r="AK1384" s="6"/>
      <c r="AL1384" s="6"/>
      <c r="AM1384" s="6"/>
      <c r="AN1384" s="6"/>
      <c r="AO1384" s="6"/>
      <c r="AP1384" s="6"/>
      <c r="AQ1384" s="6"/>
      <c r="AR1384" s="6"/>
      <c r="AS1384" s="6"/>
      <c r="AT1384" s="6"/>
      <c r="AU1384" s="6"/>
      <c r="AV1384" s="6"/>
      <c r="AW1384" s="6"/>
      <c r="AX1384" s="6"/>
      <c r="AY1384" s="6"/>
      <c r="BG1384" s="6"/>
      <c r="BH1384" s="6"/>
      <c r="BI1384" s="6"/>
    </row>
    <row r="1385" spans="6:61" x14ac:dyDescent="0.25"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AX1385" s="6"/>
      <c r="AY1385" s="6"/>
      <c r="BG1385" s="6"/>
      <c r="BH1385" s="6"/>
      <c r="BI1385" s="6"/>
    </row>
    <row r="1386" spans="6:61" x14ac:dyDescent="0.25"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AE1386" s="6"/>
      <c r="AF1386" s="6"/>
      <c r="AG1386" s="6"/>
      <c r="AH1386" s="6"/>
      <c r="AI1386" s="6"/>
      <c r="AJ1386" s="6"/>
      <c r="AK1386" s="6"/>
      <c r="AL1386" s="6"/>
      <c r="AM1386" s="6"/>
      <c r="AN1386" s="6"/>
      <c r="AO1386" s="6"/>
      <c r="AP1386" s="6"/>
      <c r="AQ1386" s="6"/>
      <c r="AR1386" s="6"/>
      <c r="AS1386" s="6"/>
      <c r="AT1386" s="6"/>
      <c r="AU1386" s="6"/>
      <c r="AV1386" s="6"/>
      <c r="AW1386" s="6"/>
      <c r="AX1386" s="6"/>
      <c r="AY1386" s="6"/>
      <c r="BG1386" s="6"/>
      <c r="BH1386" s="6"/>
      <c r="BI1386" s="6"/>
    </row>
    <row r="1387" spans="6:61" x14ac:dyDescent="0.25"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  <c r="AQ1387" s="6"/>
      <c r="AR1387" s="6"/>
      <c r="AS1387" s="6"/>
      <c r="AT1387" s="6"/>
      <c r="AU1387" s="6"/>
      <c r="AV1387" s="6"/>
      <c r="AW1387" s="6"/>
      <c r="AX1387" s="6"/>
      <c r="AY1387" s="6"/>
      <c r="BG1387" s="6"/>
      <c r="BH1387" s="6"/>
      <c r="BI1387" s="6"/>
    </row>
    <row r="1388" spans="6:61" x14ac:dyDescent="0.25"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AX1388" s="6"/>
      <c r="AY1388" s="6"/>
      <c r="BG1388" s="6"/>
      <c r="BH1388" s="6"/>
      <c r="BI1388" s="6"/>
    </row>
    <row r="1389" spans="6:61" x14ac:dyDescent="0.25"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AE1389" s="6"/>
      <c r="AF1389" s="6"/>
      <c r="AG1389" s="6"/>
      <c r="AH1389" s="6"/>
      <c r="AI1389" s="6"/>
      <c r="AJ1389" s="6"/>
      <c r="AK1389" s="6"/>
      <c r="AL1389" s="6"/>
      <c r="AM1389" s="6"/>
      <c r="AN1389" s="6"/>
      <c r="AO1389" s="6"/>
      <c r="AP1389" s="6"/>
      <c r="AQ1389" s="6"/>
      <c r="AR1389" s="6"/>
      <c r="AS1389" s="6"/>
      <c r="AT1389" s="6"/>
      <c r="AU1389" s="6"/>
      <c r="AV1389" s="6"/>
      <c r="AW1389" s="6"/>
      <c r="AX1389" s="6"/>
      <c r="AY1389" s="6"/>
      <c r="BG1389" s="6"/>
      <c r="BH1389" s="6"/>
      <c r="BI1389" s="6"/>
    </row>
    <row r="1390" spans="6:61" x14ac:dyDescent="0.25"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AE1390" s="6"/>
      <c r="AF1390" s="6"/>
      <c r="AG1390" s="6"/>
      <c r="AH1390" s="6"/>
      <c r="AI1390" s="6"/>
      <c r="AJ1390" s="6"/>
      <c r="AK1390" s="6"/>
      <c r="AL1390" s="6"/>
      <c r="AM1390" s="6"/>
      <c r="AN1390" s="6"/>
      <c r="AO1390" s="6"/>
      <c r="AP1390" s="6"/>
      <c r="AQ1390" s="6"/>
      <c r="AR1390" s="6"/>
      <c r="AS1390" s="6"/>
      <c r="AT1390" s="6"/>
      <c r="AU1390" s="6"/>
      <c r="AV1390" s="6"/>
      <c r="AW1390" s="6"/>
      <c r="AX1390" s="6"/>
      <c r="AY1390" s="6"/>
      <c r="BG1390" s="6"/>
      <c r="BH1390" s="6"/>
      <c r="BI1390" s="6"/>
    </row>
    <row r="1391" spans="6:61" x14ac:dyDescent="0.25"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AX1391" s="6"/>
      <c r="AY1391" s="6"/>
      <c r="BG1391" s="6"/>
      <c r="BH1391" s="6"/>
      <c r="BI1391" s="6"/>
    </row>
    <row r="1392" spans="6:61" x14ac:dyDescent="0.25"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AE1392" s="6"/>
      <c r="AF1392" s="6"/>
      <c r="AG1392" s="6"/>
      <c r="AH1392" s="6"/>
      <c r="AI1392" s="6"/>
      <c r="AJ1392" s="6"/>
      <c r="AK1392" s="6"/>
      <c r="AL1392" s="6"/>
      <c r="AM1392" s="6"/>
      <c r="AN1392" s="6"/>
      <c r="AO1392" s="6"/>
      <c r="AP1392" s="6"/>
      <c r="AQ1392" s="6"/>
      <c r="AR1392" s="6"/>
      <c r="AS1392" s="6"/>
      <c r="AT1392" s="6"/>
      <c r="AU1392" s="6"/>
      <c r="AV1392" s="6"/>
      <c r="AW1392" s="6"/>
      <c r="AX1392" s="6"/>
      <c r="AY1392" s="6"/>
      <c r="BG1392" s="6"/>
      <c r="BH1392" s="6"/>
      <c r="BI1392" s="6"/>
    </row>
    <row r="1393" spans="6:61" x14ac:dyDescent="0.25"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AE1393" s="6"/>
      <c r="AF1393" s="6"/>
      <c r="AG1393" s="6"/>
      <c r="AH1393" s="6"/>
      <c r="AI1393" s="6"/>
      <c r="AJ1393" s="6"/>
      <c r="AK1393" s="6"/>
      <c r="AL1393" s="6"/>
      <c r="AM1393" s="6"/>
      <c r="AN1393" s="6"/>
      <c r="AO1393" s="6"/>
      <c r="AP1393" s="6"/>
      <c r="AQ1393" s="6"/>
      <c r="AR1393" s="6"/>
      <c r="AS1393" s="6"/>
      <c r="AT1393" s="6"/>
      <c r="AU1393" s="6"/>
      <c r="AV1393" s="6"/>
      <c r="AW1393" s="6"/>
      <c r="AX1393" s="6"/>
      <c r="AY1393" s="6"/>
      <c r="BG1393" s="6"/>
      <c r="BH1393" s="6"/>
      <c r="BI1393" s="6"/>
    </row>
    <row r="1394" spans="6:61" x14ac:dyDescent="0.25"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AX1394" s="6"/>
      <c r="AY1394" s="6"/>
      <c r="BG1394" s="6"/>
      <c r="BH1394" s="6"/>
      <c r="BI1394" s="6"/>
    </row>
    <row r="1395" spans="6:61" x14ac:dyDescent="0.25"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AE1395" s="6"/>
      <c r="AF1395" s="6"/>
      <c r="AG1395" s="6"/>
      <c r="AH1395" s="6"/>
      <c r="AI1395" s="6"/>
      <c r="AJ1395" s="6"/>
      <c r="AK1395" s="6"/>
      <c r="AL1395" s="6"/>
      <c r="AM1395" s="6"/>
      <c r="AN1395" s="6"/>
      <c r="AO1395" s="6"/>
      <c r="AP1395" s="6"/>
      <c r="AQ1395" s="6"/>
      <c r="AR1395" s="6"/>
      <c r="AS1395" s="6"/>
      <c r="AT1395" s="6"/>
      <c r="AU1395" s="6"/>
      <c r="AV1395" s="6"/>
      <c r="AW1395" s="6"/>
      <c r="AX1395" s="6"/>
      <c r="AY1395" s="6"/>
      <c r="BG1395" s="6"/>
      <c r="BH1395" s="6"/>
      <c r="BI1395" s="6"/>
    </row>
    <row r="1396" spans="6:61" x14ac:dyDescent="0.25"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AE1396" s="6"/>
      <c r="AF1396" s="6"/>
      <c r="AG1396" s="6"/>
      <c r="AH1396" s="6"/>
      <c r="AI1396" s="6"/>
      <c r="AJ1396" s="6"/>
      <c r="AK1396" s="6"/>
      <c r="AL1396" s="6"/>
      <c r="AM1396" s="6"/>
      <c r="AN1396" s="6"/>
      <c r="AO1396" s="6"/>
      <c r="AP1396" s="6"/>
      <c r="AQ1396" s="6"/>
      <c r="AR1396" s="6"/>
      <c r="AS1396" s="6"/>
      <c r="AT1396" s="6"/>
      <c r="AU1396" s="6"/>
      <c r="AV1396" s="6"/>
      <c r="AW1396" s="6"/>
      <c r="AX1396" s="6"/>
      <c r="AY1396" s="6"/>
      <c r="BG1396" s="6"/>
      <c r="BH1396" s="6"/>
      <c r="BI1396" s="6"/>
    </row>
    <row r="1397" spans="6:61" x14ac:dyDescent="0.25"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AX1397" s="6"/>
      <c r="AY1397" s="6"/>
      <c r="BG1397" s="6"/>
      <c r="BH1397" s="6"/>
      <c r="BI1397" s="6"/>
    </row>
    <row r="1398" spans="6:61" x14ac:dyDescent="0.25"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  <c r="AQ1398" s="6"/>
      <c r="AR1398" s="6"/>
      <c r="AS1398" s="6"/>
      <c r="AT1398" s="6"/>
      <c r="AU1398" s="6"/>
      <c r="AV1398" s="6"/>
      <c r="AW1398" s="6"/>
      <c r="AX1398" s="6"/>
      <c r="AY1398" s="6"/>
      <c r="BG1398" s="6"/>
      <c r="BH1398" s="6"/>
      <c r="BI1398" s="6"/>
    </row>
    <row r="1399" spans="6:61" x14ac:dyDescent="0.25"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AE1399" s="6"/>
      <c r="AF1399" s="6"/>
      <c r="AG1399" s="6"/>
      <c r="AH1399" s="6"/>
      <c r="AI1399" s="6"/>
      <c r="AJ1399" s="6"/>
      <c r="AK1399" s="6"/>
      <c r="AL1399" s="6"/>
      <c r="AM1399" s="6"/>
      <c r="AN1399" s="6"/>
      <c r="AO1399" s="6"/>
      <c r="AP1399" s="6"/>
      <c r="AQ1399" s="6"/>
      <c r="AR1399" s="6"/>
      <c r="AS1399" s="6"/>
      <c r="AT1399" s="6"/>
      <c r="AU1399" s="6"/>
      <c r="AV1399" s="6"/>
      <c r="AW1399" s="6"/>
      <c r="AX1399" s="6"/>
      <c r="AY1399" s="6"/>
      <c r="BG1399" s="6"/>
      <c r="BH1399" s="6"/>
      <c r="BI1399" s="6"/>
    </row>
    <row r="1400" spans="6:61" x14ac:dyDescent="0.25"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AX1400" s="6"/>
      <c r="AY1400" s="6"/>
      <c r="BG1400" s="6"/>
      <c r="BH1400" s="6"/>
      <c r="BI1400" s="6"/>
    </row>
    <row r="1401" spans="6:61" x14ac:dyDescent="0.25"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AE1401" s="6"/>
      <c r="AF1401" s="6"/>
      <c r="AG1401" s="6"/>
      <c r="AH1401" s="6"/>
      <c r="AI1401" s="6"/>
      <c r="AJ1401" s="6"/>
      <c r="AK1401" s="6"/>
      <c r="AL1401" s="6"/>
      <c r="AM1401" s="6"/>
      <c r="AN1401" s="6"/>
      <c r="AO1401" s="6"/>
      <c r="AP1401" s="6"/>
      <c r="AQ1401" s="6"/>
      <c r="AR1401" s="6"/>
      <c r="AS1401" s="6"/>
      <c r="AT1401" s="6"/>
      <c r="AU1401" s="6"/>
      <c r="AV1401" s="6"/>
      <c r="AW1401" s="6"/>
      <c r="AX1401" s="6"/>
      <c r="AY1401" s="6"/>
      <c r="BG1401" s="6"/>
      <c r="BH1401" s="6"/>
      <c r="BI1401" s="6"/>
    </row>
    <row r="1402" spans="6:61" x14ac:dyDescent="0.25"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AE1402" s="6"/>
      <c r="AF1402" s="6"/>
      <c r="AG1402" s="6"/>
      <c r="AH1402" s="6"/>
      <c r="AI1402" s="6"/>
      <c r="AJ1402" s="6"/>
      <c r="AK1402" s="6"/>
      <c r="AL1402" s="6"/>
      <c r="AM1402" s="6"/>
      <c r="AN1402" s="6"/>
      <c r="AO1402" s="6"/>
      <c r="AP1402" s="6"/>
      <c r="AQ1402" s="6"/>
      <c r="AR1402" s="6"/>
      <c r="AS1402" s="6"/>
      <c r="AT1402" s="6"/>
      <c r="AU1402" s="6"/>
      <c r="AV1402" s="6"/>
      <c r="AW1402" s="6"/>
      <c r="AX1402" s="6"/>
      <c r="AY1402" s="6"/>
      <c r="BG1402" s="6"/>
      <c r="BH1402" s="6"/>
      <c r="BI1402" s="6"/>
    </row>
    <row r="1403" spans="6:61" x14ac:dyDescent="0.25"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AX1403" s="6"/>
      <c r="AY1403" s="6"/>
      <c r="BG1403" s="6"/>
      <c r="BH1403" s="6"/>
      <c r="BI1403" s="6"/>
    </row>
    <row r="1404" spans="6:61" x14ac:dyDescent="0.25"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AE1404" s="6"/>
      <c r="AF1404" s="6"/>
      <c r="AG1404" s="6"/>
      <c r="AH1404" s="6"/>
      <c r="AI1404" s="6"/>
      <c r="AJ1404" s="6"/>
      <c r="AK1404" s="6"/>
      <c r="AL1404" s="6"/>
      <c r="AM1404" s="6"/>
      <c r="AN1404" s="6"/>
      <c r="AO1404" s="6"/>
      <c r="AP1404" s="6"/>
      <c r="AQ1404" s="6"/>
      <c r="AR1404" s="6"/>
      <c r="AS1404" s="6"/>
      <c r="AT1404" s="6"/>
      <c r="AU1404" s="6"/>
      <c r="AV1404" s="6"/>
      <c r="AW1404" s="6"/>
      <c r="AX1404" s="6"/>
      <c r="AY1404" s="6"/>
      <c r="BG1404" s="6"/>
      <c r="BH1404" s="6"/>
      <c r="BI1404" s="6"/>
    </row>
    <row r="1405" spans="6:61" x14ac:dyDescent="0.25"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AE1405" s="6"/>
      <c r="AF1405" s="6"/>
      <c r="AG1405" s="6"/>
      <c r="AH1405" s="6"/>
      <c r="AI1405" s="6"/>
      <c r="AJ1405" s="6"/>
      <c r="AK1405" s="6"/>
      <c r="AL1405" s="6"/>
      <c r="AM1405" s="6"/>
      <c r="AN1405" s="6"/>
      <c r="AO1405" s="6"/>
      <c r="AP1405" s="6"/>
      <c r="AQ1405" s="6"/>
      <c r="AR1405" s="6"/>
      <c r="AS1405" s="6"/>
      <c r="AT1405" s="6"/>
      <c r="AU1405" s="6"/>
      <c r="AV1405" s="6"/>
      <c r="AW1405" s="6"/>
      <c r="AX1405" s="6"/>
      <c r="AY1405" s="6"/>
      <c r="BG1405" s="6"/>
      <c r="BH1405" s="6"/>
      <c r="BI1405" s="6"/>
    </row>
    <row r="1406" spans="6:61" x14ac:dyDescent="0.25"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AX1406" s="6"/>
      <c r="AY1406" s="6"/>
      <c r="BG1406" s="6"/>
      <c r="BH1406" s="6"/>
      <c r="BI1406" s="6"/>
    </row>
    <row r="1407" spans="6:61" x14ac:dyDescent="0.25"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AE1407" s="6"/>
      <c r="AF1407" s="6"/>
      <c r="AG1407" s="6"/>
      <c r="AH1407" s="6"/>
      <c r="AI1407" s="6"/>
      <c r="AJ1407" s="6"/>
      <c r="AK1407" s="6"/>
      <c r="AL1407" s="6"/>
      <c r="AM1407" s="6"/>
      <c r="AN1407" s="6"/>
      <c r="AO1407" s="6"/>
      <c r="AP1407" s="6"/>
      <c r="AQ1407" s="6"/>
      <c r="AR1407" s="6"/>
      <c r="AS1407" s="6"/>
      <c r="AT1407" s="6"/>
      <c r="AU1407" s="6"/>
      <c r="AV1407" s="6"/>
      <c r="AW1407" s="6"/>
      <c r="AX1407" s="6"/>
      <c r="AY1407" s="6"/>
      <c r="BG1407" s="6"/>
      <c r="BH1407" s="6"/>
      <c r="BI1407" s="6"/>
    </row>
    <row r="1408" spans="6:61" x14ac:dyDescent="0.25"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AE1408" s="6"/>
      <c r="AF1408" s="6"/>
      <c r="AG1408" s="6"/>
      <c r="AH1408" s="6"/>
      <c r="AI1408" s="6"/>
      <c r="AJ1408" s="6"/>
      <c r="AK1408" s="6"/>
      <c r="AL1408" s="6"/>
      <c r="AM1408" s="6"/>
      <c r="AN1408" s="6"/>
      <c r="AO1408" s="6"/>
      <c r="AP1408" s="6"/>
      <c r="AQ1408" s="6"/>
      <c r="AR1408" s="6"/>
      <c r="AS1408" s="6"/>
      <c r="AT1408" s="6"/>
      <c r="AU1408" s="6"/>
      <c r="AV1408" s="6"/>
      <c r="AW1408" s="6"/>
      <c r="AX1408" s="6"/>
      <c r="AY1408" s="6"/>
      <c r="BG1408" s="6"/>
      <c r="BH1408" s="6"/>
      <c r="BI1408" s="6"/>
    </row>
    <row r="1409" spans="6:61" x14ac:dyDescent="0.25"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AX1409" s="6"/>
      <c r="AY1409" s="6"/>
      <c r="BG1409" s="6"/>
      <c r="BH1409" s="6"/>
      <c r="BI1409" s="6"/>
    </row>
    <row r="1410" spans="6:61" x14ac:dyDescent="0.25"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AE1410" s="6"/>
      <c r="AF1410" s="6"/>
      <c r="AG1410" s="6"/>
      <c r="AH1410" s="6"/>
      <c r="AI1410" s="6"/>
      <c r="AJ1410" s="6"/>
      <c r="AK1410" s="6"/>
      <c r="AL1410" s="6"/>
      <c r="AM1410" s="6"/>
      <c r="AN1410" s="6"/>
      <c r="AO1410" s="6"/>
      <c r="AP1410" s="6"/>
      <c r="AQ1410" s="6"/>
      <c r="AR1410" s="6"/>
      <c r="AS1410" s="6"/>
      <c r="AT1410" s="6"/>
      <c r="AU1410" s="6"/>
      <c r="AV1410" s="6"/>
      <c r="AW1410" s="6"/>
      <c r="AX1410" s="6"/>
      <c r="AY1410" s="6"/>
      <c r="BG1410" s="6"/>
      <c r="BH1410" s="6"/>
      <c r="BI1410" s="6"/>
    </row>
    <row r="1411" spans="6:61" x14ac:dyDescent="0.25"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AE1411" s="6"/>
      <c r="AF1411" s="6"/>
      <c r="AG1411" s="6"/>
      <c r="AH1411" s="6"/>
      <c r="AI1411" s="6"/>
      <c r="AJ1411" s="6"/>
      <c r="AK1411" s="6"/>
      <c r="AL1411" s="6"/>
      <c r="AM1411" s="6"/>
      <c r="AN1411" s="6"/>
      <c r="AO1411" s="6"/>
      <c r="AP1411" s="6"/>
      <c r="AQ1411" s="6"/>
      <c r="AR1411" s="6"/>
      <c r="AS1411" s="6"/>
      <c r="AT1411" s="6"/>
      <c r="AU1411" s="6"/>
      <c r="AV1411" s="6"/>
      <c r="AW1411" s="6"/>
      <c r="AX1411" s="6"/>
      <c r="AY1411" s="6"/>
      <c r="BG1411" s="6"/>
      <c r="BH1411" s="6"/>
      <c r="BI1411" s="6"/>
    </row>
    <row r="1412" spans="6:61" x14ac:dyDescent="0.25"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AX1412" s="6"/>
      <c r="AY1412" s="6"/>
      <c r="BG1412" s="6"/>
      <c r="BH1412" s="6"/>
      <c r="BI1412" s="6"/>
    </row>
    <row r="1413" spans="6:61" x14ac:dyDescent="0.25"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  <c r="AQ1413" s="6"/>
      <c r="AR1413" s="6"/>
      <c r="AS1413" s="6"/>
      <c r="AT1413" s="6"/>
      <c r="AU1413" s="6"/>
      <c r="AV1413" s="6"/>
      <c r="AW1413" s="6"/>
      <c r="AX1413" s="6"/>
      <c r="AY1413" s="6"/>
      <c r="BG1413" s="6"/>
      <c r="BH1413" s="6"/>
      <c r="BI1413" s="6"/>
    </row>
    <row r="1414" spans="6:61" x14ac:dyDescent="0.25"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AE1414" s="6"/>
      <c r="AF1414" s="6"/>
      <c r="AG1414" s="6"/>
      <c r="AH1414" s="6"/>
      <c r="AI1414" s="6"/>
      <c r="AJ1414" s="6"/>
      <c r="AK1414" s="6"/>
      <c r="AL1414" s="6"/>
      <c r="AM1414" s="6"/>
      <c r="AN1414" s="6"/>
      <c r="AO1414" s="6"/>
      <c r="AP1414" s="6"/>
      <c r="AQ1414" s="6"/>
      <c r="AR1414" s="6"/>
      <c r="AS1414" s="6"/>
      <c r="AT1414" s="6"/>
      <c r="AU1414" s="6"/>
      <c r="AV1414" s="6"/>
      <c r="AW1414" s="6"/>
      <c r="AX1414" s="6"/>
      <c r="AY1414" s="6"/>
      <c r="BG1414" s="6"/>
      <c r="BH1414" s="6"/>
      <c r="BI1414" s="6"/>
    </row>
    <row r="1415" spans="6:61" x14ac:dyDescent="0.25"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AX1415" s="6"/>
      <c r="AY1415" s="6"/>
      <c r="BG1415" s="6"/>
      <c r="BH1415" s="6"/>
      <c r="BI1415" s="6"/>
    </row>
    <row r="1416" spans="6:61" x14ac:dyDescent="0.25"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AE1416" s="6"/>
      <c r="AF1416" s="6"/>
      <c r="AG1416" s="6"/>
      <c r="AH1416" s="6"/>
      <c r="AI1416" s="6"/>
      <c r="AJ1416" s="6"/>
      <c r="AK1416" s="6"/>
      <c r="AL1416" s="6"/>
      <c r="AM1416" s="6"/>
      <c r="AN1416" s="6"/>
      <c r="AO1416" s="6"/>
      <c r="AP1416" s="6"/>
      <c r="AQ1416" s="6"/>
      <c r="AR1416" s="6"/>
      <c r="AS1416" s="6"/>
      <c r="AT1416" s="6"/>
      <c r="AU1416" s="6"/>
      <c r="AV1416" s="6"/>
      <c r="AW1416" s="6"/>
      <c r="AX1416" s="6"/>
      <c r="AY1416" s="6"/>
      <c r="BG1416" s="6"/>
      <c r="BH1416" s="6"/>
      <c r="BI1416" s="6"/>
    </row>
    <row r="1417" spans="6:61" x14ac:dyDescent="0.25"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AE1417" s="6"/>
      <c r="AF1417" s="6"/>
      <c r="AG1417" s="6"/>
      <c r="AH1417" s="6"/>
      <c r="AI1417" s="6"/>
      <c r="AJ1417" s="6"/>
      <c r="AK1417" s="6"/>
      <c r="AL1417" s="6"/>
      <c r="AM1417" s="6"/>
      <c r="AN1417" s="6"/>
      <c r="AO1417" s="6"/>
      <c r="AP1417" s="6"/>
      <c r="AQ1417" s="6"/>
      <c r="AR1417" s="6"/>
      <c r="AS1417" s="6"/>
      <c r="AT1417" s="6"/>
      <c r="AU1417" s="6"/>
      <c r="AV1417" s="6"/>
      <c r="AW1417" s="6"/>
      <c r="AX1417" s="6"/>
      <c r="AY1417" s="6"/>
      <c r="BG1417" s="6"/>
      <c r="BH1417" s="6"/>
      <c r="BI1417" s="6"/>
    </row>
    <row r="1418" spans="6:61" x14ac:dyDescent="0.25"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AX1418" s="6"/>
      <c r="AY1418" s="6"/>
      <c r="BG1418" s="6"/>
      <c r="BH1418" s="6"/>
      <c r="BI1418" s="6"/>
    </row>
    <row r="1419" spans="6:61" x14ac:dyDescent="0.25"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AE1419" s="6"/>
      <c r="AF1419" s="6"/>
      <c r="AG1419" s="6"/>
      <c r="AH1419" s="6"/>
      <c r="AI1419" s="6"/>
      <c r="AJ1419" s="6"/>
      <c r="AK1419" s="6"/>
      <c r="AL1419" s="6"/>
      <c r="AM1419" s="6"/>
      <c r="AN1419" s="6"/>
      <c r="AO1419" s="6"/>
      <c r="AP1419" s="6"/>
      <c r="AQ1419" s="6"/>
      <c r="AR1419" s="6"/>
      <c r="AS1419" s="6"/>
      <c r="AT1419" s="6"/>
      <c r="AU1419" s="6"/>
      <c r="AV1419" s="6"/>
      <c r="AW1419" s="6"/>
      <c r="AX1419" s="6"/>
      <c r="AY1419" s="6"/>
      <c r="BG1419" s="6"/>
      <c r="BH1419" s="6"/>
      <c r="BI1419" s="6"/>
    </row>
    <row r="1420" spans="6:61" x14ac:dyDescent="0.25"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AE1420" s="6"/>
      <c r="AF1420" s="6"/>
      <c r="AG1420" s="6"/>
      <c r="AH1420" s="6"/>
      <c r="AI1420" s="6"/>
      <c r="AJ1420" s="6"/>
      <c r="AK1420" s="6"/>
      <c r="AL1420" s="6"/>
      <c r="AM1420" s="6"/>
      <c r="AN1420" s="6"/>
      <c r="AO1420" s="6"/>
      <c r="AP1420" s="6"/>
      <c r="AQ1420" s="6"/>
      <c r="AR1420" s="6"/>
      <c r="AS1420" s="6"/>
      <c r="AT1420" s="6"/>
      <c r="AU1420" s="6"/>
      <c r="AV1420" s="6"/>
      <c r="AW1420" s="6"/>
      <c r="AX1420" s="6"/>
      <c r="AY1420" s="6"/>
      <c r="BG1420" s="6"/>
      <c r="BH1420" s="6"/>
      <c r="BI1420" s="6"/>
    </row>
    <row r="1421" spans="6:61" x14ac:dyDescent="0.25"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AX1421" s="6"/>
      <c r="AY1421" s="6"/>
      <c r="BG1421" s="6"/>
      <c r="BH1421" s="6"/>
      <c r="BI1421" s="6"/>
    </row>
    <row r="1422" spans="6:61" x14ac:dyDescent="0.25"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AE1422" s="6"/>
      <c r="AF1422" s="6"/>
      <c r="AG1422" s="6"/>
      <c r="AH1422" s="6"/>
      <c r="AI1422" s="6"/>
      <c r="AJ1422" s="6"/>
      <c r="AK1422" s="6"/>
      <c r="AL1422" s="6"/>
      <c r="AM1422" s="6"/>
      <c r="AN1422" s="6"/>
      <c r="AO1422" s="6"/>
      <c r="AP1422" s="6"/>
      <c r="AQ1422" s="6"/>
      <c r="AR1422" s="6"/>
      <c r="AS1422" s="6"/>
      <c r="AT1422" s="6"/>
      <c r="AU1422" s="6"/>
      <c r="AV1422" s="6"/>
      <c r="AW1422" s="6"/>
      <c r="AX1422" s="6"/>
      <c r="AY1422" s="6"/>
      <c r="BG1422" s="6"/>
      <c r="BH1422" s="6"/>
      <c r="BI1422" s="6"/>
    </row>
    <row r="1423" spans="6:61" x14ac:dyDescent="0.25"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AE1423" s="6"/>
      <c r="AF1423" s="6"/>
      <c r="AG1423" s="6"/>
      <c r="AH1423" s="6"/>
      <c r="AI1423" s="6"/>
      <c r="AJ1423" s="6"/>
      <c r="AK1423" s="6"/>
      <c r="AL1423" s="6"/>
      <c r="AM1423" s="6"/>
      <c r="AN1423" s="6"/>
      <c r="AO1423" s="6"/>
      <c r="AP1423" s="6"/>
      <c r="AQ1423" s="6"/>
      <c r="AR1423" s="6"/>
      <c r="AS1423" s="6"/>
      <c r="AT1423" s="6"/>
      <c r="AU1423" s="6"/>
      <c r="AV1423" s="6"/>
      <c r="AW1423" s="6"/>
      <c r="AX1423" s="6"/>
      <c r="AY1423" s="6"/>
      <c r="BG1423" s="6"/>
      <c r="BH1423" s="6"/>
      <c r="BI1423" s="6"/>
    </row>
    <row r="1424" spans="6:61" x14ac:dyDescent="0.25"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AX1424" s="6"/>
      <c r="AY1424" s="6"/>
      <c r="BG1424" s="6"/>
      <c r="BH1424" s="6"/>
      <c r="BI1424" s="6"/>
    </row>
    <row r="1425" spans="6:61" x14ac:dyDescent="0.25"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  <c r="AQ1425" s="6"/>
      <c r="AR1425" s="6"/>
      <c r="AS1425" s="6"/>
      <c r="AT1425" s="6"/>
      <c r="AU1425" s="6"/>
      <c r="AV1425" s="6"/>
      <c r="AW1425" s="6"/>
      <c r="AX1425" s="6"/>
      <c r="AY1425" s="6"/>
      <c r="BG1425" s="6"/>
      <c r="BH1425" s="6"/>
      <c r="BI1425" s="6"/>
    </row>
    <row r="1426" spans="6:61" x14ac:dyDescent="0.25"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AE1426" s="6"/>
      <c r="AF1426" s="6"/>
      <c r="AG1426" s="6"/>
      <c r="AH1426" s="6"/>
      <c r="AI1426" s="6"/>
      <c r="AJ1426" s="6"/>
      <c r="AK1426" s="6"/>
      <c r="AL1426" s="6"/>
      <c r="AM1426" s="6"/>
      <c r="AN1426" s="6"/>
      <c r="AO1426" s="6"/>
      <c r="AP1426" s="6"/>
      <c r="AQ1426" s="6"/>
      <c r="AR1426" s="6"/>
      <c r="AS1426" s="6"/>
      <c r="AT1426" s="6"/>
      <c r="AU1426" s="6"/>
      <c r="AV1426" s="6"/>
      <c r="AW1426" s="6"/>
      <c r="AX1426" s="6"/>
      <c r="AY1426" s="6"/>
      <c r="BG1426" s="6"/>
      <c r="BH1426" s="6"/>
      <c r="BI1426" s="6"/>
    </row>
    <row r="1427" spans="6:61" x14ac:dyDescent="0.25"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AX1427" s="6"/>
      <c r="AY1427" s="6"/>
      <c r="BG1427" s="6"/>
      <c r="BH1427" s="6"/>
      <c r="BI1427" s="6"/>
    </row>
    <row r="1428" spans="6:61" x14ac:dyDescent="0.25"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AE1428" s="6"/>
      <c r="AF1428" s="6"/>
      <c r="AG1428" s="6"/>
      <c r="AH1428" s="6"/>
      <c r="AI1428" s="6"/>
      <c r="AJ1428" s="6"/>
      <c r="AK1428" s="6"/>
      <c r="AL1428" s="6"/>
      <c r="AM1428" s="6"/>
      <c r="AN1428" s="6"/>
      <c r="AO1428" s="6"/>
      <c r="AP1428" s="6"/>
      <c r="AQ1428" s="6"/>
      <c r="AR1428" s="6"/>
      <c r="AS1428" s="6"/>
      <c r="AT1428" s="6"/>
      <c r="AU1428" s="6"/>
      <c r="AV1428" s="6"/>
      <c r="AW1428" s="6"/>
      <c r="AX1428" s="6"/>
      <c r="AY1428" s="6"/>
      <c r="BG1428" s="6"/>
      <c r="BH1428" s="6"/>
      <c r="BI1428" s="6"/>
    </row>
    <row r="1429" spans="6:61" x14ac:dyDescent="0.25"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AE1429" s="6"/>
      <c r="AF1429" s="6"/>
      <c r="AG1429" s="6"/>
      <c r="AH1429" s="6"/>
      <c r="AI1429" s="6"/>
      <c r="AJ1429" s="6"/>
      <c r="AK1429" s="6"/>
      <c r="AL1429" s="6"/>
      <c r="AM1429" s="6"/>
      <c r="AN1429" s="6"/>
      <c r="AO1429" s="6"/>
      <c r="AP1429" s="6"/>
      <c r="AQ1429" s="6"/>
      <c r="AR1429" s="6"/>
      <c r="AS1429" s="6"/>
      <c r="AT1429" s="6"/>
      <c r="AU1429" s="6"/>
      <c r="AV1429" s="6"/>
      <c r="AW1429" s="6"/>
      <c r="AX1429" s="6"/>
      <c r="AY1429" s="6"/>
      <c r="BG1429" s="6"/>
      <c r="BH1429" s="6"/>
      <c r="BI1429" s="6"/>
    </row>
    <row r="1430" spans="6:61" x14ac:dyDescent="0.25"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AX1430" s="6"/>
      <c r="AY1430" s="6"/>
      <c r="BG1430" s="6"/>
      <c r="BH1430" s="6"/>
      <c r="BI1430" s="6"/>
    </row>
    <row r="1431" spans="6:61" x14ac:dyDescent="0.25"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/>
      <c r="AP1431" s="6"/>
      <c r="AQ1431" s="6"/>
      <c r="AR1431" s="6"/>
      <c r="AS1431" s="6"/>
      <c r="AT1431" s="6"/>
      <c r="AU1431" s="6"/>
      <c r="AV1431" s="6"/>
      <c r="AW1431" s="6"/>
      <c r="AX1431" s="6"/>
      <c r="AY1431" s="6"/>
      <c r="BG1431" s="6"/>
      <c r="BH1431" s="6"/>
      <c r="BI1431" s="6"/>
    </row>
    <row r="1432" spans="6:61" x14ac:dyDescent="0.25"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AE1432" s="6"/>
      <c r="AF1432" s="6"/>
      <c r="AG1432" s="6"/>
      <c r="AH1432" s="6"/>
      <c r="AI1432" s="6"/>
      <c r="AJ1432" s="6"/>
      <c r="AK1432" s="6"/>
      <c r="AL1432" s="6"/>
      <c r="AM1432" s="6"/>
      <c r="AN1432" s="6"/>
      <c r="AO1432" s="6"/>
      <c r="AP1432" s="6"/>
      <c r="AQ1432" s="6"/>
      <c r="AR1432" s="6"/>
      <c r="AS1432" s="6"/>
      <c r="AT1432" s="6"/>
      <c r="AU1432" s="6"/>
      <c r="AV1432" s="6"/>
      <c r="AW1432" s="6"/>
      <c r="AX1432" s="6"/>
      <c r="AY1432" s="6"/>
      <c r="BG1432" s="6"/>
      <c r="BH1432" s="6"/>
      <c r="BI1432" s="6"/>
    </row>
    <row r="1433" spans="6:61" x14ac:dyDescent="0.25"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AX1433" s="6"/>
      <c r="AY1433" s="6"/>
      <c r="BG1433" s="6"/>
      <c r="BH1433" s="6"/>
      <c r="BI1433" s="6"/>
    </row>
    <row r="1434" spans="6:61" x14ac:dyDescent="0.25"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/>
      <c r="AP1434" s="6"/>
      <c r="AQ1434" s="6"/>
      <c r="AR1434" s="6"/>
      <c r="AS1434" s="6"/>
      <c r="AT1434" s="6"/>
      <c r="AU1434" s="6"/>
      <c r="AV1434" s="6"/>
      <c r="AW1434" s="6"/>
      <c r="AX1434" s="6"/>
      <c r="AY1434" s="6"/>
      <c r="BG1434" s="6"/>
      <c r="BH1434" s="6"/>
      <c r="BI1434" s="6"/>
    </row>
    <row r="1435" spans="6:61" x14ac:dyDescent="0.25"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AE1435" s="6"/>
      <c r="AF1435" s="6"/>
      <c r="AG1435" s="6"/>
      <c r="AH1435" s="6"/>
      <c r="AI1435" s="6"/>
      <c r="AJ1435" s="6"/>
      <c r="AK1435" s="6"/>
      <c r="AL1435" s="6"/>
      <c r="AM1435" s="6"/>
      <c r="AN1435" s="6"/>
      <c r="AO1435" s="6"/>
      <c r="AP1435" s="6"/>
      <c r="AQ1435" s="6"/>
      <c r="AR1435" s="6"/>
      <c r="AS1435" s="6"/>
      <c r="AT1435" s="6"/>
      <c r="AU1435" s="6"/>
      <c r="AV1435" s="6"/>
      <c r="AW1435" s="6"/>
      <c r="AX1435" s="6"/>
      <c r="AY1435" s="6"/>
      <c r="BG1435" s="6"/>
      <c r="BH1435" s="6"/>
      <c r="BI1435" s="6"/>
    </row>
    <row r="1436" spans="6:61" x14ac:dyDescent="0.25"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AX1436" s="6"/>
      <c r="AY1436" s="6"/>
      <c r="BG1436" s="6"/>
      <c r="BH1436" s="6"/>
      <c r="BI1436" s="6"/>
    </row>
    <row r="1437" spans="6:61" x14ac:dyDescent="0.25"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AE1437" s="6"/>
      <c r="AF1437" s="6"/>
      <c r="AG1437" s="6"/>
      <c r="AH1437" s="6"/>
      <c r="AI1437" s="6"/>
      <c r="AJ1437" s="6"/>
      <c r="AK1437" s="6"/>
      <c r="AL1437" s="6"/>
      <c r="AM1437" s="6"/>
      <c r="AN1437" s="6"/>
      <c r="AO1437" s="6"/>
      <c r="AP1437" s="6"/>
      <c r="AQ1437" s="6"/>
      <c r="AR1437" s="6"/>
      <c r="AS1437" s="6"/>
      <c r="AT1437" s="6"/>
      <c r="AU1437" s="6"/>
      <c r="AV1437" s="6"/>
      <c r="AW1437" s="6"/>
      <c r="AX1437" s="6"/>
      <c r="AY1437" s="6"/>
      <c r="BG1437" s="6"/>
      <c r="BH1437" s="6"/>
      <c r="BI1437" s="6"/>
    </row>
    <row r="1438" spans="6:61" x14ac:dyDescent="0.25"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/>
      <c r="AP1438" s="6"/>
      <c r="AQ1438" s="6"/>
      <c r="AR1438" s="6"/>
      <c r="AS1438" s="6"/>
      <c r="AT1438" s="6"/>
      <c r="AU1438" s="6"/>
      <c r="AV1438" s="6"/>
      <c r="AW1438" s="6"/>
      <c r="AX1438" s="6"/>
      <c r="AY1438" s="6"/>
      <c r="BG1438" s="6"/>
      <c r="BH1438" s="6"/>
      <c r="BI1438" s="6"/>
    </row>
    <row r="1439" spans="6:61" x14ac:dyDescent="0.25"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AX1439" s="6"/>
      <c r="AY1439" s="6"/>
      <c r="BG1439" s="6"/>
      <c r="BH1439" s="6"/>
      <c r="BI1439" s="6"/>
    </row>
    <row r="1440" spans="6:61" x14ac:dyDescent="0.25"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AE1440" s="6"/>
      <c r="AF1440" s="6"/>
      <c r="AG1440" s="6"/>
      <c r="AH1440" s="6"/>
      <c r="AI1440" s="6"/>
      <c r="AJ1440" s="6"/>
      <c r="AK1440" s="6"/>
      <c r="AL1440" s="6"/>
      <c r="AM1440" s="6"/>
      <c r="AN1440" s="6"/>
      <c r="AO1440" s="6"/>
      <c r="AP1440" s="6"/>
      <c r="AQ1440" s="6"/>
      <c r="AR1440" s="6"/>
      <c r="AS1440" s="6"/>
      <c r="AT1440" s="6"/>
      <c r="AU1440" s="6"/>
      <c r="AV1440" s="6"/>
      <c r="AW1440" s="6"/>
      <c r="AX1440" s="6"/>
      <c r="AY1440" s="6"/>
      <c r="BG1440" s="6"/>
      <c r="BH1440" s="6"/>
      <c r="BI1440" s="6"/>
    </row>
    <row r="1441" spans="6:61" x14ac:dyDescent="0.25"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AE1441" s="6"/>
      <c r="AF1441" s="6"/>
      <c r="AG1441" s="6"/>
      <c r="AH1441" s="6"/>
      <c r="AI1441" s="6"/>
      <c r="AJ1441" s="6"/>
      <c r="AK1441" s="6"/>
      <c r="AL1441" s="6"/>
      <c r="AM1441" s="6"/>
      <c r="AN1441" s="6"/>
      <c r="AO1441" s="6"/>
      <c r="AP1441" s="6"/>
      <c r="AQ1441" s="6"/>
      <c r="AR1441" s="6"/>
      <c r="AS1441" s="6"/>
      <c r="AT1441" s="6"/>
      <c r="AU1441" s="6"/>
      <c r="AV1441" s="6"/>
      <c r="AW1441" s="6"/>
      <c r="AX1441" s="6"/>
      <c r="AY1441" s="6"/>
      <c r="BG1441" s="6"/>
      <c r="BH1441" s="6"/>
      <c r="BI1441" s="6"/>
    </row>
    <row r="1442" spans="6:61" x14ac:dyDescent="0.25"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AX1442" s="6"/>
      <c r="AY1442" s="6"/>
      <c r="BG1442" s="6"/>
      <c r="BH1442" s="6"/>
      <c r="BI1442" s="6"/>
    </row>
    <row r="1443" spans="6:61" x14ac:dyDescent="0.25"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AE1443" s="6"/>
      <c r="AF1443" s="6"/>
      <c r="AG1443" s="6"/>
      <c r="AH1443" s="6"/>
      <c r="AI1443" s="6"/>
      <c r="AJ1443" s="6"/>
      <c r="AK1443" s="6"/>
      <c r="AL1443" s="6"/>
      <c r="AM1443" s="6"/>
      <c r="AN1443" s="6"/>
      <c r="AO1443" s="6"/>
      <c r="AP1443" s="6"/>
      <c r="AQ1443" s="6"/>
      <c r="AR1443" s="6"/>
      <c r="AS1443" s="6"/>
      <c r="AT1443" s="6"/>
      <c r="AU1443" s="6"/>
      <c r="AV1443" s="6"/>
      <c r="AW1443" s="6"/>
      <c r="AX1443" s="6"/>
      <c r="AY1443" s="6"/>
      <c r="BG1443" s="6"/>
      <c r="BH1443" s="6"/>
      <c r="BI1443" s="6"/>
    </row>
    <row r="1444" spans="6:61" x14ac:dyDescent="0.25"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AE1444" s="6"/>
      <c r="AF1444" s="6"/>
      <c r="AG1444" s="6"/>
      <c r="AH1444" s="6"/>
      <c r="AI1444" s="6"/>
      <c r="AJ1444" s="6"/>
      <c r="AK1444" s="6"/>
      <c r="AL1444" s="6"/>
      <c r="AM1444" s="6"/>
      <c r="AN1444" s="6"/>
      <c r="AO1444" s="6"/>
      <c r="AP1444" s="6"/>
      <c r="AQ1444" s="6"/>
      <c r="AR1444" s="6"/>
      <c r="AS1444" s="6"/>
      <c r="AT1444" s="6"/>
      <c r="AU1444" s="6"/>
      <c r="AV1444" s="6"/>
      <c r="AW1444" s="6"/>
      <c r="AX1444" s="6"/>
      <c r="AY1444" s="6"/>
      <c r="BG1444" s="6"/>
      <c r="BH1444" s="6"/>
      <c r="BI1444" s="6"/>
    </row>
    <row r="1445" spans="6:61" x14ac:dyDescent="0.25"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AX1445" s="6"/>
      <c r="AY1445" s="6"/>
      <c r="BG1445" s="6"/>
      <c r="BH1445" s="6"/>
      <c r="BI1445" s="6"/>
    </row>
    <row r="1446" spans="6:61" x14ac:dyDescent="0.25"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  <c r="AQ1446" s="6"/>
      <c r="AR1446" s="6"/>
      <c r="AS1446" s="6"/>
      <c r="AT1446" s="6"/>
      <c r="AU1446" s="6"/>
      <c r="AV1446" s="6"/>
      <c r="AW1446" s="6"/>
      <c r="AX1446" s="6"/>
      <c r="AY1446" s="6"/>
      <c r="BG1446" s="6"/>
      <c r="BH1446" s="6"/>
      <c r="BI1446" s="6"/>
    </row>
    <row r="1447" spans="6:61" x14ac:dyDescent="0.25"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AE1447" s="6"/>
      <c r="AF1447" s="6"/>
      <c r="AG1447" s="6"/>
      <c r="AH1447" s="6"/>
      <c r="AI1447" s="6"/>
      <c r="AJ1447" s="6"/>
      <c r="AK1447" s="6"/>
      <c r="AL1447" s="6"/>
      <c r="AM1447" s="6"/>
      <c r="AN1447" s="6"/>
      <c r="AO1447" s="6"/>
      <c r="AP1447" s="6"/>
      <c r="AQ1447" s="6"/>
      <c r="AR1447" s="6"/>
      <c r="AS1447" s="6"/>
      <c r="AT1447" s="6"/>
      <c r="AU1447" s="6"/>
      <c r="AV1447" s="6"/>
      <c r="AW1447" s="6"/>
      <c r="AX1447" s="6"/>
      <c r="AY1447" s="6"/>
      <c r="BG1447" s="6"/>
      <c r="BH1447" s="6"/>
      <c r="BI1447" s="6"/>
    </row>
    <row r="1448" spans="6:61" x14ac:dyDescent="0.25"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AX1448" s="6"/>
      <c r="AY1448" s="6"/>
      <c r="BG1448" s="6"/>
      <c r="BH1448" s="6"/>
      <c r="BI1448" s="6"/>
    </row>
    <row r="1449" spans="6:61" x14ac:dyDescent="0.25"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AE1449" s="6"/>
      <c r="AF1449" s="6"/>
      <c r="AG1449" s="6"/>
      <c r="AH1449" s="6"/>
      <c r="AI1449" s="6"/>
      <c r="AJ1449" s="6"/>
      <c r="AK1449" s="6"/>
      <c r="AL1449" s="6"/>
      <c r="AM1449" s="6"/>
      <c r="AN1449" s="6"/>
      <c r="AO1449" s="6"/>
      <c r="AP1449" s="6"/>
      <c r="AQ1449" s="6"/>
      <c r="AR1449" s="6"/>
      <c r="AS1449" s="6"/>
      <c r="AT1449" s="6"/>
      <c r="AU1449" s="6"/>
      <c r="AV1449" s="6"/>
      <c r="AW1449" s="6"/>
      <c r="AX1449" s="6"/>
      <c r="AY1449" s="6"/>
      <c r="BG1449" s="6"/>
      <c r="BH1449" s="6"/>
      <c r="BI1449" s="6"/>
    </row>
    <row r="1450" spans="6:61" x14ac:dyDescent="0.25"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  <c r="AQ1450" s="6"/>
      <c r="AR1450" s="6"/>
      <c r="AS1450" s="6"/>
      <c r="AT1450" s="6"/>
      <c r="AU1450" s="6"/>
      <c r="AV1450" s="6"/>
      <c r="AW1450" s="6"/>
      <c r="AX1450" s="6"/>
      <c r="AY1450" s="6"/>
      <c r="BG1450" s="6"/>
      <c r="BH1450" s="6"/>
      <c r="BI1450" s="6"/>
    </row>
    <row r="1451" spans="6:61" x14ac:dyDescent="0.25"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AX1451" s="6"/>
      <c r="AY1451" s="6"/>
      <c r="BG1451" s="6"/>
      <c r="BH1451" s="6"/>
      <c r="BI1451" s="6"/>
    </row>
    <row r="1452" spans="6:61" x14ac:dyDescent="0.25"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AE1452" s="6"/>
      <c r="AF1452" s="6"/>
      <c r="AG1452" s="6"/>
      <c r="AH1452" s="6"/>
      <c r="AI1452" s="6"/>
      <c r="AJ1452" s="6"/>
      <c r="AK1452" s="6"/>
      <c r="AL1452" s="6"/>
      <c r="AM1452" s="6"/>
      <c r="AN1452" s="6"/>
      <c r="AO1452" s="6"/>
      <c r="AP1452" s="6"/>
      <c r="AQ1452" s="6"/>
      <c r="AR1452" s="6"/>
      <c r="AS1452" s="6"/>
      <c r="AT1452" s="6"/>
      <c r="AU1452" s="6"/>
      <c r="AV1452" s="6"/>
      <c r="AW1452" s="6"/>
      <c r="AX1452" s="6"/>
      <c r="AY1452" s="6"/>
      <c r="BG1452" s="6"/>
      <c r="BH1452" s="6"/>
      <c r="BI1452" s="6"/>
    </row>
    <row r="1453" spans="6:61" x14ac:dyDescent="0.25"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  <c r="AQ1453" s="6"/>
      <c r="AR1453" s="6"/>
      <c r="AS1453" s="6"/>
      <c r="AT1453" s="6"/>
      <c r="AU1453" s="6"/>
      <c r="AV1453" s="6"/>
      <c r="AW1453" s="6"/>
      <c r="AX1453" s="6"/>
      <c r="AY1453" s="6"/>
      <c r="BG1453" s="6"/>
      <c r="BH1453" s="6"/>
      <c r="BI1453" s="6"/>
    </row>
    <row r="1454" spans="6:61" x14ac:dyDescent="0.25"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AX1454" s="6"/>
      <c r="AY1454" s="6"/>
      <c r="BG1454" s="6"/>
      <c r="BH1454" s="6"/>
      <c r="BI1454" s="6"/>
    </row>
    <row r="1455" spans="6:61" x14ac:dyDescent="0.25"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AE1455" s="6"/>
      <c r="AF1455" s="6"/>
      <c r="AG1455" s="6"/>
      <c r="AH1455" s="6"/>
      <c r="AI1455" s="6"/>
      <c r="AJ1455" s="6"/>
      <c r="AK1455" s="6"/>
      <c r="AL1455" s="6"/>
      <c r="AM1455" s="6"/>
      <c r="AN1455" s="6"/>
      <c r="AO1455" s="6"/>
      <c r="AP1455" s="6"/>
      <c r="AQ1455" s="6"/>
      <c r="AR1455" s="6"/>
      <c r="AS1455" s="6"/>
      <c r="AT1455" s="6"/>
      <c r="AU1455" s="6"/>
      <c r="AV1455" s="6"/>
      <c r="AW1455" s="6"/>
      <c r="AX1455" s="6"/>
      <c r="AY1455" s="6"/>
      <c r="BG1455" s="6"/>
      <c r="BH1455" s="6"/>
      <c r="BI1455" s="6"/>
    </row>
    <row r="1456" spans="6:61" x14ac:dyDescent="0.25"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  <c r="AQ1456" s="6"/>
      <c r="AR1456" s="6"/>
      <c r="AS1456" s="6"/>
      <c r="AT1456" s="6"/>
      <c r="AU1456" s="6"/>
      <c r="AV1456" s="6"/>
      <c r="AW1456" s="6"/>
      <c r="AX1456" s="6"/>
      <c r="AY1456" s="6"/>
      <c r="BG1456" s="6"/>
      <c r="BH1456" s="6"/>
      <c r="BI1456" s="6"/>
    </row>
    <row r="1457" spans="6:61" x14ac:dyDescent="0.25"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AX1457" s="6"/>
      <c r="AY1457" s="6"/>
      <c r="BG1457" s="6"/>
      <c r="BH1457" s="6"/>
      <c r="BI1457" s="6"/>
    </row>
    <row r="1458" spans="6:61" x14ac:dyDescent="0.25"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  <c r="AQ1458" s="6"/>
      <c r="AR1458" s="6"/>
      <c r="AS1458" s="6"/>
      <c r="AT1458" s="6"/>
      <c r="AU1458" s="6"/>
      <c r="AV1458" s="6"/>
      <c r="AW1458" s="6"/>
      <c r="AX1458" s="6"/>
      <c r="AY1458" s="6"/>
      <c r="BG1458" s="6"/>
      <c r="BH1458" s="6"/>
      <c r="BI1458" s="6"/>
    </row>
    <row r="1459" spans="6:61" x14ac:dyDescent="0.25"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AE1459" s="6"/>
      <c r="AF1459" s="6"/>
      <c r="AG1459" s="6"/>
      <c r="AH1459" s="6"/>
      <c r="AI1459" s="6"/>
      <c r="AJ1459" s="6"/>
      <c r="AK1459" s="6"/>
      <c r="AL1459" s="6"/>
      <c r="AM1459" s="6"/>
      <c r="AN1459" s="6"/>
      <c r="AO1459" s="6"/>
      <c r="AP1459" s="6"/>
      <c r="AQ1459" s="6"/>
      <c r="AR1459" s="6"/>
      <c r="AS1459" s="6"/>
      <c r="AT1459" s="6"/>
      <c r="AU1459" s="6"/>
      <c r="AV1459" s="6"/>
      <c r="AW1459" s="6"/>
      <c r="AX1459" s="6"/>
      <c r="AY1459" s="6"/>
      <c r="BG1459" s="6"/>
      <c r="BH1459" s="6"/>
      <c r="BI1459" s="6"/>
    </row>
    <row r="1460" spans="6:61" x14ac:dyDescent="0.25"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AX1460" s="6"/>
      <c r="AY1460" s="6"/>
      <c r="BG1460" s="6"/>
      <c r="BH1460" s="6"/>
      <c r="BI1460" s="6"/>
    </row>
    <row r="1461" spans="6:61" x14ac:dyDescent="0.25"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AE1461" s="6"/>
      <c r="AF1461" s="6"/>
      <c r="AG1461" s="6"/>
      <c r="AH1461" s="6"/>
      <c r="AI1461" s="6"/>
      <c r="AJ1461" s="6"/>
      <c r="AK1461" s="6"/>
      <c r="AL1461" s="6"/>
      <c r="AM1461" s="6"/>
      <c r="AN1461" s="6"/>
      <c r="AO1461" s="6"/>
      <c r="AP1461" s="6"/>
      <c r="AQ1461" s="6"/>
      <c r="AR1461" s="6"/>
      <c r="AS1461" s="6"/>
      <c r="AT1461" s="6"/>
      <c r="AU1461" s="6"/>
      <c r="AV1461" s="6"/>
      <c r="AW1461" s="6"/>
      <c r="AX1461" s="6"/>
      <c r="AY1461" s="6"/>
      <c r="BG1461" s="6"/>
      <c r="BH1461" s="6"/>
      <c r="BI1461" s="6"/>
    </row>
    <row r="1462" spans="6:61" x14ac:dyDescent="0.25"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AE1462" s="6"/>
      <c r="AF1462" s="6"/>
      <c r="AG1462" s="6"/>
      <c r="AH1462" s="6"/>
      <c r="AI1462" s="6"/>
      <c r="AJ1462" s="6"/>
      <c r="AK1462" s="6"/>
      <c r="AL1462" s="6"/>
      <c r="AM1462" s="6"/>
      <c r="AN1462" s="6"/>
      <c r="AO1462" s="6"/>
      <c r="AP1462" s="6"/>
      <c r="AQ1462" s="6"/>
      <c r="AR1462" s="6"/>
      <c r="AS1462" s="6"/>
      <c r="AT1462" s="6"/>
      <c r="AU1462" s="6"/>
      <c r="AV1462" s="6"/>
      <c r="AW1462" s="6"/>
      <c r="AX1462" s="6"/>
      <c r="AY1462" s="6"/>
      <c r="BG1462" s="6"/>
      <c r="BH1462" s="6"/>
      <c r="BI1462" s="6"/>
    </row>
    <row r="1463" spans="6:61" x14ac:dyDescent="0.25"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AX1463" s="6"/>
      <c r="AY1463" s="6"/>
      <c r="BG1463" s="6"/>
      <c r="BH1463" s="6"/>
      <c r="BI1463" s="6"/>
    </row>
    <row r="1464" spans="6:61" x14ac:dyDescent="0.25"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AE1464" s="6"/>
      <c r="AF1464" s="6"/>
      <c r="AG1464" s="6"/>
      <c r="AH1464" s="6"/>
      <c r="AI1464" s="6"/>
      <c r="AJ1464" s="6"/>
      <c r="AK1464" s="6"/>
      <c r="AL1464" s="6"/>
      <c r="AM1464" s="6"/>
      <c r="AN1464" s="6"/>
      <c r="AO1464" s="6"/>
      <c r="AP1464" s="6"/>
      <c r="AQ1464" s="6"/>
      <c r="AR1464" s="6"/>
      <c r="AS1464" s="6"/>
      <c r="AT1464" s="6"/>
      <c r="AU1464" s="6"/>
      <c r="AV1464" s="6"/>
      <c r="AW1464" s="6"/>
      <c r="AX1464" s="6"/>
      <c r="AY1464" s="6"/>
      <c r="BG1464" s="6"/>
      <c r="BH1464" s="6"/>
      <c r="BI1464" s="6"/>
    </row>
    <row r="1465" spans="6:61" x14ac:dyDescent="0.25"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AE1465" s="6"/>
      <c r="AF1465" s="6"/>
      <c r="AG1465" s="6"/>
      <c r="AH1465" s="6"/>
      <c r="AI1465" s="6"/>
      <c r="AJ1465" s="6"/>
      <c r="AK1465" s="6"/>
      <c r="AL1465" s="6"/>
      <c r="AM1465" s="6"/>
      <c r="AN1465" s="6"/>
      <c r="AO1465" s="6"/>
      <c r="AP1465" s="6"/>
      <c r="AQ1465" s="6"/>
      <c r="AR1465" s="6"/>
      <c r="AS1465" s="6"/>
      <c r="AT1465" s="6"/>
      <c r="AU1465" s="6"/>
      <c r="AV1465" s="6"/>
      <c r="AW1465" s="6"/>
      <c r="AX1465" s="6"/>
      <c r="AY1465" s="6"/>
      <c r="BG1465" s="6"/>
      <c r="BH1465" s="6"/>
      <c r="BI1465" s="6"/>
    </row>
    <row r="1466" spans="6:61" x14ac:dyDescent="0.25"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AX1466" s="6"/>
      <c r="AY1466" s="6"/>
      <c r="BG1466" s="6"/>
      <c r="BH1466" s="6"/>
      <c r="BI1466" s="6"/>
    </row>
    <row r="1467" spans="6:61" x14ac:dyDescent="0.25"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AE1467" s="6"/>
      <c r="AF1467" s="6"/>
      <c r="AG1467" s="6"/>
      <c r="AH1467" s="6"/>
      <c r="AI1467" s="6"/>
      <c r="AJ1467" s="6"/>
      <c r="AK1467" s="6"/>
      <c r="AL1467" s="6"/>
      <c r="AM1467" s="6"/>
      <c r="AN1467" s="6"/>
      <c r="AO1467" s="6"/>
      <c r="AP1467" s="6"/>
      <c r="AQ1467" s="6"/>
      <c r="AR1467" s="6"/>
      <c r="AS1467" s="6"/>
      <c r="AT1467" s="6"/>
      <c r="AU1467" s="6"/>
      <c r="AV1467" s="6"/>
      <c r="AW1467" s="6"/>
      <c r="AX1467" s="6"/>
      <c r="AY1467" s="6"/>
      <c r="BG1467" s="6"/>
      <c r="BH1467" s="6"/>
      <c r="BI1467" s="6"/>
    </row>
    <row r="1468" spans="6:61" x14ac:dyDescent="0.25"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AE1468" s="6"/>
      <c r="AF1468" s="6"/>
      <c r="AG1468" s="6"/>
      <c r="AH1468" s="6"/>
      <c r="AI1468" s="6"/>
      <c r="AJ1468" s="6"/>
      <c r="AK1468" s="6"/>
      <c r="AL1468" s="6"/>
      <c r="AM1468" s="6"/>
      <c r="AN1468" s="6"/>
      <c r="AO1468" s="6"/>
      <c r="AP1468" s="6"/>
      <c r="AQ1468" s="6"/>
      <c r="AR1468" s="6"/>
      <c r="AS1468" s="6"/>
      <c r="AT1468" s="6"/>
      <c r="AU1468" s="6"/>
      <c r="AV1468" s="6"/>
      <c r="AW1468" s="6"/>
      <c r="AX1468" s="6"/>
      <c r="AY1468" s="6"/>
      <c r="BG1468" s="6"/>
      <c r="BH1468" s="6"/>
      <c r="BI1468" s="6"/>
    </row>
    <row r="1469" spans="6:61" x14ac:dyDescent="0.25"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AX1469" s="6"/>
      <c r="AY1469" s="6"/>
      <c r="BG1469" s="6"/>
      <c r="BH1469" s="6"/>
      <c r="BI1469" s="6"/>
    </row>
    <row r="1470" spans="6:61" x14ac:dyDescent="0.25"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AE1470" s="6"/>
      <c r="AF1470" s="6"/>
      <c r="AG1470" s="6"/>
      <c r="AH1470" s="6"/>
      <c r="AI1470" s="6"/>
      <c r="AJ1470" s="6"/>
      <c r="AK1470" s="6"/>
      <c r="AL1470" s="6"/>
      <c r="AM1470" s="6"/>
      <c r="AN1470" s="6"/>
      <c r="AO1470" s="6"/>
      <c r="AP1470" s="6"/>
      <c r="AQ1470" s="6"/>
      <c r="AR1470" s="6"/>
      <c r="AS1470" s="6"/>
      <c r="AT1470" s="6"/>
      <c r="AU1470" s="6"/>
      <c r="AV1470" s="6"/>
      <c r="AW1470" s="6"/>
      <c r="AX1470" s="6"/>
      <c r="AY1470" s="6"/>
      <c r="BG1470" s="6"/>
      <c r="BH1470" s="6"/>
      <c r="BI1470" s="6"/>
    </row>
    <row r="1471" spans="6:61" x14ac:dyDescent="0.25"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/>
      <c r="AP1471" s="6"/>
      <c r="AQ1471" s="6"/>
      <c r="AR1471" s="6"/>
      <c r="AS1471" s="6"/>
      <c r="AT1471" s="6"/>
      <c r="AU1471" s="6"/>
      <c r="AV1471" s="6"/>
      <c r="AW1471" s="6"/>
      <c r="AX1471" s="6"/>
      <c r="AY1471" s="6"/>
      <c r="BG1471" s="6"/>
      <c r="BH1471" s="6"/>
      <c r="BI1471" s="6"/>
    </row>
    <row r="1472" spans="6:61" x14ac:dyDescent="0.25"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AX1472" s="6"/>
      <c r="AY1472" s="6"/>
      <c r="BG1472" s="6"/>
      <c r="BH1472" s="6"/>
      <c r="BI1472" s="6"/>
    </row>
    <row r="1473" spans="6:61" x14ac:dyDescent="0.25"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  <c r="AQ1473" s="6"/>
      <c r="AR1473" s="6"/>
      <c r="AS1473" s="6"/>
      <c r="AT1473" s="6"/>
      <c r="AU1473" s="6"/>
      <c r="AV1473" s="6"/>
      <c r="AW1473" s="6"/>
      <c r="AX1473" s="6"/>
      <c r="AY1473" s="6"/>
      <c r="BG1473" s="6"/>
      <c r="BH1473" s="6"/>
      <c r="BI1473" s="6"/>
    </row>
    <row r="1474" spans="6:61" x14ac:dyDescent="0.25"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AE1474" s="6"/>
      <c r="AF1474" s="6"/>
      <c r="AG1474" s="6"/>
      <c r="AH1474" s="6"/>
      <c r="AI1474" s="6"/>
      <c r="AJ1474" s="6"/>
      <c r="AK1474" s="6"/>
      <c r="AL1474" s="6"/>
      <c r="AM1474" s="6"/>
      <c r="AN1474" s="6"/>
      <c r="AO1474" s="6"/>
      <c r="AP1474" s="6"/>
      <c r="AQ1474" s="6"/>
      <c r="AR1474" s="6"/>
      <c r="AS1474" s="6"/>
      <c r="AT1474" s="6"/>
      <c r="AU1474" s="6"/>
      <c r="AV1474" s="6"/>
      <c r="AW1474" s="6"/>
      <c r="AX1474" s="6"/>
      <c r="AY1474" s="6"/>
      <c r="BG1474" s="6"/>
      <c r="BH1474" s="6"/>
      <c r="BI1474" s="6"/>
    </row>
    <row r="1475" spans="6:61" x14ac:dyDescent="0.25"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AX1475" s="6"/>
      <c r="AY1475" s="6"/>
      <c r="BG1475" s="6"/>
      <c r="BH1475" s="6"/>
      <c r="BI1475" s="6"/>
    </row>
    <row r="1476" spans="6:61" x14ac:dyDescent="0.25"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/>
      <c r="AP1476" s="6"/>
      <c r="AQ1476" s="6"/>
      <c r="AR1476" s="6"/>
      <c r="AS1476" s="6"/>
      <c r="AT1476" s="6"/>
      <c r="AU1476" s="6"/>
      <c r="AV1476" s="6"/>
      <c r="AW1476" s="6"/>
      <c r="AX1476" s="6"/>
      <c r="AY1476" s="6"/>
      <c r="BG1476" s="6"/>
      <c r="BH1476" s="6"/>
      <c r="BI1476" s="6"/>
    </row>
    <row r="1477" spans="6:61" x14ac:dyDescent="0.25"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AE1477" s="6"/>
      <c r="AF1477" s="6"/>
      <c r="AG1477" s="6"/>
      <c r="AH1477" s="6"/>
      <c r="AI1477" s="6"/>
      <c r="AJ1477" s="6"/>
      <c r="AK1477" s="6"/>
      <c r="AL1477" s="6"/>
      <c r="AM1477" s="6"/>
      <c r="AN1477" s="6"/>
      <c r="AO1477" s="6"/>
      <c r="AP1477" s="6"/>
      <c r="AQ1477" s="6"/>
      <c r="AR1477" s="6"/>
      <c r="AS1477" s="6"/>
      <c r="AT1477" s="6"/>
      <c r="AU1477" s="6"/>
      <c r="AV1477" s="6"/>
      <c r="AW1477" s="6"/>
      <c r="AX1477" s="6"/>
      <c r="AY1477" s="6"/>
      <c r="BG1477" s="6"/>
      <c r="BH1477" s="6"/>
      <c r="BI1477" s="6"/>
    </row>
    <row r="1478" spans="6:61" x14ac:dyDescent="0.25"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AX1478" s="6"/>
      <c r="AY1478" s="6"/>
      <c r="BG1478" s="6"/>
      <c r="BH1478" s="6"/>
      <c r="BI1478" s="6"/>
    </row>
    <row r="1479" spans="6:61" x14ac:dyDescent="0.25"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AE1479" s="6"/>
      <c r="AF1479" s="6"/>
      <c r="AG1479" s="6"/>
      <c r="AH1479" s="6"/>
      <c r="AI1479" s="6"/>
      <c r="AJ1479" s="6"/>
      <c r="AK1479" s="6"/>
      <c r="AL1479" s="6"/>
      <c r="AM1479" s="6"/>
      <c r="AN1479" s="6"/>
      <c r="AO1479" s="6"/>
      <c r="AP1479" s="6"/>
      <c r="AQ1479" s="6"/>
      <c r="AR1479" s="6"/>
      <c r="AS1479" s="6"/>
      <c r="AT1479" s="6"/>
      <c r="AU1479" s="6"/>
      <c r="AV1479" s="6"/>
      <c r="AW1479" s="6"/>
      <c r="AX1479" s="6"/>
      <c r="AY1479" s="6"/>
      <c r="BG1479" s="6"/>
      <c r="BH1479" s="6"/>
      <c r="BI1479" s="6"/>
    </row>
    <row r="1480" spans="6:61" x14ac:dyDescent="0.25"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AE1480" s="6"/>
      <c r="AF1480" s="6"/>
      <c r="AG1480" s="6"/>
      <c r="AH1480" s="6"/>
      <c r="AI1480" s="6"/>
      <c r="AJ1480" s="6"/>
      <c r="AK1480" s="6"/>
      <c r="AL1480" s="6"/>
      <c r="AM1480" s="6"/>
      <c r="AN1480" s="6"/>
      <c r="AO1480" s="6"/>
      <c r="AP1480" s="6"/>
      <c r="AQ1480" s="6"/>
      <c r="AR1480" s="6"/>
      <c r="AS1480" s="6"/>
      <c r="AT1480" s="6"/>
      <c r="AU1480" s="6"/>
      <c r="AV1480" s="6"/>
      <c r="AW1480" s="6"/>
      <c r="AX1480" s="6"/>
      <c r="AY1480" s="6"/>
      <c r="BG1480" s="6"/>
      <c r="BH1480" s="6"/>
      <c r="BI1480" s="6"/>
    </row>
    <row r="1481" spans="6:61" x14ac:dyDescent="0.25"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AX1481" s="6"/>
      <c r="AY1481" s="6"/>
      <c r="BG1481" s="6"/>
      <c r="BH1481" s="6"/>
      <c r="BI1481" s="6"/>
    </row>
    <row r="1482" spans="6:61" x14ac:dyDescent="0.25"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AE1482" s="6"/>
      <c r="AF1482" s="6"/>
      <c r="AG1482" s="6"/>
      <c r="AH1482" s="6"/>
      <c r="AI1482" s="6"/>
      <c r="AJ1482" s="6"/>
      <c r="AK1482" s="6"/>
      <c r="AL1482" s="6"/>
      <c r="AM1482" s="6"/>
      <c r="AN1482" s="6"/>
      <c r="AO1482" s="6"/>
      <c r="AP1482" s="6"/>
      <c r="AQ1482" s="6"/>
      <c r="AR1482" s="6"/>
      <c r="AS1482" s="6"/>
      <c r="AT1482" s="6"/>
      <c r="AU1482" s="6"/>
      <c r="AV1482" s="6"/>
      <c r="AW1482" s="6"/>
      <c r="AX1482" s="6"/>
      <c r="AY1482" s="6"/>
      <c r="BG1482" s="6"/>
      <c r="BH1482" s="6"/>
      <c r="BI1482" s="6"/>
    </row>
    <row r="1483" spans="6:61" x14ac:dyDescent="0.25"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  <c r="AQ1483" s="6"/>
      <c r="AR1483" s="6"/>
      <c r="AS1483" s="6"/>
      <c r="AT1483" s="6"/>
      <c r="AU1483" s="6"/>
      <c r="AV1483" s="6"/>
      <c r="AW1483" s="6"/>
      <c r="AX1483" s="6"/>
      <c r="AY1483" s="6"/>
      <c r="BG1483" s="6"/>
      <c r="BH1483" s="6"/>
      <c r="BI1483" s="6"/>
    </row>
    <row r="1484" spans="6:61" x14ac:dyDescent="0.25"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AX1484" s="6"/>
      <c r="AY1484" s="6"/>
      <c r="BG1484" s="6"/>
      <c r="BH1484" s="6"/>
      <c r="BI1484" s="6"/>
    </row>
    <row r="1485" spans="6:61" x14ac:dyDescent="0.25"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AE1485" s="6"/>
      <c r="AF1485" s="6"/>
      <c r="AG1485" s="6"/>
      <c r="AH1485" s="6"/>
      <c r="AI1485" s="6"/>
      <c r="AJ1485" s="6"/>
      <c r="AK1485" s="6"/>
      <c r="AL1485" s="6"/>
      <c r="AM1485" s="6"/>
      <c r="AN1485" s="6"/>
      <c r="AO1485" s="6"/>
      <c r="AP1485" s="6"/>
      <c r="AQ1485" s="6"/>
      <c r="AR1485" s="6"/>
      <c r="AS1485" s="6"/>
      <c r="AT1485" s="6"/>
      <c r="AU1485" s="6"/>
      <c r="AV1485" s="6"/>
      <c r="AW1485" s="6"/>
      <c r="AX1485" s="6"/>
      <c r="AY1485" s="6"/>
      <c r="BG1485" s="6"/>
      <c r="BH1485" s="6"/>
      <c r="BI1485" s="6"/>
    </row>
    <row r="1486" spans="6:61" x14ac:dyDescent="0.25"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6"/>
      <c r="AP1486" s="6"/>
      <c r="AQ1486" s="6"/>
      <c r="AR1486" s="6"/>
      <c r="AS1486" s="6"/>
      <c r="AT1486" s="6"/>
      <c r="AU1486" s="6"/>
      <c r="AV1486" s="6"/>
      <c r="AW1486" s="6"/>
      <c r="AX1486" s="6"/>
      <c r="AY1486" s="6"/>
      <c r="BG1486" s="6"/>
      <c r="BH1486" s="6"/>
      <c r="BI1486" s="6"/>
    </row>
    <row r="1487" spans="6:61" x14ac:dyDescent="0.25"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AX1487" s="6"/>
      <c r="AY1487" s="6"/>
      <c r="BG1487" s="6"/>
      <c r="BH1487" s="6"/>
      <c r="BI1487" s="6"/>
    </row>
    <row r="1488" spans="6:61" x14ac:dyDescent="0.25"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AE1488" s="6"/>
      <c r="AF1488" s="6"/>
      <c r="AG1488" s="6"/>
      <c r="AH1488" s="6"/>
      <c r="AI1488" s="6"/>
      <c r="AJ1488" s="6"/>
      <c r="AK1488" s="6"/>
      <c r="AL1488" s="6"/>
      <c r="AM1488" s="6"/>
      <c r="AN1488" s="6"/>
      <c r="AO1488" s="6"/>
      <c r="AP1488" s="6"/>
      <c r="AQ1488" s="6"/>
      <c r="AR1488" s="6"/>
      <c r="AS1488" s="6"/>
      <c r="AT1488" s="6"/>
      <c r="AU1488" s="6"/>
      <c r="AV1488" s="6"/>
      <c r="AW1488" s="6"/>
      <c r="AX1488" s="6"/>
      <c r="AY1488" s="6"/>
      <c r="BG1488" s="6"/>
      <c r="BH1488" s="6"/>
      <c r="BI1488" s="6"/>
    </row>
    <row r="1489" spans="6:61" x14ac:dyDescent="0.25"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AE1489" s="6"/>
      <c r="AF1489" s="6"/>
      <c r="AG1489" s="6"/>
      <c r="AH1489" s="6"/>
      <c r="AI1489" s="6"/>
      <c r="AJ1489" s="6"/>
      <c r="AK1489" s="6"/>
      <c r="AL1489" s="6"/>
      <c r="AM1489" s="6"/>
      <c r="AN1489" s="6"/>
      <c r="AO1489" s="6"/>
      <c r="AP1489" s="6"/>
      <c r="AQ1489" s="6"/>
      <c r="AR1489" s="6"/>
      <c r="AS1489" s="6"/>
      <c r="AT1489" s="6"/>
      <c r="AU1489" s="6"/>
      <c r="AV1489" s="6"/>
      <c r="AW1489" s="6"/>
      <c r="AX1489" s="6"/>
      <c r="AY1489" s="6"/>
      <c r="BG1489" s="6"/>
      <c r="BH1489" s="6"/>
      <c r="BI1489" s="6"/>
    </row>
    <row r="1490" spans="6:61" x14ac:dyDescent="0.25"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AX1490" s="6"/>
      <c r="AY1490" s="6"/>
      <c r="BG1490" s="6"/>
      <c r="BH1490" s="6"/>
      <c r="BI1490" s="6"/>
    </row>
    <row r="1491" spans="6:61" x14ac:dyDescent="0.25"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AE1491" s="6"/>
      <c r="AF1491" s="6"/>
      <c r="AG1491" s="6"/>
      <c r="AH1491" s="6"/>
      <c r="AI1491" s="6"/>
      <c r="AJ1491" s="6"/>
      <c r="AK1491" s="6"/>
      <c r="AL1491" s="6"/>
      <c r="AM1491" s="6"/>
      <c r="AN1491" s="6"/>
      <c r="AO1491" s="6"/>
      <c r="AP1491" s="6"/>
      <c r="AQ1491" s="6"/>
      <c r="AR1491" s="6"/>
      <c r="AS1491" s="6"/>
      <c r="AT1491" s="6"/>
      <c r="AU1491" s="6"/>
      <c r="AV1491" s="6"/>
      <c r="AW1491" s="6"/>
      <c r="AX1491" s="6"/>
      <c r="AY1491" s="6"/>
      <c r="BG1491" s="6"/>
      <c r="BH1491" s="6"/>
      <c r="BI1491" s="6"/>
    </row>
    <row r="1492" spans="6:61" x14ac:dyDescent="0.25"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AE1492" s="6"/>
      <c r="AF1492" s="6"/>
      <c r="AG1492" s="6"/>
      <c r="AH1492" s="6"/>
      <c r="AI1492" s="6"/>
      <c r="AJ1492" s="6"/>
      <c r="AK1492" s="6"/>
      <c r="AL1492" s="6"/>
      <c r="AM1492" s="6"/>
      <c r="AN1492" s="6"/>
      <c r="AO1492" s="6"/>
      <c r="AP1492" s="6"/>
      <c r="AQ1492" s="6"/>
      <c r="AR1492" s="6"/>
      <c r="AS1492" s="6"/>
      <c r="AT1492" s="6"/>
      <c r="AU1492" s="6"/>
      <c r="AV1492" s="6"/>
      <c r="AW1492" s="6"/>
      <c r="AX1492" s="6"/>
      <c r="AY1492" s="6"/>
      <c r="BG1492" s="6"/>
      <c r="BH1492" s="6"/>
      <c r="BI1492" s="6"/>
    </row>
    <row r="1493" spans="6:61" x14ac:dyDescent="0.25"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AX1493" s="6"/>
      <c r="AY1493" s="6"/>
      <c r="BG1493" s="6"/>
      <c r="BH1493" s="6"/>
      <c r="BI1493" s="6"/>
    </row>
    <row r="1494" spans="6:61" x14ac:dyDescent="0.25"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AE1494" s="6"/>
      <c r="AF1494" s="6"/>
      <c r="AG1494" s="6"/>
      <c r="AH1494" s="6"/>
      <c r="AI1494" s="6"/>
      <c r="AJ1494" s="6"/>
      <c r="AK1494" s="6"/>
      <c r="AL1494" s="6"/>
      <c r="AM1494" s="6"/>
      <c r="AN1494" s="6"/>
      <c r="AO1494" s="6"/>
      <c r="AP1494" s="6"/>
      <c r="AQ1494" s="6"/>
      <c r="AR1494" s="6"/>
      <c r="AS1494" s="6"/>
      <c r="AT1494" s="6"/>
      <c r="AU1494" s="6"/>
      <c r="AV1494" s="6"/>
      <c r="AW1494" s="6"/>
      <c r="AX1494" s="6"/>
      <c r="AY1494" s="6"/>
      <c r="BG1494" s="6"/>
      <c r="BH1494" s="6"/>
      <c r="BI1494" s="6"/>
    </row>
    <row r="1495" spans="6:61" x14ac:dyDescent="0.25"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AE1495" s="6"/>
      <c r="AF1495" s="6"/>
      <c r="AG1495" s="6"/>
      <c r="AH1495" s="6"/>
      <c r="AI1495" s="6"/>
      <c r="AJ1495" s="6"/>
      <c r="AK1495" s="6"/>
      <c r="AL1495" s="6"/>
      <c r="AM1495" s="6"/>
      <c r="AN1495" s="6"/>
      <c r="AO1495" s="6"/>
      <c r="AP1495" s="6"/>
      <c r="AQ1495" s="6"/>
      <c r="AR1495" s="6"/>
      <c r="AS1495" s="6"/>
      <c r="AT1495" s="6"/>
      <c r="AU1495" s="6"/>
      <c r="AV1495" s="6"/>
      <c r="AW1495" s="6"/>
      <c r="AX1495" s="6"/>
      <c r="AY1495" s="6"/>
      <c r="BG1495" s="6"/>
      <c r="BH1495" s="6"/>
      <c r="BI1495" s="6"/>
    </row>
    <row r="1496" spans="6:61" x14ac:dyDescent="0.25"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AX1496" s="6"/>
      <c r="AY1496" s="6"/>
      <c r="BG1496" s="6"/>
      <c r="BH1496" s="6"/>
      <c r="BI1496" s="6"/>
    </row>
    <row r="1497" spans="6:61" x14ac:dyDescent="0.25"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AE1497" s="6"/>
      <c r="AF1497" s="6"/>
      <c r="AG1497" s="6"/>
      <c r="AH1497" s="6"/>
      <c r="AI1497" s="6"/>
      <c r="AJ1497" s="6"/>
      <c r="AK1497" s="6"/>
      <c r="AL1497" s="6"/>
      <c r="AM1497" s="6"/>
      <c r="AN1497" s="6"/>
      <c r="AO1497" s="6"/>
      <c r="AP1497" s="6"/>
      <c r="AQ1497" s="6"/>
      <c r="AR1497" s="6"/>
      <c r="AS1497" s="6"/>
      <c r="AT1497" s="6"/>
      <c r="AU1497" s="6"/>
      <c r="AV1497" s="6"/>
      <c r="AW1497" s="6"/>
      <c r="AX1497" s="6"/>
      <c r="AY1497" s="6"/>
      <c r="BG1497" s="6"/>
      <c r="BH1497" s="6"/>
      <c r="BI1497" s="6"/>
    </row>
    <row r="1498" spans="6:61" x14ac:dyDescent="0.25"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AE1498" s="6"/>
      <c r="AF1498" s="6"/>
      <c r="AG1498" s="6"/>
      <c r="AH1498" s="6"/>
      <c r="AI1498" s="6"/>
      <c r="AJ1498" s="6"/>
      <c r="AK1498" s="6"/>
      <c r="AL1498" s="6"/>
      <c r="AM1498" s="6"/>
      <c r="AN1498" s="6"/>
      <c r="AO1498" s="6"/>
      <c r="AP1498" s="6"/>
      <c r="AQ1498" s="6"/>
      <c r="AR1498" s="6"/>
      <c r="AS1498" s="6"/>
      <c r="AT1498" s="6"/>
      <c r="AU1498" s="6"/>
      <c r="AV1498" s="6"/>
      <c r="AW1498" s="6"/>
      <c r="AX1498" s="6"/>
      <c r="AY1498" s="6"/>
      <c r="BG1498" s="6"/>
      <c r="BH1498" s="6"/>
      <c r="BI1498" s="6"/>
    </row>
    <row r="1499" spans="6:61" x14ac:dyDescent="0.25"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AX1499" s="6"/>
      <c r="AY1499" s="6"/>
      <c r="BG1499" s="6"/>
      <c r="BH1499" s="6"/>
      <c r="BI1499" s="6"/>
    </row>
    <row r="1500" spans="6:61" x14ac:dyDescent="0.25"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AE1500" s="6"/>
      <c r="AF1500" s="6"/>
      <c r="AG1500" s="6"/>
      <c r="AH1500" s="6"/>
      <c r="AI1500" s="6"/>
      <c r="AJ1500" s="6"/>
      <c r="AK1500" s="6"/>
      <c r="AL1500" s="6"/>
      <c r="AM1500" s="6"/>
      <c r="AN1500" s="6"/>
      <c r="AO1500" s="6"/>
      <c r="AP1500" s="6"/>
      <c r="AQ1500" s="6"/>
      <c r="AR1500" s="6"/>
      <c r="AS1500" s="6"/>
      <c r="AT1500" s="6"/>
      <c r="AU1500" s="6"/>
      <c r="AV1500" s="6"/>
      <c r="AW1500" s="6"/>
      <c r="AX1500" s="6"/>
      <c r="AY1500" s="6"/>
      <c r="BG1500" s="6"/>
      <c r="BH1500" s="6"/>
      <c r="BI1500" s="6"/>
    </row>
    <row r="1501" spans="6:61" x14ac:dyDescent="0.25"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AE1501" s="6"/>
      <c r="AF1501" s="6"/>
      <c r="AG1501" s="6"/>
      <c r="AH1501" s="6"/>
      <c r="AI1501" s="6"/>
      <c r="AJ1501" s="6"/>
      <c r="AK1501" s="6"/>
      <c r="AL1501" s="6"/>
      <c r="AM1501" s="6"/>
      <c r="AN1501" s="6"/>
      <c r="AO1501" s="6"/>
      <c r="AP1501" s="6"/>
      <c r="AQ1501" s="6"/>
      <c r="AR1501" s="6"/>
      <c r="AS1501" s="6"/>
      <c r="AT1501" s="6"/>
      <c r="AU1501" s="6"/>
      <c r="AV1501" s="6"/>
      <c r="AW1501" s="6"/>
      <c r="AX1501" s="6"/>
      <c r="AY1501" s="6"/>
      <c r="BG1501" s="6"/>
      <c r="BH1501" s="6"/>
      <c r="BI1501" s="6"/>
    </row>
    <row r="1502" spans="6:61" x14ac:dyDescent="0.25"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AX1502" s="6"/>
      <c r="AY1502" s="6"/>
      <c r="BG1502" s="6"/>
      <c r="BH1502" s="6"/>
      <c r="BI1502" s="6"/>
    </row>
    <row r="1503" spans="6:61" x14ac:dyDescent="0.25"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AE1503" s="6"/>
      <c r="AF1503" s="6"/>
      <c r="AG1503" s="6"/>
      <c r="AH1503" s="6"/>
      <c r="AI1503" s="6"/>
      <c r="AJ1503" s="6"/>
      <c r="AK1503" s="6"/>
      <c r="AL1503" s="6"/>
      <c r="AM1503" s="6"/>
      <c r="AN1503" s="6"/>
      <c r="AO1503" s="6"/>
      <c r="AP1503" s="6"/>
      <c r="AQ1503" s="6"/>
      <c r="AR1503" s="6"/>
      <c r="AS1503" s="6"/>
      <c r="AT1503" s="6"/>
      <c r="AU1503" s="6"/>
      <c r="AV1503" s="6"/>
      <c r="AW1503" s="6"/>
      <c r="AX1503" s="6"/>
      <c r="AY1503" s="6"/>
      <c r="BG1503" s="6"/>
      <c r="BH1503" s="6"/>
      <c r="BI1503" s="6"/>
    </row>
    <row r="1504" spans="6:61" x14ac:dyDescent="0.25"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AE1504" s="6"/>
      <c r="AF1504" s="6"/>
      <c r="AG1504" s="6"/>
      <c r="AH1504" s="6"/>
      <c r="AI1504" s="6"/>
      <c r="AJ1504" s="6"/>
      <c r="AK1504" s="6"/>
      <c r="AL1504" s="6"/>
      <c r="AM1504" s="6"/>
      <c r="AN1504" s="6"/>
      <c r="AO1504" s="6"/>
      <c r="AP1504" s="6"/>
      <c r="AQ1504" s="6"/>
      <c r="AR1504" s="6"/>
      <c r="AS1504" s="6"/>
      <c r="AT1504" s="6"/>
      <c r="AU1504" s="6"/>
      <c r="AV1504" s="6"/>
      <c r="AW1504" s="6"/>
      <c r="AX1504" s="6"/>
      <c r="AY1504" s="6"/>
      <c r="BG1504" s="6"/>
      <c r="BH1504" s="6"/>
      <c r="BI1504" s="6"/>
    </row>
    <row r="1505" spans="6:61" x14ac:dyDescent="0.25"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AX1505" s="6"/>
      <c r="AY1505" s="6"/>
      <c r="BG1505" s="6"/>
      <c r="BH1505" s="6"/>
      <c r="BI1505" s="6"/>
    </row>
    <row r="1506" spans="6:61" x14ac:dyDescent="0.25"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AE1506" s="6"/>
      <c r="AF1506" s="6"/>
      <c r="AG1506" s="6"/>
      <c r="AH1506" s="6"/>
      <c r="AI1506" s="6"/>
      <c r="AJ1506" s="6"/>
      <c r="AK1506" s="6"/>
      <c r="AL1506" s="6"/>
      <c r="AM1506" s="6"/>
      <c r="AN1506" s="6"/>
      <c r="AO1506" s="6"/>
      <c r="AP1506" s="6"/>
      <c r="AQ1506" s="6"/>
      <c r="AR1506" s="6"/>
      <c r="AS1506" s="6"/>
      <c r="AT1506" s="6"/>
      <c r="AU1506" s="6"/>
      <c r="AV1506" s="6"/>
      <c r="AW1506" s="6"/>
      <c r="AX1506" s="6"/>
      <c r="AY1506" s="6"/>
      <c r="BG1506" s="6"/>
      <c r="BH1506" s="6"/>
      <c r="BI1506" s="6"/>
    </row>
    <row r="1507" spans="6:61" x14ac:dyDescent="0.25"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AE1507" s="6"/>
      <c r="AF1507" s="6"/>
      <c r="AG1507" s="6"/>
      <c r="AH1507" s="6"/>
      <c r="AI1507" s="6"/>
      <c r="AJ1507" s="6"/>
      <c r="AK1507" s="6"/>
      <c r="AL1507" s="6"/>
      <c r="AM1507" s="6"/>
      <c r="AN1507" s="6"/>
      <c r="AO1507" s="6"/>
      <c r="AP1507" s="6"/>
      <c r="AQ1507" s="6"/>
      <c r="AR1507" s="6"/>
      <c r="AS1507" s="6"/>
      <c r="AT1507" s="6"/>
      <c r="AU1507" s="6"/>
      <c r="AV1507" s="6"/>
      <c r="AW1507" s="6"/>
      <c r="AX1507" s="6"/>
      <c r="AY1507" s="6"/>
      <c r="BG1507" s="6"/>
      <c r="BH1507" s="6"/>
      <c r="BI1507" s="6"/>
    </row>
    <row r="1508" spans="6:61" x14ac:dyDescent="0.25"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AX1508" s="6"/>
      <c r="AY1508" s="6"/>
      <c r="BG1508" s="6"/>
      <c r="BH1508" s="6"/>
      <c r="BI1508" s="6"/>
    </row>
    <row r="1509" spans="6:61" x14ac:dyDescent="0.25"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AE1509" s="6"/>
      <c r="AF1509" s="6"/>
      <c r="AG1509" s="6"/>
      <c r="AH1509" s="6"/>
      <c r="AI1509" s="6"/>
      <c r="AJ1509" s="6"/>
      <c r="AK1509" s="6"/>
      <c r="AL1509" s="6"/>
      <c r="AM1509" s="6"/>
      <c r="AN1509" s="6"/>
      <c r="AO1509" s="6"/>
      <c r="AP1509" s="6"/>
      <c r="AQ1509" s="6"/>
      <c r="AR1509" s="6"/>
      <c r="AS1509" s="6"/>
      <c r="AT1509" s="6"/>
      <c r="AU1509" s="6"/>
      <c r="AV1509" s="6"/>
      <c r="AW1509" s="6"/>
      <c r="AX1509" s="6"/>
      <c r="AY1509" s="6"/>
      <c r="BG1509" s="6"/>
      <c r="BH1509" s="6"/>
      <c r="BI1509" s="6"/>
    </row>
    <row r="1510" spans="6:61" x14ac:dyDescent="0.25"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AE1510" s="6"/>
      <c r="AF1510" s="6"/>
      <c r="AG1510" s="6"/>
      <c r="AH1510" s="6"/>
      <c r="AI1510" s="6"/>
      <c r="AJ1510" s="6"/>
      <c r="AK1510" s="6"/>
      <c r="AL1510" s="6"/>
      <c r="AM1510" s="6"/>
      <c r="AN1510" s="6"/>
      <c r="AO1510" s="6"/>
      <c r="AP1510" s="6"/>
      <c r="AQ1510" s="6"/>
      <c r="AR1510" s="6"/>
      <c r="AS1510" s="6"/>
      <c r="AT1510" s="6"/>
      <c r="AU1510" s="6"/>
      <c r="AV1510" s="6"/>
      <c r="AW1510" s="6"/>
      <c r="AX1510" s="6"/>
      <c r="AY1510" s="6"/>
      <c r="BG1510" s="6"/>
      <c r="BH1510" s="6"/>
      <c r="BI1510" s="6"/>
    </row>
    <row r="1511" spans="6:61" x14ac:dyDescent="0.25"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AX1511" s="6"/>
      <c r="AY1511" s="6"/>
      <c r="BG1511" s="6"/>
      <c r="BH1511" s="6"/>
      <c r="BI1511" s="6"/>
    </row>
    <row r="1512" spans="6:61" x14ac:dyDescent="0.25"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AE1512" s="6"/>
      <c r="AF1512" s="6"/>
      <c r="AG1512" s="6"/>
      <c r="AH1512" s="6"/>
      <c r="AI1512" s="6"/>
      <c r="AJ1512" s="6"/>
      <c r="AK1512" s="6"/>
      <c r="AL1512" s="6"/>
      <c r="AM1512" s="6"/>
      <c r="AN1512" s="6"/>
      <c r="AO1512" s="6"/>
      <c r="AP1512" s="6"/>
      <c r="AQ1512" s="6"/>
      <c r="AR1512" s="6"/>
      <c r="AS1512" s="6"/>
      <c r="AT1512" s="6"/>
      <c r="AU1512" s="6"/>
      <c r="AV1512" s="6"/>
      <c r="AW1512" s="6"/>
      <c r="AX1512" s="6"/>
      <c r="AY1512" s="6"/>
      <c r="BG1512" s="6"/>
      <c r="BH1512" s="6"/>
      <c r="BI1512" s="6"/>
    </row>
    <row r="1513" spans="6:61" x14ac:dyDescent="0.25"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AE1513" s="6"/>
      <c r="AF1513" s="6"/>
      <c r="AG1513" s="6"/>
      <c r="AH1513" s="6"/>
      <c r="AI1513" s="6"/>
      <c r="AJ1513" s="6"/>
      <c r="AK1513" s="6"/>
      <c r="AL1513" s="6"/>
      <c r="AM1513" s="6"/>
      <c r="AN1513" s="6"/>
      <c r="AO1513" s="6"/>
      <c r="AP1513" s="6"/>
      <c r="AQ1513" s="6"/>
      <c r="AR1513" s="6"/>
      <c r="AS1513" s="6"/>
      <c r="AT1513" s="6"/>
      <c r="AU1513" s="6"/>
      <c r="AV1513" s="6"/>
      <c r="AW1513" s="6"/>
      <c r="AX1513" s="6"/>
      <c r="AY1513" s="6"/>
      <c r="BG1513" s="6"/>
      <c r="BH1513" s="6"/>
      <c r="BI1513" s="6"/>
    </row>
    <row r="1514" spans="6:61" x14ac:dyDescent="0.25"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AX1514" s="6"/>
      <c r="AY1514" s="6"/>
      <c r="BG1514" s="6"/>
      <c r="BH1514" s="6"/>
      <c r="BI1514" s="6"/>
    </row>
    <row r="1515" spans="6:61" x14ac:dyDescent="0.25"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AE1515" s="6"/>
      <c r="AF1515" s="6"/>
      <c r="AG1515" s="6"/>
      <c r="AH1515" s="6"/>
      <c r="AI1515" s="6"/>
      <c r="AJ1515" s="6"/>
      <c r="AK1515" s="6"/>
      <c r="AL1515" s="6"/>
      <c r="AM1515" s="6"/>
      <c r="AN1515" s="6"/>
      <c r="AO1515" s="6"/>
      <c r="AP1515" s="6"/>
      <c r="AQ1515" s="6"/>
      <c r="AR1515" s="6"/>
      <c r="AS1515" s="6"/>
      <c r="AT1515" s="6"/>
      <c r="AU1515" s="6"/>
      <c r="AV1515" s="6"/>
      <c r="AW1515" s="6"/>
      <c r="AX1515" s="6"/>
      <c r="AY1515" s="6"/>
      <c r="BG1515" s="6"/>
      <c r="BH1515" s="6"/>
      <c r="BI1515" s="6"/>
    </row>
    <row r="1516" spans="6:61" x14ac:dyDescent="0.25"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  <c r="AQ1516" s="6"/>
      <c r="AR1516" s="6"/>
      <c r="AS1516" s="6"/>
      <c r="AT1516" s="6"/>
      <c r="AU1516" s="6"/>
      <c r="AV1516" s="6"/>
      <c r="AW1516" s="6"/>
      <c r="AX1516" s="6"/>
      <c r="AY1516" s="6"/>
      <c r="BG1516" s="6"/>
      <c r="BH1516" s="6"/>
      <c r="BI1516" s="6"/>
    </row>
    <row r="1517" spans="6:61" x14ac:dyDescent="0.25"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AX1517" s="6"/>
      <c r="AY1517" s="6"/>
      <c r="BG1517" s="6"/>
      <c r="BH1517" s="6"/>
      <c r="BI1517" s="6"/>
    </row>
    <row r="1518" spans="6:61" x14ac:dyDescent="0.25"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  <c r="AQ1518" s="6"/>
      <c r="AR1518" s="6"/>
      <c r="AS1518" s="6"/>
      <c r="AT1518" s="6"/>
      <c r="AU1518" s="6"/>
      <c r="AV1518" s="6"/>
      <c r="AW1518" s="6"/>
      <c r="AX1518" s="6"/>
      <c r="AY1518" s="6"/>
      <c r="BG1518" s="6"/>
      <c r="BH1518" s="6"/>
      <c r="BI1518" s="6"/>
    </row>
    <row r="1519" spans="6:61" x14ac:dyDescent="0.25"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AE1519" s="6"/>
      <c r="AF1519" s="6"/>
      <c r="AG1519" s="6"/>
      <c r="AH1519" s="6"/>
      <c r="AI1519" s="6"/>
      <c r="AJ1519" s="6"/>
      <c r="AK1519" s="6"/>
      <c r="AL1519" s="6"/>
      <c r="AM1519" s="6"/>
      <c r="AN1519" s="6"/>
      <c r="AO1519" s="6"/>
      <c r="AP1519" s="6"/>
      <c r="AQ1519" s="6"/>
      <c r="AR1519" s="6"/>
      <c r="AS1519" s="6"/>
      <c r="AT1519" s="6"/>
      <c r="AU1519" s="6"/>
      <c r="AV1519" s="6"/>
      <c r="AW1519" s="6"/>
      <c r="AX1519" s="6"/>
      <c r="AY1519" s="6"/>
      <c r="BG1519" s="6"/>
      <c r="BH1519" s="6"/>
      <c r="BI1519" s="6"/>
    </row>
    <row r="1520" spans="6:61" x14ac:dyDescent="0.25"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AX1520" s="6"/>
      <c r="AY1520" s="6"/>
      <c r="BG1520" s="6"/>
      <c r="BH1520" s="6"/>
      <c r="BI1520" s="6"/>
    </row>
    <row r="1521" spans="6:61" x14ac:dyDescent="0.25"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AE1521" s="6"/>
      <c r="AF1521" s="6"/>
      <c r="AG1521" s="6"/>
      <c r="AH1521" s="6"/>
      <c r="AI1521" s="6"/>
      <c r="AJ1521" s="6"/>
      <c r="AK1521" s="6"/>
      <c r="AL1521" s="6"/>
      <c r="AM1521" s="6"/>
      <c r="AN1521" s="6"/>
      <c r="AO1521" s="6"/>
      <c r="AP1521" s="6"/>
      <c r="AQ1521" s="6"/>
      <c r="AR1521" s="6"/>
      <c r="AS1521" s="6"/>
      <c r="AT1521" s="6"/>
      <c r="AU1521" s="6"/>
      <c r="AV1521" s="6"/>
      <c r="AW1521" s="6"/>
      <c r="AX1521" s="6"/>
      <c r="AY1521" s="6"/>
      <c r="BG1521" s="6"/>
      <c r="BH1521" s="6"/>
      <c r="BI1521" s="6"/>
    </row>
    <row r="1522" spans="6:61" x14ac:dyDescent="0.25"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  <c r="AQ1522" s="6"/>
      <c r="AR1522" s="6"/>
      <c r="AS1522" s="6"/>
      <c r="AT1522" s="6"/>
      <c r="AU1522" s="6"/>
      <c r="AV1522" s="6"/>
      <c r="AW1522" s="6"/>
      <c r="AX1522" s="6"/>
      <c r="AY1522" s="6"/>
      <c r="BG1522" s="6"/>
      <c r="BH1522" s="6"/>
      <c r="BI1522" s="6"/>
    </row>
    <row r="1523" spans="6:61" x14ac:dyDescent="0.25"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AX1523" s="6"/>
      <c r="AY1523" s="6"/>
      <c r="BG1523" s="6"/>
      <c r="BH1523" s="6"/>
      <c r="BI1523" s="6"/>
    </row>
    <row r="1524" spans="6:61" x14ac:dyDescent="0.25"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AE1524" s="6"/>
      <c r="AF1524" s="6"/>
      <c r="AG1524" s="6"/>
      <c r="AH1524" s="6"/>
      <c r="AI1524" s="6"/>
      <c r="AJ1524" s="6"/>
      <c r="AK1524" s="6"/>
      <c r="AL1524" s="6"/>
      <c r="AM1524" s="6"/>
      <c r="AN1524" s="6"/>
      <c r="AO1524" s="6"/>
      <c r="AP1524" s="6"/>
      <c r="AQ1524" s="6"/>
      <c r="AR1524" s="6"/>
      <c r="AS1524" s="6"/>
      <c r="AT1524" s="6"/>
      <c r="AU1524" s="6"/>
      <c r="AV1524" s="6"/>
      <c r="AW1524" s="6"/>
      <c r="AX1524" s="6"/>
      <c r="AY1524" s="6"/>
      <c r="BG1524" s="6"/>
      <c r="BH1524" s="6"/>
      <c r="BI1524" s="6"/>
    </row>
    <row r="1525" spans="6:61" x14ac:dyDescent="0.25"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  <c r="AQ1525" s="6"/>
      <c r="AR1525" s="6"/>
      <c r="AS1525" s="6"/>
      <c r="AT1525" s="6"/>
      <c r="AU1525" s="6"/>
      <c r="AV1525" s="6"/>
      <c r="AW1525" s="6"/>
      <c r="AX1525" s="6"/>
      <c r="AY1525" s="6"/>
      <c r="BG1525" s="6"/>
      <c r="BH1525" s="6"/>
      <c r="BI1525" s="6"/>
    </row>
    <row r="1526" spans="6:61" x14ac:dyDescent="0.25"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AX1526" s="6"/>
      <c r="AY1526" s="6"/>
      <c r="BG1526" s="6"/>
      <c r="BH1526" s="6"/>
      <c r="BI1526" s="6"/>
    </row>
    <row r="1527" spans="6:61" x14ac:dyDescent="0.25"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AE1527" s="6"/>
      <c r="AF1527" s="6"/>
      <c r="AG1527" s="6"/>
      <c r="AH1527" s="6"/>
      <c r="AI1527" s="6"/>
      <c r="AJ1527" s="6"/>
      <c r="AK1527" s="6"/>
      <c r="AL1527" s="6"/>
      <c r="AM1527" s="6"/>
      <c r="AN1527" s="6"/>
      <c r="AO1527" s="6"/>
      <c r="AP1527" s="6"/>
      <c r="AQ1527" s="6"/>
      <c r="AR1527" s="6"/>
      <c r="AS1527" s="6"/>
      <c r="AT1527" s="6"/>
      <c r="AU1527" s="6"/>
      <c r="AV1527" s="6"/>
      <c r="AW1527" s="6"/>
      <c r="AX1527" s="6"/>
      <c r="AY1527" s="6"/>
      <c r="BG1527" s="6"/>
      <c r="BH1527" s="6"/>
      <c r="BI1527" s="6"/>
    </row>
    <row r="1528" spans="6:61" x14ac:dyDescent="0.25"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  <c r="AQ1528" s="6"/>
      <c r="AR1528" s="6"/>
      <c r="AS1528" s="6"/>
      <c r="AT1528" s="6"/>
      <c r="AU1528" s="6"/>
      <c r="AV1528" s="6"/>
      <c r="AW1528" s="6"/>
      <c r="AX1528" s="6"/>
      <c r="AY1528" s="6"/>
      <c r="BG1528" s="6"/>
      <c r="BH1528" s="6"/>
      <c r="BI1528" s="6"/>
    </row>
    <row r="1529" spans="6:61" x14ac:dyDescent="0.25"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AX1529" s="6"/>
      <c r="AY1529" s="6"/>
      <c r="BG1529" s="6"/>
      <c r="BH1529" s="6"/>
      <c r="BI1529" s="6"/>
    </row>
    <row r="1530" spans="6:61" x14ac:dyDescent="0.25"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  <c r="AQ1530" s="6"/>
      <c r="AR1530" s="6"/>
      <c r="AS1530" s="6"/>
      <c r="AT1530" s="6"/>
      <c r="AU1530" s="6"/>
      <c r="AV1530" s="6"/>
      <c r="AW1530" s="6"/>
      <c r="AX1530" s="6"/>
      <c r="AY1530" s="6"/>
      <c r="BG1530" s="6"/>
      <c r="BH1530" s="6"/>
      <c r="BI1530" s="6"/>
    </row>
    <row r="1531" spans="6:61" x14ac:dyDescent="0.25"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AE1531" s="6"/>
      <c r="AF1531" s="6"/>
      <c r="AG1531" s="6"/>
      <c r="AH1531" s="6"/>
      <c r="AI1531" s="6"/>
      <c r="AJ1531" s="6"/>
      <c r="AK1531" s="6"/>
      <c r="AL1531" s="6"/>
      <c r="AM1531" s="6"/>
      <c r="AN1531" s="6"/>
      <c r="AO1531" s="6"/>
      <c r="AP1531" s="6"/>
      <c r="AQ1531" s="6"/>
      <c r="AR1531" s="6"/>
      <c r="AS1531" s="6"/>
      <c r="AT1531" s="6"/>
      <c r="AU1531" s="6"/>
      <c r="AV1531" s="6"/>
      <c r="AW1531" s="6"/>
      <c r="AX1531" s="6"/>
      <c r="AY1531" s="6"/>
      <c r="BG1531" s="6"/>
      <c r="BH1531" s="6"/>
      <c r="BI1531" s="6"/>
    </row>
    <row r="1532" spans="6:61" x14ac:dyDescent="0.25"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AX1532" s="6"/>
      <c r="AY1532" s="6"/>
      <c r="BG1532" s="6"/>
      <c r="BH1532" s="6"/>
      <c r="BI1532" s="6"/>
    </row>
    <row r="1533" spans="6:61" x14ac:dyDescent="0.25"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AE1533" s="6"/>
      <c r="AF1533" s="6"/>
      <c r="AG1533" s="6"/>
      <c r="AH1533" s="6"/>
      <c r="AI1533" s="6"/>
      <c r="AJ1533" s="6"/>
      <c r="AK1533" s="6"/>
      <c r="AL1533" s="6"/>
      <c r="AM1533" s="6"/>
      <c r="AN1533" s="6"/>
      <c r="AO1533" s="6"/>
      <c r="AP1533" s="6"/>
      <c r="AQ1533" s="6"/>
      <c r="AR1533" s="6"/>
      <c r="AS1533" s="6"/>
      <c r="AT1533" s="6"/>
      <c r="AU1533" s="6"/>
      <c r="AV1533" s="6"/>
      <c r="AW1533" s="6"/>
      <c r="AX1533" s="6"/>
      <c r="AY1533" s="6"/>
      <c r="BG1533" s="6"/>
      <c r="BH1533" s="6"/>
      <c r="BI1533" s="6"/>
    </row>
    <row r="1534" spans="6:61" x14ac:dyDescent="0.25"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AE1534" s="6"/>
      <c r="AF1534" s="6"/>
      <c r="AG1534" s="6"/>
      <c r="AH1534" s="6"/>
      <c r="AI1534" s="6"/>
      <c r="AJ1534" s="6"/>
      <c r="AK1534" s="6"/>
      <c r="AL1534" s="6"/>
      <c r="AM1534" s="6"/>
      <c r="AN1534" s="6"/>
      <c r="AO1534" s="6"/>
      <c r="AP1534" s="6"/>
      <c r="AQ1534" s="6"/>
      <c r="AR1534" s="6"/>
      <c r="AS1534" s="6"/>
      <c r="AT1534" s="6"/>
      <c r="AU1534" s="6"/>
      <c r="AV1534" s="6"/>
      <c r="AW1534" s="6"/>
      <c r="AX1534" s="6"/>
      <c r="AY1534" s="6"/>
      <c r="BG1534" s="6"/>
      <c r="BH1534" s="6"/>
      <c r="BI1534" s="6"/>
    </row>
    <row r="1535" spans="6:61" x14ac:dyDescent="0.25"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AX1535" s="6"/>
      <c r="AY1535" s="6"/>
      <c r="BG1535" s="6"/>
      <c r="BH1535" s="6"/>
      <c r="BI1535" s="6"/>
    </row>
    <row r="1536" spans="6:61" x14ac:dyDescent="0.25"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  <c r="AQ1536" s="6"/>
      <c r="AR1536" s="6"/>
      <c r="AS1536" s="6"/>
      <c r="AT1536" s="6"/>
      <c r="AU1536" s="6"/>
      <c r="AV1536" s="6"/>
      <c r="AW1536" s="6"/>
      <c r="AX1536" s="6"/>
      <c r="AY1536" s="6"/>
      <c r="BG1536" s="6"/>
      <c r="BH1536" s="6"/>
      <c r="BI1536" s="6"/>
    </row>
    <row r="1537" spans="6:61" x14ac:dyDescent="0.25"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AE1537" s="6"/>
      <c r="AF1537" s="6"/>
      <c r="AG1537" s="6"/>
      <c r="AH1537" s="6"/>
      <c r="AI1537" s="6"/>
      <c r="AJ1537" s="6"/>
      <c r="AK1537" s="6"/>
      <c r="AL1537" s="6"/>
      <c r="AM1537" s="6"/>
      <c r="AN1537" s="6"/>
      <c r="AO1537" s="6"/>
      <c r="AP1537" s="6"/>
      <c r="AQ1537" s="6"/>
      <c r="AR1537" s="6"/>
      <c r="AS1537" s="6"/>
      <c r="AT1537" s="6"/>
      <c r="AU1537" s="6"/>
      <c r="AV1537" s="6"/>
      <c r="AW1537" s="6"/>
      <c r="AX1537" s="6"/>
      <c r="AY1537" s="6"/>
      <c r="BG1537" s="6"/>
      <c r="BH1537" s="6"/>
      <c r="BI1537" s="6"/>
    </row>
    <row r="1538" spans="6:61" x14ac:dyDescent="0.25"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AX1538" s="6"/>
      <c r="AY1538" s="6"/>
      <c r="BG1538" s="6"/>
      <c r="BH1538" s="6"/>
      <c r="BI1538" s="6"/>
    </row>
    <row r="1539" spans="6:61" x14ac:dyDescent="0.25"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AE1539" s="6"/>
      <c r="AF1539" s="6"/>
      <c r="AG1539" s="6"/>
      <c r="AH1539" s="6"/>
      <c r="AI1539" s="6"/>
      <c r="AJ1539" s="6"/>
      <c r="AK1539" s="6"/>
      <c r="AL1539" s="6"/>
      <c r="AM1539" s="6"/>
      <c r="AN1539" s="6"/>
      <c r="AO1539" s="6"/>
      <c r="AP1539" s="6"/>
      <c r="AQ1539" s="6"/>
      <c r="AR1539" s="6"/>
      <c r="AS1539" s="6"/>
      <c r="AT1539" s="6"/>
      <c r="AU1539" s="6"/>
      <c r="AV1539" s="6"/>
      <c r="AW1539" s="6"/>
      <c r="AX1539" s="6"/>
      <c r="AY1539" s="6"/>
      <c r="BG1539" s="6"/>
      <c r="BH1539" s="6"/>
      <c r="BI1539" s="6"/>
    </row>
    <row r="1540" spans="6:61" x14ac:dyDescent="0.25"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  <c r="AQ1540" s="6"/>
      <c r="AR1540" s="6"/>
      <c r="AS1540" s="6"/>
      <c r="AT1540" s="6"/>
      <c r="AU1540" s="6"/>
      <c r="AV1540" s="6"/>
      <c r="AW1540" s="6"/>
      <c r="AX1540" s="6"/>
      <c r="AY1540" s="6"/>
      <c r="BG1540" s="6"/>
      <c r="BH1540" s="6"/>
      <c r="BI1540" s="6"/>
    </row>
    <row r="1541" spans="6:61" x14ac:dyDescent="0.25"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AX1541" s="6"/>
      <c r="AY1541" s="6"/>
      <c r="BG1541" s="6"/>
      <c r="BH1541" s="6"/>
      <c r="BI1541" s="6"/>
    </row>
    <row r="1542" spans="6:61" x14ac:dyDescent="0.25"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AE1542" s="6"/>
      <c r="AF1542" s="6"/>
      <c r="AG1542" s="6"/>
      <c r="AH1542" s="6"/>
      <c r="AI1542" s="6"/>
      <c r="AJ1542" s="6"/>
      <c r="AK1542" s="6"/>
      <c r="AL1542" s="6"/>
      <c r="AM1542" s="6"/>
      <c r="AN1542" s="6"/>
      <c r="AO1542" s="6"/>
      <c r="AP1542" s="6"/>
      <c r="AQ1542" s="6"/>
      <c r="AR1542" s="6"/>
      <c r="AS1542" s="6"/>
      <c r="AT1542" s="6"/>
      <c r="AU1542" s="6"/>
      <c r="AV1542" s="6"/>
      <c r="AW1542" s="6"/>
      <c r="AX1542" s="6"/>
      <c r="AY1542" s="6"/>
      <c r="BG1542" s="6"/>
      <c r="BH1542" s="6"/>
      <c r="BI1542" s="6"/>
    </row>
    <row r="1543" spans="6:61" x14ac:dyDescent="0.25"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AE1543" s="6"/>
      <c r="AF1543" s="6"/>
      <c r="AG1543" s="6"/>
      <c r="AH1543" s="6"/>
      <c r="AI1543" s="6"/>
      <c r="AJ1543" s="6"/>
      <c r="AK1543" s="6"/>
      <c r="AL1543" s="6"/>
      <c r="AM1543" s="6"/>
      <c r="AN1543" s="6"/>
      <c r="AO1543" s="6"/>
      <c r="AP1543" s="6"/>
      <c r="AQ1543" s="6"/>
      <c r="AR1543" s="6"/>
      <c r="AS1543" s="6"/>
      <c r="AT1543" s="6"/>
      <c r="AU1543" s="6"/>
      <c r="AV1543" s="6"/>
      <c r="AW1543" s="6"/>
      <c r="AX1543" s="6"/>
      <c r="AY1543" s="6"/>
      <c r="BG1543" s="6"/>
      <c r="BH1543" s="6"/>
      <c r="BI1543" s="6"/>
    </row>
    <row r="1544" spans="6:61" x14ac:dyDescent="0.25"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AX1544" s="6"/>
      <c r="AY1544" s="6"/>
      <c r="BG1544" s="6"/>
      <c r="BH1544" s="6"/>
      <c r="BI1544" s="6"/>
    </row>
    <row r="1545" spans="6:61" x14ac:dyDescent="0.25"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AE1545" s="6"/>
      <c r="AF1545" s="6"/>
      <c r="AG1545" s="6"/>
      <c r="AH1545" s="6"/>
      <c r="AI1545" s="6"/>
      <c r="AJ1545" s="6"/>
      <c r="AK1545" s="6"/>
      <c r="AL1545" s="6"/>
      <c r="AM1545" s="6"/>
      <c r="AN1545" s="6"/>
      <c r="AO1545" s="6"/>
      <c r="AP1545" s="6"/>
      <c r="AQ1545" s="6"/>
      <c r="AR1545" s="6"/>
      <c r="AS1545" s="6"/>
      <c r="AT1545" s="6"/>
      <c r="AU1545" s="6"/>
      <c r="AV1545" s="6"/>
      <c r="AW1545" s="6"/>
      <c r="AX1545" s="6"/>
      <c r="AY1545" s="6"/>
      <c r="BG1545" s="6"/>
      <c r="BH1545" s="6"/>
      <c r="BI1545" s="6"/>
    </row>
    <row r="1546" spans="6:61" x14ac:dyDescent="0.25"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AE1546" s="6"/>
      <c r="AF1546" s="6"/>
      <c r="AG1546" s="6"/>
      <c r="AH1546" s="6"/>
      <c r="AI1546" s="6"/>
      <c r="AJ1546" s="6"/>
      <c r="AK1546" s="6"/>
      <c r="AL1546" s="6"/>
      <c r="AM1546" s="6"/>
      <c r="AN1546" s="6"/>
      <c r="AO1546" s="6"/>
      <c r="AP1546" s="6"/>
      <c r="AQ1546" s="6"/>
      <c r="AR1546" s="6"/>
      <c r="AS1546" s="6"/>
      <c r="AT1546" s="6"/>
      <c r="AU1546" s="6"/>
      <c r="AV1546" s="6"/>
      <c r="AW1546" s="6"/>
      <c r="AX1546" s="6"/>
      <c r="AY1546" s="6"/>
      <c r="BG1546" s="6"/>
      <c r="BH1546" s="6"/>
      <c r="BI1546" s="6"/>
    </row>
    <row r="1547" spans="6:61" x14ac:dyDescent="0.25"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AX1547" s="6"/>
      <c r="AY1547" s="6"/>
      <c r="BG1547" s="6"/>
      <c r="BH1547" s="6"/>
      <c r="BI1547" s="6"/>
    </row>
    <row r="1548" spans="6:61" x14ac:dyDescent="0.25"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AE1548" s="6"/>
      <c r="AF1548" s="6"/>
      <c r="AG1548" s="6"/>
      <c r="AH1548" s="6"/>
      <c r="AI1548" s="6"/>
      <c r="AJ1548" s="6"/>
      <c r="AK1548" s="6"/>
      <c r="AL1548" s="6"/>
      <c r="AM1548" s="6"/>
      <c r="AN1548" s="6"/>
      <c r="AO1548" s="6"/>
      <c r="AP1548" s="6"/>
      <c r="AQ1548" s="6"/>
      <c r="AR1548" s="6"/>
      <c r="AS1548" s="6"/>
      <c r="AT1548" s="6"/>
      <c r="AU1548" s="6"/>
      <c r="AV1548" s="6"/>
      <c r="AW1548" s="6"/>
      <c r="AX1548" s="6"/>
      <c r="AY1548" s="6"/>
      <c r="BG1548" s="6"/>
      <c r="BH1548" s="6"/>
      <c r="BI1548" s="6"/>
    </row>
    <row r="1549" spans="6:61" x14ac:dyDescent="0.25"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AE1549" s="6"/>
      <c r="AF1549" s="6"/>
      <c r="AG1549" s="6"/>
      <c r="AH1549" s="6"/>
      <c r="AI1549" s="6"/>
      <c r="AJ1549" s="6"/>
      <c r="AK1549" s="6"/>
      <c r="AL1549" s="6"/>
      <c r="AM1549" s="6"/>
      <c r="AN1549" s="6"/>
      <c r="AO1549" s="6"/>
      <c r="AP1549" s="6"/>
      <c r="AQ1549" s="6"/>
      <c r="AR1549" s="6"/>
      <c r="AS1549" s="6"/>
      <c r="AT1549" s="6"/>
      <c r="AU1549" s="6"/>
      <c r="AV1549" s="6"/>
      <c r="AW1549" s="6"/>
      <c r="AX1549" s="6"/>
      <c r="AY1549" s="6"/>
      <c r="BG1549" s="6"/>
      <c r="BH1549" s="6"/>
      <c r="BI1549" s="6"/>
    </row>
    <row r="1550" spans="6:61" x14ac:dyDescent="0.25"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AX1550" s="6"/>
      <c r="AY1550" s="6"/>
      <c r="BG1550" s="6"/>
      <c r="BH1550" s="6"/>
      <c r="BI1550" s="6"/>
    </row>
    <row r="1551" spans="6:61" x14ac:dyDescent="0.25"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AE1551" s="6"/>
      <c r="AF1551" s="6"/>
      <c r="AG1551" s="6"/>
      <c r="AH1551" s="6"/>
      <c r="AI1551" s="6"/>
      <c r="AJ1551" s="6"/>
      <c r="AK1551" s="6"/>
      <c r="AL1551" s="6"/>
      <c r="AM1551" s="6"/>
      <c r="AN1551" s="6"/>
      <c r="AO1551" s="6"/>
      <c r="AP1551" s="6"/>
      <c r="AQ1551" s="6"/>
      <c r="AR1551" s="6"/>
      <c r="AS1551" s="6"/>
      <c r="AT1551" s="6"/>
      <c r="AU1551" s="6"/>
      <c r="AV1551" s="6"/>
      <c r="AW1551" s="6"/>
      <c r="AX1551" s="6"/>
      <c r="AY1551" s="6"/>
      <c r="BG1551" s="6"/>
      <c r="BH1551" s="6"/>
      <c r="BI1551" s="6"/>
    </row>
    <row r="1552" spans="6:61" x14ac:dyDescent="0.25"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AE1552" s="6"/>
      <c r="AF1552" s="6"/>
      <c r="AG1552" s="6"/>
      <c r="AH1552" s="6"/>
      <c r="AI1552" s="6"/>
      <c r="AJ1552" s="6"/>
      <c r="AK1552" s="6"/>
      <c r="AL1552" s="6"/>
      <c r="AM1552" s="6"/>
      <c r="AN1552" s="6"/>
      <c r="AO1552" s="6"/>
      <c r="AP1552" s="6"/>
      <c r="AQ1552" s="6"/>
      <c r="AR1552" s="6"/>
      <c r="AS1552" s="6"/>
      <c r="AT1552" s="6"/>
      <c r="AU1552" s="6"/>
      <c r="AV1552" s="6"/>
      <c r="AW1552" s="6"/>
      <c r="AX1552" s="6"/>
      <c r="AY1552" s="6"/>
      <c r="BG1552" s="6"/>
      <c r="BH1552" s="6"/>
      <c r="BI1552" s="6"/>
    </row>
    <row r="1553" spans="6:61" x14ac:dyDescent="0.25"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AX1553" s="6"/>
      <c r="AY1553" s="6"/>
      <c r="BG1553" s="6"/>
      <c r="BH1553" s="6"/>
      <c r="BI1553" s="6"/>
    </row>
    <row r="1554" spans="6:61" x14ac:dyDescent="0.25"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  <c r="AQ1554" s="6"/>
      <c r="AR1554" s="6"/>
      <c r="AS1554" s="6"/>
      <c r="AT1554" s="6"/>
      <c r="AU1554" s="6"/>
      <c r="AV1554" s="6"/>
      <c r="AW1554" s="6"/>
      <c r="AX1554" s="6"/>
      <c r="AY1554" s="6"/>
      <c r="BG1554" s="6"/>
      <c r="BH1554" s="6"/>
      <c r="BI1554" s="6"/>
    </row>
    <row r="1555" spans="6:61" x14ac:dyDescent="0.25"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AE1555" s="6"/>
      <c r="AF1555" s="6"/>
      <c r="AG1555" s="6"/>
      <c r="AH1555" s="6"/>
      <c r="AI1555" s="6"/>
      <c r="AJ1555" s="6"/>
      <c r="AK1555" s="6"/>
      <c r="AL1555" s="6"/>
      <c r="AM1555" s="6"/>
      <c r="AN1555" s="6"/>
      <c r="AO1555" s="6"/>
      <c r="AP1555" s="6"/>
      <c r="AQ1555" s="6"/>
      <c r="AR1555" s="6"/>
      <c r="AS1555" s="6"/>
      <c r="AT1555" s="6"/>
      <c r="AU1555" s="6"/>
      <c r="AV1555" s="6"/>
      <c r="AW1555" s="6"/>
      <c r="AX1555" s="6"/>
      <c r="AY1555" s="6"/>
      <c r="BG1555" s="6"/>
      <c r="BH1555" s="6"/>
      <c r="BI1555" s="6"/>
    </row>
    <row r="1556" spans="6:61" x14ac:dyDescent="0.25"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AX1556" s="6"/>
      <c r="AY1556" s="6"/>
      <c r="BG1556" s="6"/>
      <c r="BH1556" s="6"/>
      <c r="BI1556" s="6"/>
    </row>
    <row r="1557" spans="6:61" x14ac:dyDescent="0.25"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  <c r="AQ1557" s="6"/>
      <c r="AR1557" s="6"/>
      <c r="AS1557" s="6"/>
      <c r="AT1557" s="6"/>
      <c r="AU1557" s="6"/>
      <c r="AV1557" s="6"/>
      <c r="AW1557" s="6"/>
      <c r="AX1557" s="6"/>
      <c r="AY1557" s="6"/>
      <c r="BG1557" s="6"/>
      <c r="BH1557" s="6"/>
      <c r="BI1557" s="6"/>
    </row>
    <row r="1558" spans="6:61" x14ac:dyDescent="0.25"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AE1558" s="6"/>
      <c r="AF1558" s="6"/>
      <c r="AG1558" s="6"/>
      <c r="AH1558" s="6"/>
      <c r="AI1558" s="6"/>
      <c r="AJ1558" s="6"/>
      <c r="AK1558" s="6"/>
      <c r="AL1558" s="6"/>
      <c r="AM1558" s="6"/>
      <c r="AN1558" s="6"/>
      <c r="AO1558" s="6"/>
      <c r="AP1558" s="6"/>
      <c r="AQ1558" s="6"/>
      <c r="AR1558" s="6"/>
      <c r="AS1558" s="6"/>
      <c r="AT1558" s="6"/>
      <c r="AU1558" s="6"/>
      <c r="AV1558" s="6"/>
      <c r="AW1558" s="6"/>
      <c r="AX1558" s="6"/>
      <c r="AY1558" s="6"/>
      <c r="BG1558" s="6"/>
      <c r="BH1558" s="6"/>
      <c r="BI1558" s="6"/>
    </row>
    <row r="1559" spans="6:61" x14ac:dyDescent="0.25"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AX1559" s="6"/>
      <c r="AY1559" s="6"/>
      <c r="BG1559" s="6"/>
      <c r="BH1559" s="6"/>
      <c r="BI1559" s="6"/>
    </row>
    <row r="1560" spans="6:61" x14ac:dyDescent="0.25"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AE1560" s="6"/>
      <c r="AF1560" s="6"/>
      <c r="AG1560" s="6"/>
      <c r="AH1560" s="6"/>
      <c r="AI1560" s="6"/>
      <c r="AJ1560" s="6"/>
      <c r="AK1560" s="6"/>
      <c r="AL1560" s="6"/>
      <c r="AM1560" s="6"/>
      <c r="AN1560" s="6"/>
      <c r="AO1560" s="6"/>
      <c r="AP1560" s="6"/>
      <c r="AQ1560" s="6"/>
      <c r="AR1560" s="6"/>
      <c r="AS1560" s="6"/>
      <c r="AT1560" s="6"/>
      <c r="AU1560" s="6"/>
      <c r="AV1560" s="6"/>
      <c r="AW1560" s="6"/>
      <c r="AX1560" s="6"/>
      <c r="AY1560" s="6"/>
      <c r="BG1560" s="6"/>
      <c r="BH1560" s="6"/>
      <c r="BI1560" s="6"/>
    </row>
    <row r="1561" spans="6:61" x14ac:dyDescent="0.25"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AE1561" s="6"/>
      <c r="AF1561" s="6"/>
      <c r="AG1561" s="6"/>
      <c r="AH1561" s="6"/>
      <c r="AI1561" s="6"/>
      <c r="AJ1561" s="6"/>
      <c r="AK1561" s="6"/>
      <c r="AL1561" s="6"/>
      <c r="AM1561" s="6"/>
      <c r="AN1561" s="6"/>
      <c r="AO1561" s="6"/>
      <c r="AP1561" s="6"/>
      <c r="AQ1561" s="6"/>
      <c r="AR1561" s="6"/>
      <c r="AS1561" s="6"/>
      <c r="AT1561" s="6"/>
      <c r="AU1561" s="6"/>
      <c r="AV1561" s="6"/>
      <c r="AW1561" s="6"/>
      <c r="AX1561" s="6"/>
      <c r="AY1561" s="6"/>
      <c r="BG1561" s="6"/>
      <c r="BH1561" s="6"/>
      <c r="BI1561" s="6"/>
    </row>
    <row r="1562" spans="6:61" x14ac:dyDescent="0.25"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AX1562" s="6"/>
      <c r="AY1562" s="6"/>
      <c r="BG1562" s="6"/>
      <c r="BH1562" s="6"/>
      <c r="BI1562" s="6"/>
    </row>
    <row r="1563" spans="6:61" x14ac:dyDescent="0.25"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AE1563" s="6"/>
      <c r="AF1563" s="6"/>
      <c r="AG1563" s="6"/>
      <c r="AH1563" s="6"/>
      <c r="AI1563" s="6"/>
      <c r="AJ1563" s="6"/>
      <c r="AK1563" s="6"/>
      <c r="AL1563" s="6"/>
      <c r="AM1563" s="6"/>
      <c r="AN1563" s="6"/>
      <c r="AO1563" s="6"/>
      <c r="AP1563" s="6"/>
      <c r="AQ1563" s="6"/>
      <c r="AR1563" s="6"/>
      <c r="AS1563" s="6"/>
      <c r="AT1563" s="6"/>
      <c r="AU1563" s="6"/>
      <c r="AV1563" s="6"/>
      <c r="AW1563" s="6"/>
      <c r="AX1563" s="6"/>
      <c r="AY1563" s="6"/>
      <c r="BG1563" s="6"/>
      <c r="BH1563" s="6"/>
      <c r="BI1563" s="6"/>
    </row>
    <row r="1564" spans="6:61" x14ac:dyDescent="0.25"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AE1564" s="6"/>
      <c r="AF1564" s="6"/>
      <c r="AG1564" s="6"/>
      <c r="AH1564" s="6"/>
      <c r="AI1564" s="6"/>
      <c r="AJ1564" s="6"/>
      <c r="AK1564" s="6"/>
      <c r="AL1564" s="6"/>
      <c r="AM1564" s="6"/>
      <c r="AN1564" s="6"/>
      <c r="AO1564" s="6"/>
      <c r="AP1564" s="6"/>
      <c r="AQ1564" s="6"/>
      <c r="AR1564" s="6"/>
      <c r="AS1564" s="6"/>
      <c r="AT1564" s="6"/>
      <c r="AU1564" s="6"/>
      <c r="AV1564" s="6"/>
      <c r="AW1564" s="6"/>
      <c r="AX1564" s="6"/>
      <c r="AY1564" s="6"/>
      <c r="BG1564" s="6"/>
      <c r="BH1564" s="6"/>
      <c r="BI1564" s="6"/>
    </row>
    <row r="1565" spans="6:61" x14ac:dyDescent="0.25"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AX1565" s="6"/>
      <c r="AY1565" s="6"/>
      <c r="BG1565" s="6"/>
      <c r="BH1565" s="6"/>
      <c r="BI1565" s="6"/>
    </row>
    <row r="1566" spans="6:61" x14ac:dyDescent="0.25"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AE1566" s="6"/>
      <c r="AF1566" s="6"/>
      <c r="AG1566" s="6"/>
      <c r="AH1566" s="6"/>
      <c r="AI1566" s="6"/>
      <c r="AJ1566" s="6"/>
      <c r="AK1566" s="6"/>
      <c r="AL1566" s="6"/>
      <c r="AM1566" s="6"/>
      <c r="AN1566" s="6"/>
      <c r="AO1566" s="6"/>
      <c r="AP1566" s="6"/>
      <c r="AQ1566" s="6"/>
      <c r="AR1566" s="6"/>
      <c r="AS1566" s="6"/>
      <c r="AT1566" s="6"/>
      <c r="AU1566" s="6"/>
      <c r="AV1566" s="6"/>
      <c r="AW1566" s="6"/>
      <c r="AX1566" s="6"/>
      <c r="AY1566" s="6"/>
      <c r="BG1566" s="6"/>
      <c r="BH1566" s="6"/>
      <c r="BI1566" s="6"/>
    </row>
    <row r="1567" spans="6:61" x14ac:dyDescent="0.25"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AE1567" s="6"/>
      <c r="AF1567" s="6"/>
      <c r="AG1567" s="6"/>
      <c r="AH1567" s="6"/>
      <c r="AI1567" s="6"/>
      <c r="AJ1567" s="6"/>
      <c r="AK1567" s="6"/>
      <c r="AL1567" s="6"/>
      <c r="AM1567" s="6"/>
      <c r="AN1567" s="6"/>
      <c r="AO1567" s="6"/>
      <c r="AP1567" s="6"/>
      <c r="AQ1567" s="6"/>
      <c r="AR1567" s="6"/>
      <c r="AS1567" s="6"/>
      <c r="AT1567" s="6"/>
      <c r="AU1567" s="6"/>
      <c r="AV1567" s="6"/>
      <c r="AW1567" s="6"/>
      <c r="AX1567" s="6"/>
      <c r="AY1567" s="6"/>
      <c r="BG1567" s="6"/>
      <c r="BH1567" s="6"/>
      <c r="BI1567" s="6"/>
    </row>
    <row r="1568" spans="6:61" x14ac:dyDescent="0.25"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AX1568" s="6"/>
      <c r="AY1568" s="6"/>
      <c r="BG1568" s="6"/>
      <c r="BH1568" s="6"/>
      <c r="BI1568" s="6"/>
    </row>
    <row r="1569" spans="6:61" x14ac:dyDescent="0.25"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  <c r="AQ1569" s="6"/>
      <c r="AR1569" s="6"/>
      <c r="AS1569" s="6"/>
      <c r="AT1569" s="6"/>
      <c r="AU1569" s="6"/>
      <c r="AV1569" s="6"/>
      <c r="AW1569" s="6"/>
      <c r="AX1569" s="6"/>
      <c r="AY1569" s="6"/>
      <c r="BG1569" s="6"/>
      <c r="BH1569" s="6"/>
      <c r="BI1569" s="6"/>
    </row>
    <row r="1570" spans="6:61" x14ac:dyDescent="0.25"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AE1570" s="6"/>
      <c r="AF1570" s="6"/>
      <c r="AG1570" s="6"/>
      <c r="AH1570" s="6"/>
      <c r="AI1570" s="6"/>
      <c r="AJ1570" s="6"/>
      <c r="AK1570" s="6"/>
      <c r="AL1570" s="6"/>
      <c r="AM1570" s="6"/>
      <c r="AN1570" s="6"/>
      <c r="AO1570" s="6"/>
      <c r="AP1570" s="6"/>
      <c r="AQ1570" s="6"/>
      <c r="AR1570" s="6"/>
      <c r="AS1570" s="6"/>
      <c r="AT1570" s="6"/>
      <c r="AU1570" s="6"/>
      <c r="AV1570" s="6"/>
      <c r="AW1570" s="6"/>
      <c r="AX1570" s="6"/>
      <c r="AY1570" s="6"/>
      <c r="BG1570" s="6"/>
      <c r="BH1570" s="6"/>
      <c r="BI1570" s="6"/>
    </row>
    <row r="1571" spans="6:61" x14ac:dyDescent="0.25"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AX1571" s="6"/>
      <c r="AY1571" s="6"/>
      <c r="BG1571" s="6"/>
      <c r="BH1571" s="6"/>
      <c r="BI1571" s="6"/>
    </row>
    <row r="1572" spans="6:61" x14ac:dyDescent="0.25"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AE1572" s="6"/>
      <c r="AF1572" s="6"/>
      <c r="AG1572" s="6"/>
      <c r="AH1572" s="6"/>
      <c r="AI1572" s="6"/>
      <c r="AJ1572" s="6"/>
      <c r="AK1572" s="6"/>
      <c r="AL1572" s="6"/>
      <c r="AM1572" s="6"/>
      <c r="AN1572" s="6"/>
      <c r="AO1572" s="6"/>
      <c r="AP1572" s="6"/>
      <c r="AQ1572" s="6"/>
      <c r="AR1572" s="6"/>
      <c r="AS1572" s="6"/>
      <c r="AT1572" s="6"/>
      <c r="AU1572" s="6"/>
      <c r="AV1572" s="6"/>
      <c r="AW1572" s="6"/>
      <c r="AX1572" s="6"/>
      <c r="AY1572" s="6"/>
      <c r="BG1572" s="6"/>
      <c r="BH1572" s="6"/>
      <c r="BI1572" s="6"/>
    </row>
    <row r="1573" spans="6:61" x14ac:dyDescent="0.25"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  <c r="AQ1573" s="6"/>
      <c r="AR1573" s="6"/>
      <c r="AS1573" s="6"/>
      <c r="AT1573" s="6"/>
      <c r="AU1573" s="6"/>
      <c r="AV1573" s="6"/>
      <c r="AW1573" s="6"/>
      <c r="AX1573" s="6"/>
      <c r="AY1573" s="6"/>
      <c r="BG1573" s="6"/>
      <c r="BH1573" s="6"/>
      <c r="BI1573" s="6"/>
    </row>
    <row r="1574" spans="6:61" x14ac:dyDescent="0.25"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AX1574" s="6"/>
      <c r="AY1574" s="6"/>
      <c r="BG1574" s="6"/>
      <c r="BH1574" s="6"/>
      <c r="BI1574" s="6"/>
    </row>
    <row r="1575" spans="6:61" x14ac:dyDescent="0.25"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AE1575" s="6"/>
      <c r="AF1575" s="6"/>
      <c r="AG1575" s="6"/>
      <c r="AH1575" s="6"/>
      <c r="AI1575" s="6"/>
      <c r="AJ1575" s="6"/>
      <c r="AK1575" s="6"/>
      <c r="AL1575" s="6"/>
      <c r="AM1575" s="6"/>
      <c r="AN1575" s="6"/>
      <c r="AO1575" s="6"/>
      <c r="AP1575" s="6"/>
      <c r="AQ1575" s="6"/>
      <c r="AR1575" s="6"/>
      <c r="AS1575" s="6"/>
      <c r="AT1575" s="6"/>
      <c r="AU1575" s="6"/>
      <c r="AV1575" s="6"/>
      <c r="AW1575" s="6"/>
      <c r="AX1575" s="6"/>
      <c r="AY1575" s="6"/>
      <c r="BG1575" s="6"/>
      <c r="BH1575" s="6"/>
      <c r="BI1575" s="6"/>
    </row>
    <row r="1576" spans="6:61" x14ac:dyDescent="0.25"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AE1576" s="6"/>
      <c r="AF1576" s="6"/>
      <c r="AG1576" s="6"/>
      <c r="AH1576" s="6"/>
      <c r="AI1576" s="6"/>
      <c r="AJ1576" s="6"/>
      <c r="AK1576" s="6"/>
      <c r="AL1576" s="6"/>
      <c r="AM1576" s="6"/>
      <c r="AN1576" s="6"/>
      <c r="AO1576" s="6"/>
      <c r="AP1576" s="6"/>
      <c r="AQ1576" s="6"/>
      <c r="AR1576" s="6"/>
      <c r="AS1576" s="6"/>
      <c r="AT1576" s="6"/>
      <c r="AU1576" s="6"/>
      <c r="AV1576" s="6"/>
      <c r="AW1576" s="6"/>
      <c r="AX1576" s="6"/>
      <c r="AY1576" s="6"/>
      <c r="BG1576" s="6"/>
      <c r="BH1576" s="6"/>
      <c r="BI1576" s="6"/>
    </row>
    <row r="1577" spans="6:61" x14ac:dyDescent="0.25"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AX1577" s="6"/>
      <c r="AY1577" s="6"/>
      <c r="BG1577" s="6"/>
      <c r="BH1577" s="6"/>
      <c r="BI1577" s="6"/>
    </row>
    <row r="1578" spans="6:61" x14ac:dyDescent="0.25"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AE1578" s="6"/>
      <c r="AF1578" s="6"/>
      <c r="AG1578" s="6"/>
      <c r="AH1578" s="6"/>
      <c r="AI1578" s="6"/>
      <c r="AJ1578" s="6"/>
      <c r="AK1578" s="6"/>
      <c r="AL1578" s="6"/>
      <c r="AM1578" s="6"/>
      <c r="AN1578" s="6"/>
      <c r="AO1578" s="6"/>
      <c r="AP1578" s="6"/>
      <c r="AQ1578" s="6"/>
      <c r="AR1578" s="6"/>
      <c r="AS1578" s="6"/>
      <c r="AT1578" s="6"/>
      <c r="AU1578" s="6"/>
      <c r="AV1578" s="6"/>
      <c r="AW1578" s="6"/>
      <c r="AX1578" s="6"/>
      <c r="AY1578" s="6"/>
      <c r="BG1578" s="6"/>
      <c r="BH1578" s="6"/>
      <c r="BI1578" s="6"/>
    </row>
    <row r="1579" spans="6:61" x14ac:dyDescent="0.25"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AE1579" s="6"/>
      <c r="AF1579" s="6"/>
      <c r="AG1579" s="6"/>
      <c r="AH1579" s="6"/>
      <c r="AI1579" s="6"/>
      <c r="AJ1579" s="6"/>
      <c r="AK1579" s="6"/>
      <c r="AL1579" s="6"/>
      <c r="AM1579" s="6"/>
      <c r="AN1579" s="6"/>
      <c r="AO1579" s="6"/>
      <c r="AP1579" s="6"/>
      <c r="AQ1579" s="6"/>
      <c r="AR1579" s="6"/>
      <c r="AS1579" s="6"/>
      <c r="AT1579" s="6"/>
      <c r="AU1579" s="6"/>
      <c r="AV1579" s="6"/>
      <c r="AW1579" s="6"/>
      <c r="AX1579" s="6"/>
      <c r="AY1579" s="6"/>
      <c r="BG1579" s="6"/>
      <c r="BH1579" s="6"/>
      <c r="BI1579" s="6"/>
    </row>
    <row r="1580" spans="6:61" x14ac:dyDescent="0.25"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AX1580" s="6"/>
      <c r="AY1580" s="6"/>
      <c r="BG1580" s="6"/>
      <c r="BH1580" s="6"/>
      <c r="BI1580" s="6"/>
    </row>
    <row r="1581" spans="6:61" x14ac:dyDescent="0.25"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AE1581" s="6"/>
      <c r="AF1581" s="6"/>
      <c r="AG1581" s="6"/>
      <c r="AH1581" s="6"/>
      <c r="AI1581" s="6"/>
      <c r="AJ1581" s="6"/>
      <c r="AK1581" s="6"/>
      <c r="AL1581" s="6"/>
      <c r="AM1581" s="6"/>
      <c r="AN1581" s="6"/>
      <c r="AO1581" s="6"/>
      <c r="AP1581" s="6"/>
      <c r="AQ1581" s="6"/>
      <c r="AR1581" s="6"/>
      <c r="AS1581" s="6"/>
      <c r="AT1581" s="6"/>
      <c r="AU1581" s="6"/>
      <c r="AV1581" s="6"/>
      <c r="AW1581" s="6"/>
      <c r="AX1581" s="6"/>
      <c r="AY1581" s="6"/>
      <c r="BG1581" s="6"/>
      <c r="BH1581" s="6"/>
      <c r="BI1581" s="6"/>
    </row>
    <row r="1582" spans="6:61" x14ac:dyDescent="0.25"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AE1582" s="6"/>
      <c r="AF1582" s="6"/>
      <c r="AG1582" s="6"/>
      <c r="AH1582" s="6"/>
      <c r="AI1582" s="6"/>
      <c r="AJ1582" s="6"/>
      <c r="AK1582" s="6"/>
      <c r="AL1582" s="6"/>
      <c r="AM1582" s="6"/>
      <c r="AN1582" s="6"/>
      <c r="AO1582" s="6"/>
      <c r="AP1582" s="6"/>
      <c r="AQ1582" s="6"/>
      <c r="AR1582" s="6"/>
      <c r="AS1582" s="6"/>
      <c r="AT1582" s="6"/>
      <c r="AU1582" s="6"/>
      <c r="AV1582" s="6"/>
      <c r="AW1582" s="6"/>
      <c r="AX1582" s="6"/>
      <c r="AY1582" s="6"/>
      <c r="BG1582" s="6"/>
      <c r="BH1582" s="6"/>
      <c r="BI1582" s="6"/>
    </row>
    <row r="1583" spans="6:61" x14ac:dyDescent="0.25"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AX1583" s="6"/>
      <c r="AY1583" s="6"/>
      <c r="BG1583" s="6"/>
      <c r="BH1583" s="6"/>
      <c r="BI1583" s="6"/>
    </row>
    <row r="1584" spans="6:61" x14ac:dyDescent="0.25"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AE1584" s="6"/>
      <c r="AF1584" s="6"/>
      <c r="AG1584" s="6"/>
      <c r="AH1584" s="6"/>
      <c r="AI1584" s="6"/>
      <c r="AJ1584" s="6"/>
      <c r="AK1584" s="6"/>
      <c r="AL1584" s="6"/>
      <c r="AM1584" s="6"/>
      <c r="AN1584" s="6"/>
      <c r="AO1584" s="6"/>
      <c r="AP1584" s="6"/>
      <c r="AQ1584" s="6"/>
      <c r="AR1584" s="6"/>
      <c r="AS1584" s="6"/>
      <c r="AT1584" s="6"/>
      <c r="AU1584" s="6"/>
      <c r="AV1584" s="6"/>
      <c r="AW1584" s="6"/>
      <c r="AX1584" s="6"/>
      <c r="AY1584" s="6"/>
      <c r="BG1584" s="6"/>
      <c r="BH1584" s="6"/>
      <c r="BI1584" s="6"/>
    </row>
    <row r="1585" spans="6:61" x14ac:dyDescent="0.25"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  <c r="AQ1585" s="6"/>
      <c r="AR1585" s="6"/>
      <c r="AS1585" s="6"/>
      <c r="AT1585" s="6"/>
      <c r="AU1585" s="6"/>
      <c r="AV1585" s="6"/>
      <c r="AW1585" s="6"/>
      <c r="AX1585" s="6"/>
      <c r="AY1585" s="6"/>
      <c r="BG1585" s="6"/>
      <c r="BH1585" s="6"/>
      <c r="BI1585" s="6"/>
    </row>
    <row r="1586" spans="6:61" x14ac:dyDescent="0.25"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AX1586" s="6"/>
      <c r="AY1586" s="6"/>
      <c r="BG1586" s="6"/>
      <c r="BH1586" s="6"/>
      <c r="BI1586" s="6"/>
    </row>
    <row r="1587" spans="6:61" x14ac:dyDescent="0.25"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AE1587" s="6"/>
      <c r="AF1587" s="6"/>
      <c r="AG1587" s="6"/>
      <c r="AH1587" s="6"/>
      <c r="AI1587" s="6"/>
      <c r="AJ1587" s="6"/>
      <c r="AK1587" s="6"/>
      <c r="AL1587" s="6"/>
      <c r="AM1587" s="6"/>
      <c r="AN1587" s="6"/>
      <c r="AO1587" s="6"/>
      <c r="AP1587" s="6"/>
      <c r="AQ1587" s="6"/>
      <c r="AR1587" s="6"/>
      <c r="AS1587" s="6"/>
      <c r="AT1587" s="6"/>
      <c r="AU1587" s="6"/>
      <c r="AV1587" s="6"/>
      <c r="AW1587" s="6"/>
      <c r="AX1587" s="6"/>
      <c r="AY1587" s="6"/>
      <c r="BG1587" s="6"/>
      <c r="BH1587" s="6"/>
      <c r="BI1587" s="6"/>
    </row>
    <row r="1588" spans="6:61" x14ac:dyDescent="0.25"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AE1588" s="6"/>
      <c r="AF1588" s="6"/>
      <c r="AG1588" s="6"/>
      <c r="AH1588" s="6"/>
      <c r="AI1588" s="6"/>
      <c r="AJ1588" s="6"/>
      <c r="AK1588" s="6"/>
      <c r="AL1588" s="6"/>
      <c r="AM1588" s="6"/>
      <c r="AN1588" s="6"/>
      <c r="AO1588" s="6"/>
      <c r="AP1588" s="6"/>
      <c r="AQ1588" s="6"/>
      <c r="AR1588" s="6"/>
      <c r="AS1588" s="6"/>
      <c r="AT1588" s="6"/>
      <c r="AU1588" s="6"/>
      <c r="AV1588" s="6"/>
      <c r="AW1588" s="6"/>
      <c r="AX1588" s="6"/>
      <c r="AY1588" s="6"/>
      <c r="BG1588" s="6"/>
      <c r="BH1588" s="6"/>
      <c r="BI1588" s="6"/>
    </row>
    <row r="1589" spans="6:61" x14ac:dyDescent="0.25"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AX1589" s="6"/>
      <c r="AY1589" s="6"/>
      <c r="BG1589" s="6"/>
      <c r="BH1589" s="6"/>
      <c r="BI1589" s="6"/>
    </row>
    <row r="1590" spans="6:61" x14ac:dyDescent="0.25"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AE1590" s="6"/>
      <c r="AF1590" s="6"/>
      <c r="AG1590" s="6"/>
      <c r="AH1590" s="6"/>
      <c r="AI1590" s="6"/>
      <c r="AJ1590" s="6"/>
      <c r="AK1590" s="6"/>
      <c r="AL1590" s="6"/>
      <c r="AM1590" s="6"/>
      <c r="AN1590" s="6"/>
      <c r="AO1590" s="6"/>
      <c r="AP1590" s="6"/>
      <c r="AQ1590" s="6"/>
      <c r="AR1590" s="6"/>
      <c r="AS1590" s="6"/>
      <c r="AT1590" s="6"/>
      <c r="AU1590" s="6"/>
      <c r="AV1590" s="6"/>
      <c r="AW1590" s="6"/>
      <c r="AX1590" s="6"/>
      <c r="AY1590" s="6"/>
      <c r="BG1590" s="6"/>
      <c r="BH1590" s="6"/>
      <c r="BI1590" s="6"/>
    </row>
    <row r="1591" spans="6:61" x14ac:dyDescent="0.25"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AE1591" s="6"/>
      <c r="AF1591" s="6"/>
      <c r="AG1591" s="6"/>
      <c r="AH1591" s="6"/>
      <c r="AI1591" s="6"/>
      <c r="AJ1591" s="6"/>
      <c r="AK1591" s="6"/>
      <c r="AL1591" s="6"/>
      <c r="AM1591" s="6"/>
      <c r="AN1591" s="6"/>
      <c r="AO1591" s="6"/>
      <c r="AP1591" s="6"/>
      <c r="AQ1591" s="6"/>
      <c r="AR1591" s="6"/>
      <c r="AS1591" s="6"/>
      <c r="AT1591" s="6"/>
      <c r="AU1591" s="6"/>
      <c r="AV1591" s="6"/>
      <c r="AW1591" s="6"/>
      <c r="AX1591" s="6"/>
      <c r="AY1591" s="6"/>
      <c r="BG1591" s="6"/>
      <c r="BH1591" s="6"/>
      <c r="BI1591" s="6"/>
    </row>
    <row r="1592" spans="6:61" x14ac:dyDescent="0.25"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AX1592" s="6"/>
      <c r="AY1592" s="6"/>
      <c r="BG1592" s="6"/>
      <c r="BH1592" s="6"/>
      <c r="BI1592" s="6"/>
    </row>
    <row r="1593" spans="6:61" x14ac:dyDescent="0.25"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AE1593" s="6"/>
      <c r="AF1593" s="6"/>
      <c r="AG1593" s="6"/>
      <c r="AH1593" s="6"/>
      <c r="AI1593" s="6"/>
      <c r="AJ1593" s="6"/>
      <c r="AK1593" s="6"/>
      <c r="AL1593" s="6"/>
      <c r="AM1593" s="6"/>
      <c r="AN1593" s="6"/>
      <c r="AO1593" s="6"/>
      <c r="AP1593" s="6"/>
      <c r="AQ1593" s="6"/>
      <c r="AR1593" s="6"/>
      <c r="AS1593" s="6"/>
      <c r="AT1593" s="6"/>
      <c r="AU1593" s="6"/>
      <c r="AV1593" s="6"/>
      <c r="AW1593" s="6"/>
      <c r="AX1593" s="6"/>
      <c r="AY1593" s="6"/>
      <c r="BG1593" s="6"/>
      <c r="BH1593" s="6"/>
      <c r="BI1593" s="6"/>
    </row>
    <row r="1594" spans="6:61" x14ac:dyDescent="0.25"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  <c r="AQ1594" s="6"/>
      <c r="AR1594" s="6"/>
      <c r="AS1594" s="6"/>
      <c r="AT1594" s="6"/>
      <c r="AU1594" s="6"/>
      <c r="AV1594" s="6"/>
      <c r="AW1594" s="6"/>
      <c r="AX1594" s="6"/>
      <c r="AY1594" s="6"/>
      <c r="BG1594" s="6"/>
      <c r="BH1594" s="6"/>
      <c r="BI1594" s="6"/>
    </row>
    <row r="1595" spans="6:61" x14ac:dyDescent="0.25"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AX1595" s="6"/>
      <c r="AY1595" s="6"/>
      <c r="BG1595" s="6"/>
      <c r="BH1595" s="6"/>
      <c r="BI1595" s="6"/>
    </row>
    <row r="1596" spans="6:61" x14ac:dyDescent="0.25"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AE1596" s="6"/>
      <c r="AF1596" s="6"/>
      <c r="AG1596" s="6"/>
      <c r="AH1596" s="6"/>
      <c r="AI1596" s="6"/>
      <c r="AJ1596" s="6"/>
      <c r="AK1596" s="6"/>
      <c r="AL1596" s="6"/>
      <c r="AM1596" s="6"/>
      <c r="AN1596" s="6"/>
      <c r="AO1596" s="6"/>
      <c r="AP1596" s="6"/>
      <c r="AQ1596" s="6"/>
      <c r="AR1596" s="6"/>
      <c r="AS1596" s="6"/>
      <c r="AT1596" s="6"/>
      <c r="AU1596" s="6"/>
      <c r="AV1596" s="6"/>
      <c r="AW1596" s="6"/>
      <c r="AX1596" s="6"/>
      <c r="AY1596" s="6"/>
      <c r="BG1596" s="6"/>
      <c r="BH1596" s="6"/>
      <c r="BI1596" s="6"/>
    </row>
    <row r="1597" spans="6:61" x14ac:dyDescent="0.25"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AE1597" s="6"/>
      <c r="AF1597" s="6"/>
      <c r="AG1597" s="6"/>
      <c r="AH1597" s="6"/>
      <c r="AI1597" s="6"/>
      <c r="AJ1597" s="6"/>
      <c r="AK1597" s="6"/>
      <c r="AL1597" s="6"/>
      <c r="AM1597" s="6"/>
      <c r="AN1597" s="6"/>
      <c r="AO1597" s="6"/>
      <c r="AP1597" s="6"/>
      <c r="AQ1597" s="6"/>
      <c r="AR1597" s="6"/>
      <c r="AS1597" s="6"/>
      <c r="AT1597" s="6"/>
      <c r="AU1597" s="6"/>
      <c r="AV1597" s="6"/>
      <c r="AW1597" s="6"/>
      <c r="AX1597" s="6"/>
      <c r="AY1597" s="6"/>
      <c r="BG1597" s="6"/>
      <c r="BH1597" s="6"/>
      <c r="BI1597" s="6"/>
    </row>
    <row r="1598" spans="6:61" x14ac:dyDescent="0.25"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AX1598" s="6"/>
      <c r="AY1598" s="6"/>
      <c r="BG1598" s="6"/>
      <c r="BH1598" s="6"/>
      <c r="BI1598" s="6"/>
    </row>
    <row r="1599" spans="6:61" x14ac:dyDescent="0.25"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  <c r="AQ1599" s="6"/>
      <c r="AR1599" s="6"/>
      <c r="AS1599" s="6"/>
      <c r="AT1599" s="6"/>
      <c r="AU1599" s="6"/>
      <c r="AV1599" s="6"/>
      <c r="AW1599" s="6"/>
      <c r="AX1599" s="6"/>
      <c r="AY1599" s="6"/>
      <c r="BG1599" s="6"/>
      <c r="BH1599" s="6"/>
      <c r="BI1599" s="6"/>
    </row>
    <row r="1600" spans="6:61" x14ac:dyDescent="0.25"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  <c r="AQ1600" s="6"/>
      <c r="AR1600" s="6"/>
      <c r="AS1600" s="6"/>
      <c r="AT1600" s="6"/>
      <c r="AU1600" s="6"/>
      <c r="AV1600" s="6"/>
      <c r="AW1600" s="6"/>
      <c r="AX1600" s="6"/>
      <c r="AY1600" s="6"/>
      <c r="BG1600" s="6"/>
      <c r="BH1600" s="6"/>
      <c r="BI1600" s="6"/>
    </row>
    <row r="1601" spans="6:61" x14ac:dyDescent="0.25"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AX1601" s="6"/>
      <c r="AY1601" s="6"/>
      <c r="BG1601" s="6"/>
      <c r="BH1601" s="6"/>
      <c r="BI1601" s="6"/>
    </row>
    <row r="1602" spans="6:61" x14ac:dyDescent="0.25"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AE1602" s="6"/>
      <c r="AF1602" s="6"/>
      <c r="AG1602" s="6"/>
      <c r="AH1602" s="6"/>
      <c r="AI1602" s="6"/>
      <c r="AJ1602" s="6"/>
      <c r="AK1602" s="6"/>
      <c r="AL1602" s="6"/>
      <c r="AM1602" s="6"/>
      <c r="AN1602" s="6"/>
      <c r="AO1602" s="6"/>
      <c r="AP1602" s="6"/>
      <c r="AQ1602" s="6"/>
      <c r="AR1602" s="6"/>
      <c r="AS1602" s="6"/>
      <c r="AT1602" s="6"/>
      <c r="AU1602" s="6"/>
      <c r="AV1602" s="6"/>
      <c r="AW1602" s="6"/>
      <c r="AX1602" s="6"/>
      <c r="AY1602" s="6"/>
      <c r="BG1602" s="6"/>
      <c r="BH1602" s="6"/>
      <c r="BI1602" s="6"/>
    </row>
    <row r="1603" spans="6:61" x14ac:dyDescent="0.25"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AE1603" s="6"/>
      <c r="AF1603" s="6"/>
      <c r="AG1603" s="6"/>
      <c r="AH1603" s="6"/>
      <c r="AI1603" s="6"/>
      <c r="AJ1603" s="6"/>
      <c r="AK1603" s="6"/>
      <c r="AL1603" s="6"/>
      <c r="AM1603" s="6"/>
      <c r="AN1603" s="6"/>
      <c r="AO1603" s="6"/>
      <c r="AP1603" s="6"/>
      <c r="AQ1603" s="6"/>
      <c r="AR1603" s="6"/>
      <c r="AS1603" s="6"/>
      <c r="AT1603" s="6"/>
      <c r="AU1603" s="6"/>
      <c r="AV1603" s="6"/>
      <c r="AW1603" s="6"/>
      <c r="AX1603" s="6"/>
      <c r="AY1603" s="6"/>
      <c r="BG1603" s="6"/>
      <c r="BH1603" s="6"/>
      <c r="BI1603" s="6"/>
    </row>
    <row r="1604" spans="6:61" x14ac:dyDescent="0.25"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AX1604" s="6"/>
      <c r="AY1604" s="6"/>
      <c r="BG1604" s="6"/>
      <c r="BH1604" s="6"/>
      <c r="BI1604" s="6"/>
    </row>
    <row r="1605" spans="6:61" x14ac:dyDescent="0.25"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AE1605" s="6"/>
      <c r="AF1605" s="6"/>
      <c r="AG1605" s="6"/>
      <c r="AH1605" s="6"/>
      <c r="AI1605" s="6"/>
      <c r="AJ1605" s="6"/>
      <c r="AK1605" s="6"/>
      <c r="AL1605" s="6"/>
      <c r="AM1605" s="6"/>
      <c r="AN1605" s="6"/>
      <c r="AO1605" s="6"/>
      <c r="AP1605" s="6"/>
      <c r="AQ1605" s="6"/>
      <c r="AR1605" s="6"/>
      <c r="AS1605" s="6"/>
      <c r="AT1605" s="6"/>
      <c r="AU1605" s="6"/>
      <c r="AV1605" s="6"/>
      <c r="AW1605" s="6"/>
      <c r="AX1605" s="6"/>
      <c r="AY1605" s="6"/>
      <c r="BG1605" s="6"/>
      <c r="BH1605" s="6"/>
      <c r="BI1605" s="6"/>
    </row>
    <row r="1606" spans="6:61" x14ac:dyDescent="0.25"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  <c r="AQ1606" s="6"/>
      <c r="AR1606" s="6"/>
      <c r="AS1606" s="6"/>
      <c r="AT1606" s="6"/>
      <c r="AU1606" s="6"/>
      <c r="AV1606" s="6"/>
      <c r="AW1606" s="6"/>
      <c r="AX1606" s="6"/>
      <c r="AY1606" s="6"/>
      <c r="BG1606" s="6"/>
      <c r="BH1606" s="6"/>
      <c r="BI1606" s="6"/>
    </row>
    <row r="1607" spans="6:61" x14ac:dyDescent="0.25"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AX1607" s="6"/>
      <c r="AY1607" s="6"/>
      <c r="BG1607" s="6"/>
      <c r="BH1607" s="6"/>
      <c r="BI1607" s="6"/>
    </row>
    <row r="1608" spans="6:61" x14ac:dyDescent="0.25"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AE1608" s="6"/>
      <c r="AF1608" s="6"/>
      <c r="AG1608" s="6"/>
      <c r="AH1608" s="6"/>
      <c r="AI1608" s="6"/>
      <c r="AJ1608" s="6"/>
      <c r="AK1608" s="6"/>
      <c r="AL1608" s="6"/>
      <c r="AM1608" s="6"/>
      <c r="AN1608" s="6"/>
      <c r="AO1608" s="6"/>
      <c r="AP1608" s="6"/>
      <c r="AQ1608" s="6"/>
      <c r="AR1608" s="6"/>
      <c r="AS1608" s="6"/>
      <c r="AT1608" s="6"/>
      <c r="AU1608" s="6"/>
      <c r="AV1608" s="6"/>
      <c r="AW1608" s="6"/>
      <c r="AX1608" s="6"/>
      <c r="AY1608" s="6"/>
      <c r="BG1608" s="6"/>
      <c r="BH1608" s="6"/>
      <c r="BI1608" s="6"/>
    </row>
    <row r="1609" spans="6:61" x14ac:dyDescent="0.25"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AE1609" s="6"/>
      <c r="AF1609" s="6"/>
      <c r="AG1609" s="6"/>
      <c r="AH1609" s="6"/>
      <c r="AI1609" s="6"/>
      <c r="AJ1609" s="6"/>
      <c r="AK1609" s="6"/>
      <c r="AL1609" s="6"/>
      <c r="AM1609" s="6"/>
      <c r="AN1609" s="6"/>
      <c r="AO1609" s="6"/>
      <c r="AP1609" s="6"/>
      <c r="AQ1609" s="6"/>
      <c r="AR1609" s="6"/>
      <c r="AS1609" s="6"/>
      <c r="AT1609" s="6"/>
      <c r="AU1609" s="6"/>
      <c r="AV1609" s="6"/>
      <c r="AW1609" s="6"/>
      <c r="AX1609" s="6"/>
      <c r="AY1609" s="6"/>
      <c r="BG1609" s="6"/>
      <c r="BH1609" s="6"/>
      <c r="BI1609" s="6"/>
    </row>
    <row r="1610" spans="6:61" x14ac:dyDescent="0.25"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AX1610" s="6"/>
      <c r="AY1610" s="6"/>
      <c r="BG1610" s="6"/>
      <c r="BH1610" s="6"/>
      <c r="BI1610" s="6"/>
    </row>
    <row r="1611" spans="6:61" x14ac:dyDescent="0.25"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AE1611" s="6"/>
      <c r="AF1611" s="6"/>
      <c r="AG1611" s="6"/>
      <c r="AH1611" s="6"/>
      <c r="AI1611" s="6"/>
      <c r="AJ1611" s="6"/>
      <c r="AK1611" s="6"/>
      <c r="AL1611" s="6"/>
      <c r="AM1611" s="6"/>
      <c r="AN1611" s="6"/>
      <c r="AO1611" s="6"/>
      <c r="AP1611" s="6"/>
      <c r="AQ1611" s="6"/>
      <c r="AR1611" s="6"/>
      <c r="AS1611" s="6"/>
      <c r="AT1611" s="6"/>
      <c r="AU1611" s="6"/>
      <c r="AV1611" s="6"/>
      <c r="AW1611" s="6"/>
      <c r="AX1611" s="6"/>
      <c r="AY1611" s="6"/>
      <c r="BG1611" s="6"/>
      <c r="BH1611" s="6"/>
      <c r="BI1611" s="6"/>
    </row>
    <row r="1612" spans="6:61" x14ac:dyDescent="0.25"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AE1612" s="6"/>
      <c r="AF1612" s="6"/>
      <c r="AG1612" s="6"/>
      <c r="AH1612" s="6"/>
      <c r="AI1612" s="6"/>
      <c r="AJ1612" s="6"/>
      <c r="AK1612" s="6"/>
      <c r="AL1612" s="6"/>
      <c r="AM1612" s="6"/>
      <c r="AN1612" s="6"/>
      <c r="AO1612" s="6"/>
      <c r="AP1612" s="6"/>
      <c r="AQ1612" s="6"/>
      <c r="AR1612" s="6"/>
      <c r="AS1612" s="6"/>
      <c r="AT1612" s="6"/>
      <c r="AU1612" s="6"/>
      <c r="AV1612" s="6"/>
      <c r="AW1612" s="6"/>
      <c r="AX1612" s="6"/>
      <c r="AY1612" s="6"/>
      <c r="BG1612" s="6"/>
      <c r="BH1612" s="6"/>
      <c r="BI1612" s="6"/>
    </row>
    <row r="1613" spans="6:61" x14ac:dyDescent="0.25"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AX1613" s="6"/>
      <c r="AY1613" s="6"/>
      <c r="BG1613" s="6"/>
      <c r="BH1613" s="6"/>
      <c r="BI1613" s="6"/>
    </row>
    <row r="1614" spans="6:61" x14ac:dyDescent="0.25"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AE1614" s="6"/>
      <c r="AF1614" s="6"/>
      <c r="AG1614" s="6"/>
      <c r="AH1614" s="6"/>
      <c r="AI1614" s="6"/>
      <c r="AJ1614" s="6"/>
      <c r="AK1614" s="6"/>
      <c r="AL1614" s="6"/>
      <c r="AM1614" s="6"/>
      <c r="AN1614" s="6"/>
      <c r="AO1614" s="6"/>
      <c r="AP1614" s="6"/>
      <c r="AQ1614" s="6"/>
      <c r="AR1614" s="6"/>
      <c r="AS1614" s="6"/>
      <c r="AT1614" s="6"/>
      <c r="AU1614" s="6"/>
      <c r="AV1614" s="6"/>
      <c r="AW1614" s="6"/>
      <c r="AX1614" s="6"/>
      <c r="AY1614" s="6"/>
      <c r="BG1614" s="6"/>
      <c r="BH1614" s="6"/>
      <c r="BI1614" s="6"/>
    </row>
    <row r="1615" spans="6:61" x14ac:dyDescent="0.25"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AE1615" s="6"/>
      <c r="AF1615" s="6"/>
      <c r="AG1615" s="6"/>
      <c r="AH1615" s="6"/>
      <c r="AI1615" s="6"/>
      <c r="AJ1615" s="6"/>
      <c r="AK1615" s="6"/>
      <c r="AL1615" s="6"/>
      <c r="AM1615" s="6"/>
      <c r="AN1615" s="6"/>
      <c r="AO1615" s="6"/>
      <c r="AP1615" s="6"/>
      <c r="AQ1615" s="6"/>
      <c r="AR1615" s="6"/>
      <c r="AS1615" s="6"/>
      <c r="AT1615" s="6"/>
      <c r="AU1615" s="6"/>
      <c r="AV1615" s="6"/>
      <c r="AW1615" s="6"/>
      <c r="AX1615" s="6"/>
      <c r="AY1615" s="6"/>
      <c r="BG1615" s="6"/>
      <c r="BH1615" s="6"/>
      <c r="BI1615" s="6"/>
    </row>
    <row r="1616" spans="6:61" x14ac:dyDescent="0.25"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AX1616" s="6"/>
      <c r="AY1616" s="6"/>
      <c r="BG1616" s="6"/>
      <c r="BH1616" s="6"/>
      <c r="BI1616" s="6"/>
    </row>
    <row r="1617" spans="6:61" x14ac:dyDescent="0.25"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  <c r="AQ1617" s="6"/>
      <c r="AR1617" s="6"/>
      <c r="AS1617" s="6"/>
      <c r="AT1617" s="6"/>
      <c r="AU1617" s="6"/>
      <c r="AV1617" s="6"/>
      <c r="AW1617" s="6"/>
      <c r="AX1617" s="6"/>
      <c r="AY1617" s="6"/>
      <c r="BG1617" s="6"/>
      <c r="BH1617" s="6"/>
      <c r="BI1617" s="6"/>
    </row>
    <row r="1618" spans="6:61" x14ac:dyDescent="0.25"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AE1618" s="6"/>
      <c r="AF1618" s="6"/>
      <c r="AG1618" s="6"/>
      <c r="AH1618" s="6"/>
      <c r="AI1618" s="6"/>
      <c r="AJ1618" s="6"/>
      <c r="AK1618" s="6"/>
      <c r="AL1618" s="6"/>
      <c r="AM1618" s="6"/>
      <c r="AN1618" s="6"/>
      <c r="AO1618" s="6"/>
      <c r="AP1618" s="6"/>
      <c r="AQ1618" s="6"/>
      <c r="AR1618" s="6"/>
      <c r="AS1618" s="6"/>
      <c r="AT1618" s="6"/>
      <c r="AU1618" s="6"/>
      <c r="AV1618" s="6"/>
      <c r="AW1618" s="6"/>
      <c r="AX1618" s="6"/>
      <c r="AY1618" s="6"/>
      <c r="BG1618" s="6"/>
      <c r="BH1618" s="6"/>
      <c r="BI1618" s="6"/>
    </row>
    <row r="1619" spans="6:61" x14ac:dyDescent="0.25"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AX1619" s="6"/>
      <c r="AY1619" s="6"/>
      <c r="BG1619" s="6"/>
      <c r="BH1619" s="6"/>
      <c r="BI1619" s="6"/>
    </row>
    <row r="1620" spans="6:61" x14ac:dyDescent="0.25"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  <c r="AQ1620" s="6"/>
      <c r="AR1620" s="6"/>
      <c r="AS1620" s="6"/>
      <c r="AT1620" s="6"/>
      <c r="AU1620" s="6"/>
      <c r="AV1620" s="6"/>
      <c r="AW1620" s="6"/>
      <c r="AX1620" s="6"/>
      <c r="AY1620" s="6"/>
      <c r="BG1620" s="6"/>
      <c r="BH1620" s="6"/>
      <c r="BI1620" s="6"/>
    </row>
    <row r="1621" spans="6:61" x14ac:dyDescent="0.25"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AE1621" s="6"/>
      <c r="AF1621" s="6"/>
      <c r="AG1621" s="6"/>
      <c r="AH1621" s="6"/>
      <c r="AI1621" s="6"/>
      <c r="AJ1621" s="6"/>
      <c r="AK1621" s="6"/>
      <c r="AL1621" s="6"/>
      <c r="AM1621" s="6"/>
      <c r="AN1621" s="6"/>
      <c r="AO1621" s="6"/>
      <c r="AP1621" s="6"/>
      <c r="AQ1621" s="6"/>
      <c r="AR1621" s="6"/>
      <c r="AS1621" s="6"/>
      <c r="AT1621" s="6"/>
      <c r="AU1621" s="6"/>
      <c r="AV1621" s="6"/>
      <c r="AW1621" s="6"/>
      <c r="AX1621" s="6"/>
      <c r="AY1621" s="6"/>
      <c r="BG1621" s="6"/>
      <c r="BH1621" s="6"/>
      <c r="BI1621" s="6"/>
    </row>
    <row r="1622" spans="6:61" x14ac:dyDescent="0.25"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AX1622" s="6"/>
      <c r="AY1622" s="6"/>
      <c r="BG1622" s="6"/>
      <c r="BH1622" s="6"/>
      <c r="BI1622" s="6"/>
    </row>
    <row r="1623" spans="6:61" x14ac:dyDescent="0.25"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AE1623" s="6"/>
      <c r="AF1623" s="6"/>
      <c r="AG1623" s="6"/>
      <c r="AH1623" s="6"/>
      <c r="AI1623" s="6"/>
      <c r="AJ1623" s="6"/>
      <c r="AK1623" s="6"/>
      <c r="AL1623" s="6"/>
      <c r="AM1623" s="6"/>
      <c r="AN1623" s="6"/>
      <c r="AO1623" s="6"/>
      <c r="AP1623" s="6"/>
      <c r="AQ1623" s="6"/>
      <c r="AR1623" s="6"/>
      <c r="AS1623" s="6"/>
      <c r="AT1623" s="6"/>
      <c r="AU1623" s="6"/>
      <c r="AV1623" s="6"/>
      <c r="AW1623" s="6"/>
      <c r="AX1623" s="6"/>
      <c r="AY1623" s="6"/>
      <c r="BG1623" s="6"/>
      <c r="BH1623" s="6"/>
      <c r="BI1623" s="6"/>
    </row>
    <row r="1624" spans="6:61" x14ac:dyDescent="0.25"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AE1624" s="6"/>
      <c r="AF1624" s="6"/>
      <c r="AG1624" s="6"/>
      <c r="AH1624" s="6"/>
      <c r="AI1624" s="6"/>
      <c r="AJ1624" s="6"/>
      <c r="AK1624" s="6"/>
      <c r="AL1624" s="6"/>
      <c r="AM1624" s="6"/>
      <c r="AN1624" s="6"/>
      <c r="AO1624" s="6"/>
      <c r="AP1624" s="6"/>
      <c r="AQ1624" s="6"/>
      <c r="AR1624" s="6"/>
      <c r="AS1624" s="6"/>
      <c r="AT1624" s="6"/>
      <c r="AU1624" s="6"/>
      <c r="AV1624" s="6"/>
      <c r="AW1624" s="6"/>
      <c r="AX1624" s="6"/>
      <c r="AY1624" s="6"/>
      <c r="BG1624" s="6"/>
      <c r="BH1624" s="6"/>
      <c r="BI1624" s="6"/>
    </row>
    <row r="1625" spans="6:61" x14ac:dyDescent="0.25"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AX1625" s="6"/>
      <c r="AY1625" s="6"/>
      <c r="BG1625" s="6"/>
      <c r="BH1625" s="6"/>
      <c r="BI1625" s="6"/>
    </row>
    <row r="1626" spans="6:61" x14ac:dyDescent="0.25"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AE1626" s="6"/>
      <c r="AF1626" s="6"/>
      <c r="AG1626" s="6"/>
      <c r="AH1626" s="6"/>
      <c r="AI1626" s="6"/>
      <c r="AJ1626" s="6"/>
      <c r="AK1626" s="6"/>
      <c r="AL1626" s="6"/>
      <c r="AM1626" s="6"/>
      <c r="AN1626" s="6"/>
      <c r="AO1626" s="6"/>
      <c r="AP1626" s="6"/>
      <c r="AQ1626" s="6"/>
      <c r="AR1626" s="6"/>
      <c r="AS1626" s="6"/>
      <c r="AT1626" s="6"/>
      <c r="AU1626" s="6"/>
      <c r="AV1626" s="6"/>
      <c r="AW1626" s="6"/>
      <c r="AX1626" s="6"/>
      <c r="AY1626" s="6"/>
      <c r="BG1626" s="6"/>
      <c r="BH1626" s="6"/>
      <c r="BI1626" s="6"/>
    </row>
    <row r="1627" spans="6:61" x14ac:dyDescent="0.25"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  <c r="AQ1627" s="6"/>
      <c r="AR1627" s="6"/>
      <c r="AS1627" s="6"/>
      <c r="AT1627" s="6"/>
      <c r="AU1627" s="6"/>
      <c r="AV1627" s="6"/>
      <c r="AW1627" s="6"/>
      <c r="AX1627" s="6"/>
      <c r="AY1627" s="6"/>
      <c r="BG1627" s="6"/>
      <c r="BH1627" s="6"/>
      <c r="BI1627" s="6"/>
    </row>
    <row r="1628" spans="6:61" x14ac:dyDescent="0.25"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AX1628" s="6"/>
      <c r="AY1628" s="6"/>
      <c r="BG1628" s="6"/>
      <c r="BH1628" s="6"/>
      <c r="BI1628" s="6"/>
    </row>
    <row r="1629" spans="6:61" x14ac:dyDescent="0.25"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AE1629" s="6"/>
      <c r="AF1629" s="6"/>
      <c r="AG1629" s="6"/>
      <c r="AH1629" s="6"/>
      <c r="AI1629" s="6"/>
      <c r="AJ1629" s="6"/>
      <c r="AK1629" s="6"/>
      <c r="AL1629" s="6"/>
      <c r="AM1629" s="6"/>
      <c r="AN1629" s="6"/>
      <c r="AO1629" s="6"/>
      <c r="AP1629" s="6"/>
      <c r="AQ1629" s="6"/>
      <c r="AR1629" s="6"/>
      <c r="AS1629" s="6"/>
      <c r="AT1629" s="6"/>
      <c r="AU1629" s="6"/>
      <c r="AV1629" s="6"/>
      <c r="AW1629" s="6"/>
      <c r="AX1629" s="6"/>
      <c r="AY1629" s="6"/>
      <c r="BG1629" s="6"/>
      <c r="BH1629" s="6"/>
      <c r="BI1629" s="6"/>
    </row>
    <row r="1630" spans="6:61" x14ac:dyDescent="0.25"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AE1630" s="6"/>
      <c r="AF1630" s="6"/>
      <c r="AG1630" s="6"/>
      <c r="AH1630" s="6"/>
      <c r="AI1630" s="6"/>
      <c r="AJ1630" s="6"/>
      <c r="AK1630" s="6"/>
      <c r="AL1630" s="6"/>
      <c r="AM1630" s="6"/>
      <c r="AN1630" s="6"/>
      <c r="AO1630" s="6"/>
      <c r="AP1630" s="6"/>
      <c r="AQ1630" s="6"/>
      <c r="AR1630" s="6"/>
      <c r="AS1630" s="6"/>
      <c r="AT1630" s="6"/>
      <c r="AU1630" s="6"/>
      <c r="AV1630" s="6"/>
      <c r="AW1630" s="6"/>
      <c r="AX1630" s="6"/>
      <c r="AY1630" s="6"/>
      <c r="BG1630" s="6"/>
      <c r="BH1630" s="6"/>
      <c r="BI1630" s="6"/>
    </row>
    <row r="1631" spans="6:61" x14ac:dyDescent="0.25"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AX1631" s="6"/>
      <c r="AY1631" s="6"/>
      <c r="BG1631" s="6"/>
      <c r="BH1631" s="6"/>
      <c r="BI1631" s="6"/>
    </row>
    <row r="1632" spans="6:61" x14ac:dyDescent="0.25"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AE1632" s="6"/>
      <c r="AF1632" s="6"/>
      <c r="AG1632" s="6"/>
      <c r="AH1632" s="6"/>
      <c r="AI1632" s="6"/>
      <c r="AJ1632" s="6"/>
      <c r="AK1632" s="6"/>
      <c r="AL1632" s="6"/>
      <c r="AM1632" s="6"/>
      <c r="AN1632" s="6"/>
      <c r="AO1632" s="6"/>
      <c r="AP1632" s="6"/>
      <c r="AQ1632" s="6"/>
      <c r="AR1632" s="6"/>
      <c r="AS1632" s="6"/>
      <c r="AT1632" s="6"/>
      <c r="AU1632" s="6"/>
      <c r="AV1632" s="6"/>
      <c r="AW1632" s="6"/>
      <c r="AX1632" s="6"/>
      <c r="AY1632" s="6"/>
      <c r="BG1632" s="6"/>
      <c r="BH1632" s="6"/>
      <c r="BI1632" s="6"/>
    </row>
    <row r="1633" spans="6:61" x14ac:dyDescent="0.25"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  <c r="AQ1633" s="6"/>
      <c r="AR1633" s="6"/>
      <c r="AS1633" s="6"/>
      <c r="AT1633" s="6"/>
      <c r="AU1633" s="6"/>
      <c r="AV1633" s="6"/>
      <c r="AW1633" s="6"/>
      <c r="AX1633" s="6"/>
      <c r="AY1633" s="6"/>
      <c r="BG1633" s="6"/>
      <c r="BH1633" s="6"/>
      <c r="BI1633" s="6"/>
    </row>
    <row r="1634" spans="6:61" x14ac:dyDescent="0.25"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AX1634" s="6"/>
      <c r="AY1634" s="6"/>
      <c r="BG1634" s="6"/>
      <c r="BH1634" s="6"/>
      <c r="BI1634" s="6"/>
    </row>
    <row r="1635" spans="6:61" x14ac:dyDescent="0.25"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AE1635" s="6"/>
      <c r="AF1635" s="6"/>
      <c r="AG1635" s="6"/>
      <c r="AH1635" s="6"/>
      <c r="AI1635" s="6"/>
      <c r="AJ1635" s="6"/>
      <c r="AK1635" s="6"/>
      <c r="AL1635" s="6"/>
      <c r="AM1635" s="6"/>
      <c r="AN1635" s="6"/>
      <c r="AO1635" s="6"/>
      <c r="AP1635" s="6"/>
      <c r="AQ1635" s="6"/>
      <c r="AR1635" s="6"/>
      <c r="AS1635" s="6"/>
      <c r="AT1635" s="6"/>
      <c r="AU1635" s="6"/>
      <c r="AV1635" s="6"/>
      <c r="AW1635" s="6"/>
      <c r="AX1635" s="6"/>
      <c r="AY1635" s="6"/>
      <c r="BG1635" s="6"/>
      <c r="BH1635" s="6"/>
      <c r="BI1635" s="6"/>
    </row>
    <row r="1636" spans="6:61" x14ac:dyDescent="0.25"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AE1636" s="6"/>
      <c r="AF1636" s="6"/>
      <c r="AG1636" s="6"/>
      <c r="AH1636" s="6"/>
      <c r="AI1636" s="6"/>
      <c r="AJ1636" s="6"/>
      <c r="AK1636" s="6"/>
      <c r="AL1636" s="6"/>
      <c r="AM1636" s="6"/>
      <c r="AN1636" s="6"/>
      <c r="AO1636" s="6"/>
      <c r="AP1636" s="6"/>
      <c r="AQ1636" s="6"/>
      <c r="AR1636" s="6"/>
      <c r="AS1636" s="6"/>
      <c r="AT1636" s="6"/>
      <c r="AU1636" s="6"/>
      <c r="AV1636" s="6"/>
      <c r="AW1636" s="6"/>
      <c r="AX1636" s="6"/>
      <c r="AY1636" s="6"/>
      <c r="BG1636" s="6"/>
      <c r="BH1636" s="6"/>
      <c r="BI1636" s="6"/>
    </row>
    <row r="1637" spans="6:61" x14ac:dyDescent="0.25"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AX1637" s="6"/>
      <c r="AY1637" s="6"/>
      <c r="BG1637" s="6"/>
      <c r="BH1637" s="6"/>
      <c r="BI1637" s="6"/>
    </row>
    <row r="1638" spans="6:61" x14ac:dyDescent="0.25"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AE1638" s="6"/>
      <c r="AF1638" s="6"/>
      <c r="AG1638" s="6"/>
      <c r="AH1638" s="6"/>
      <c r="AI1638" s="6"/>
      <c r="AJ1638" s="6"/>
      <c r="AK1638" s="6"/>
      <c r="AL1638" s="6"/>
      <c r="AM1638" s="6"/>
      <c r="AN1638" s="6"/>
      <c r="AO1638" s="6"/>
      <c r="AP1638" s="6"/>
      <c r="AQ1638" s="6"/>
      <c r="AR1638" s="6"/>
      <c r="AS1638" s="6"/>
      <c r="AT1638" s="6"/>
      <c r="AU1638" s="6"/>
      <c r="AV1638" s="6"/>
      <c r="AW1638" s="6"/>
      <c r="AX1638" s="6"/>
      <c r="AY1638" s="6"/>
      <c r="BG1638" s="6"/>
      <c r="BH1638" s="6"/>
      <c r="BI1638" s="6"/>
    </row>
    <row r="1639" spans="6:61" x14ac:dyDescent="0.25"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  <c r="AQ1639" s="6"/>
      <c r="AR1639" s="6"/>
      <c r="AS1639" s="6"/>
      <c r="AT1639" s="6"/>
      <c r="AU1639" s="6"/>
      <c r="AV1639" s="6"/>
      <c r="AW1639" s="6"/>
      <c r="AX1639" s="6"/>
      <c r="AY1639" s="6"/>
      <c r="BG1639" s="6"/>
      <c r="BH1639" s="6"/>
      <c r="BI1639" s="6"/>
    </row>
    <row r="1640" spans="6:61" x14ac:dyDescent="0.25"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AX1640" s="6"/>
      <c r="AY1640" s="6"/>
      <c r="BG1640" s="6"/>
      <c r="BH1640" s="6"/>
      <c r="BI1640" s="6"/>
    </row>
    <row r="1641" spans="6:61" x14ac:dyDescent="0.25"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AE1641" s="6"/>
      <c r="AF1641" s="6"/>
      <c r="AG1641" s="6"/>
      <c r="AH1641" s="6"/>
      <c r="AI1641" s="6"/>
      <c r="AJ1641" s="6"/>
      <c r="AK1641" s="6"/>
      <c r="AL1641" s="6"/>
      <c r="AM1641" s="6"/>
      <c r="AN1641" s="6"/>
      <c r="AO1641" s="6"/>
      <c r="AP1641" s="6"/>
      <c r="AQ1641" s="6"/>
      <c r="AR1641" s="6"/>
      <c r="AS1641" s="6"/>
      <c r="AT1641" s="6"/>
      <c r="AU1641" s="6"/>
      <c r="AV1641" s="6"/>
      <c r="AW1641" s="6"/>
      <c r="AX1641" s="6"/>
      <c r="AY1641" s="6"/>
      <c r="BG1641" s="6"/>
      <c r="BH1641" s="6"/>
      <c r="BI1641" s="6"/>
    </row>
    <row r="1642" spans="6:61" x14ac:dyDescent="0.25"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AE1642" s="6"/>
      <c r="AF1642" s="6"/>
      <c r="AG1642" s="6"/>
      <c r="AH1642" s="6"/>
      <c r="AI1642" s="6"/>
      <c r="AJ1642" s="6"/>
      <c r="AK1642" s="6"/>
      <c r="AL1642" s="6"/>
      <c r="AM1642" s="6"/>
      <c r="AN1642" s="6"/>
      <c r="AO1642" s="6"/>
      <c r="AP1642" s="6"/>
      <c r="AQ1642" s="6"/>
      <c r="AR1642" s="6"/>
      <c r="AS1642" s="6"/>
      <c r="AT1642" s="6"/>
      <c r="AU1642" s="6"/>
      <c r="AV1642" s="6"/>
      <c r="AW1642" s="6"/>
      <c r="AX1642" s="6"/>
      <c r="AY1642" s="6"/>
      <c r="BG1642" s="6"/>
      <c r="BH1642" s="6"/>
      <c r="BI1642" s="6"/>
    </row>
    <row r="1643" spans="6:61" x14ac:dyDescent="0.25"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AX1643" s="6"/>
      <c r="AY1643" s="6"/>
      <c r="BG1643" s="6"/>
      <c r="BH1643" s="6"/>
      <c r="BI1643" s="6"/>
    </row>
    <row r="1644" spans="6:61" x14ac:dyDescent="0.25"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AE1644" s="6"/>
      <c r="AF1644" s="6"/>
      <c r="AG1644" s="6"/>
      <c r="AH1644" s="6"/>
      <c r="AI1644" s="6"/>
      <c r="AJ1644" s="6"/>
      <c r="AK1644" s="6"/>
      <c r="AL1644" s="6"/>
      <c r="AM1644" s="6"/>
      <c r="AN1644" s="6"/>
      <c r="AO1644" s="6"/>
      <c r="AP1644" s="6"/>
      <c r="AQ1644" s="6"/>
      <c r="AR1644" s="6"/>
      <c r="AS1644" s="6"/>
      <c r="AT1644" s="6"/>
      <c r="AU1644" s="6"/>
      <c r="AV1644" s="6"/>
      <c r="AW1644" s="6"/>
      <c r="AX1644" s="6"/>
      <c r="AY1644" s="6"/>
      <c r="BG1644" s="6"/>
      <c r="BH1644" s="6"/>
      <c r="BI1644" s="6"/>
    </row>
    <row r="1645" spans="6:61" x14ac:dyDescent="0.25"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AE1645" s="6"/>
      <c r="AF1645" s="6"/>
      <c r="AG1645" s="6"/>
      <c r="AH1645" s="6"/>
      <c r="AI1645" s="6"/>
      <c r="AJ1645" s="6"/>
      <c r="AK1645" s="6"/>
      <c r="AL1645" s="6"/>
      <c r="AM1645" s="6"/>
      <c r="AN1645" s="6"/>
      <c r="AO1645" s="6"/>
      <c r="AP1645" s="6"/>
      <c r="AQ1645" s="6"/>
      <c r="AR1645" s="6"/>
      <c r="AS1645" s="6"/>
      <c r="AT1645" s="6"/>
      <c r="AU1645" s="6"/>
      <c r="AV1645" s="6"/>
      <c r="AW1645" s="6"/>
      <c r="AX1645" s="6"/>
      <c r="AY1645" s="6"/>
      <c r="BG1645" s="6"/>
      <c r="BH1645" s="6"/>
      <c r="BI1645" s="6"/>
    </row>
    <row r="1646" spans="6:61" x14ac:dyDescent="0.25"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AX1646" s="6"/>
      <c r="AY1646" s="6"/>
      <c r="BG1646" s="6"/>
      <c r="BH1646" s="6"/>
      <c r="BI1646" s="6"/>
    </row>
    <row r="1647" spans="6:61" x14ac:dyDescent="0.25"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AE1647" s="6"/>
      <c r="AF1647" s="6"/>
      <c r="AG1647" s="6"/>
      <c r="AH1647" s="6"/>
      <c r="AI1647" s="6"/>
      <c r="AJ1647" s="6"/>
      <c r="AK1647" s="6"/>
      <c r="AL1647" s="6"/>
      <c r="AM1647" s="6"/>
      <c r="AN1647" s="6"/>
      <c r="AO1647" s="6"/>
      <c r="AP1647" s="6"/>
      <c r="AQ1647" s="6"/>
      <c r="AR1647" s="6"/>
      <c r="AS1647" s="6"/>
      <c r="AT1647" s="6"/>
      <c r="AU1647" s="6"/>
      <c r="AV1647" s="6"/>
      <c r="AW1647" s="6"/>
      <c r="AX1647" s="6"/>
      <c r="AY1647" s="6"/>
      <c r="BG1647" s="6"/>
      <c r="BH1647" s="6"/>
      <c r="BI1647" s="6"/>
    </row>
    <row r="1648" spans="6:61" x14ac:dyDescent="0.25"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AE1648" s="6"/>
      <c r="AF1648" s="6"/>
      <c r="AG1648" s="6"/>
      <c r="AH1648" s="6"/>
      <c r="AI1648" s="6"/>
      <c r="AJ1648" s="6"/>
      <c r="AK1648" s="6"/>
      <c r="AL1648" s="6"/>
      <c r="AM1648" s="6"/>
      <c r="AN1648" s="6"/>
      <c r="AO1648" s="6"/>
      <c r="AP1648" s="6"/>
      <c r="AQ1648" s="6"/>
      <c r="AR1648" s="6"/>
      <c r="AS1648" s="6"/>
      <c r="AT1648" s="6"/>
      <c r="AU1648" s="6"/>
      <c r="AV1648" s="6"/>
      <c r="AW1648" s="6"/>
      <c r="AX1648" s="6"/>
      <c r="AY1648" s="6"/>
      <c r="BG1648" s="6"/>
      <c r="BH1648" s="6"/>
      <c r="BI1648" s="6"/>
    </row>
    <row r="1649" spans="6:61" x14ac:dyDescent="0.25"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AX1649" s="6"/>
      <c r="AY1649" s="6"/>
      <c r="BG1649" s="6"/>
      <c r="BH1649" s="6"/>
      <c r="BI1649" s="6"/>
    </row>
    <row r="1650" spans="6:61" x14ac:dyDescent="0.25"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AE1650" s="6"/>
      <c r="AF1650" s="6"/>
      <c r="AG1650" s="6"/>
      <c r="AH1650" s="6"/>
      <c r="AI1650" s="6"/>
      <c r="AJ1650" s="6"/>
      <c r="AK1650" s="6"/>
      <c r="AL1650" s="6"/>
      <c r="AM1650" s="6"/>
      <c r="AN1650" s="6"/>
      <c r="AO1650" s="6"/>
      <c r="AP1650" s="6"/>
      <c r="AQ1650" s="6"/>
      <c r="AR1650" s="6"/>
      <c r="AS1650" s="6"/>
      <c r="AT1650" s="6"/>
      <c r="AU1650" s="6"/>
      <c r="AV1650" s="6"/>
      <c r="AW1650" s="6"/>
      <c r="AX1650" s="6"/>
      <c r="AY1650" s="6"/>
      <c r="BG1650" s="6"/>
      <c r="BH1650" s="6"/>
      <c r="BI1650" s="6"/>
    </row>
    <row r="1651" spans="6:61" x14ac:dyDescent="0.25"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AE1651" s="6"/>
      <c r="AF1651" s="6"/>
      <c r="AG1651" s="6"/>
      <c r="AH1651" s="6"/>
      <c r="AI1651" s="6"/>
      <c r="AJ1651" s="6"/>
      <c r="AK1651" s="6"/>
      <c r="AL1651" s="6"/>
      <c r="AM1651" s="6"/>
      <c r="AN1651" s="6"/>
      <c r="AO1651" s="6"/>
      <c r="AP1651" s="6"/>
      <c r="AQ1651" s="6"/>
      <c r="AR1651" s="6"/>
      <c r="AS1651" s="6"/>
      <c r="AT1651" s="6"/>
      <c r="AU1651" s="6"/>
      <c r="AV1651" s="6"/>
      <c r="AW1651" s="6"/>
      <c r="AX1651" s="6"/>
      <c r="AY1651" s="6"/>
      <c r="BG1651" s="6"/>
      <c r="BH1651" s="6"/>
      <c r="BI1651" s="6"/>
    </row>
    <row r="1652" spans="6:61" x14ac:dyDescent="0.25"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AX1652" s="6"/>
      <c r="AY1652" s="6"/>
      <c r="BG1652" s="6"/>
      <c r="BH1652" s="6"/>
      <c r="BI1652" s="6"/>
    </row>
    <row r="1653" spans="6:61" x14ac:dyDescent="0.25"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AE1653" s="6"/>
      <c r="AF1653" s="6"/>
      <c r="AG1653" s="6"/>
      <c r="AH1653" s="6"/>
      <c r="AI1653" s="6"/>
      <c r="AJ1653" s="6"/>
      <c r="AK1653" s="6"/>
      <c r="AL1653" s="6"/>
      <c r="AM1653" s="6"/>
      <c r="AN1653" s="6"/>
      <c r="AO1653" s="6"/>
      <c r="AP1653" s="6"/>
      <c r="AQ1653" s="6"/>
      <c r="AR1653" s="6"/>
      <c r="AS1653" s="6"/>
      <c r="AT1653" s="6"/>
      <c r="AU1653" s="6"/>
      <c r="AV1653" s="6"/>
      <c r="AW1653" s="6"/>
      <c r="AX1653" s="6"/>
      <c r="AY1653" s="6"/>
      <c r="BG1653" s="6"/>
      <c r="BH1653" s="6"/>
      <c r="BI1653" s="6"/>
    </row>
    <row r="1654" spans="6:61" x14ac:dyDescent="0.25"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AE1654" s="6"/>
      <c r="AF1654" s="6"/>
      <c r="AG1654" s="6"/>
      <c r="AH1654" s="6"/>
      <c r="AI1654" s="6"/>
      <c r="AJ1654" s="6"/>
      <c r="AK1654" s="6"/>
      <c r="AL1654" s="6"/>
      <c r="AM1654" s="6"/>
      <c r="AN1654" s="6"/>
      <c r="AO1654" s="6"/>
      <c r="AP1654" s="6"/>
      <c r="AQ1654" s="6"/>
      <c r="AR1654" s="6"/>
      <c r="AS1654" s="6"/>
      <c r="AT1654" s="6"/>
      <c r="AU1654" s="6"/>
      <c r="AV1654" s="6"/>
      <c r="AW1654" s="6"/>
      <c r="AX1654" s="6"/>
      <c r="AY1654" s="6"/>
      <c r="BG1654" s="6"/>
      <c r="BH1654" s="6"/>
      <c r="BI1654" s="6"/>
    </row>
    <row r="1655" spans="6:61" x14ac:dyDescent="0.25"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AX1655" s="6"/>
      <c r="AY1655" s="6"/>
      <c r="BG1655" s="6"/>
      <c r="BH1655" s="6"/>
      <c r="BI1655" s="6"/>
    </row>
    <row r="1656" spans="6:61" x14ac:dyDescent="0.25"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AE1656" s="6"/>
      <c r="AF1656" s="6"/>
      <c r="AG1656" s="6"/>
      <c r="AH1656" s="6"/>
      <c r="AI1656" s="6"/>
      <c r="AJ1656" s="6"/>
      <c r="AK1656" s="6"/>
      <c r="AL1656" s="6"/>
      <c r="AM1656" s="6"/>
      <c r="AN1656" s="6"/>
      <c r="AO1656" s="6"/>
      <c r="AP1656" s="6"/>
      <c r="AQ1656" s="6"/>
      <c r="AR1656" s="6"/>
      <c r="AS1656" s="6"/>
      <c r="AT1656" s="6"/>
      <c r="AU1656" s="6"/>
      <c r="AV1656" s="6"/>
      <c r="AW1656" s="6"/>
      <c r="AX1656" s="6"/>
      <c r="AY1656" s="6"/>
      <c r="BG1656" s="6"/>
      <c r="BH1656" s="6"/>
      <c r="BI1656" s="6"/>
    </row>
    <row r="1657" spans="6:61" x14ac:dyDescent="0.25"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AE1657" s="6"/>
      <c r="AF1657" s="6"/>
      <c r="AG1657" s="6"/>
      <c r="AH1657" s="6"/>
      <c r="AI1657" s="6"/>
      <c r="AJ1657" s="6"/>
      <c r="AK1657" s="6"/>
      <c r="AL1657" s="6"/>
      <c r="AM1657" s="6"/>
      <c r="AN1657" s="6"/>
      <c r="AO1657" s="6"/>
      <c r="AP1657" s="6"/>
      <c r="AQ1657" s="6"/>
      <c r="AR1657" s="6"/>
      <c r="AS1657" s="6"/>
      <c r="AT1657" s="6"/>
      <c r="AU1657" s="6"/>
      <c r="AV1657" s="6"/>
      <c r="AW1657" s="6"/>
      <c r="AX1657" s="6"/>
      <c r="AY1657" s="6"/>
      <c r="BG1657" s="6"/>
      <c r="BH1657" s="6"/>
      <c r="BI1657" s="6"/>
    </row>
    <row r="1658" spans="6:61" x14ac:dyDescent="0.25"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AX1658" s="6"/>
      <c r="AY1658" s="6"/>
      <c r="BG1658" s="6"/>
      <c r="BH1658" s="6"/>
      <c r="BI1658" s="6"/>
    </row>
    <row r="1659" spans="6:61" x14ac:dyDescent="0.25"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AE1659" s="6"/>
      <c r="AF1659" s="6"/>
      <c r="AG1659" s="6"/>
      <c r="AH1659" s="6"/>
      <c r="AI1659" s="6"/>
      <c r="AJ1659" s="6"/>
      <c r="AK1659" s="6"/>
      <c r="AL1659" s="6"/>
      <c r="AM1659" s="6"/>
      <c r="AN1659" s="6"/>
      <c r="AO1659" s="6"/>
      <c r="AP1659" s="6"/>
      <c r="AQ1659" s="6"/>
      <c r="AR1659" s="6"/>
      <c r="AS1659" s="6"/>
      <c r="AT1659" s="6"/>
      <c r="AU1659" s="6"/>
      <c r="AV1659" s="6"/>
      <c r="AW1659" s="6"/>
      <c r="AX1659" s="6"/>
      <c r="AY1659" s="6"/>
      <c r="BG1659" s="6"/>
      <c r="BH1659" s="6"/>
      <c r="BI1659" s="6"/>
    </row>
    <row r="1660" spans="6:61" x14ac:dyDescent="0.25"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AE1660" s="6"/>
      <c r="AF1660" s="6"/>
      <c r="AG1660" s="6"/>
      <c r="AH1660" s="6"/>
      <c r="AI1660" s="6"/>
      <c r="AJ1660" s="6"/>
      <c r="AK1660" s="6"/>
      <c r="AL1660" s="6"/>
      <c r="AM1660" s="6"/>
      <c r="AN1660" s="6"/>
      <c r="AO1660" s="6"/>
      <c r="AP1660" s="6"/>
      <c r="AQ1660" s="6"/>
      <c r="AR1660" s="6"/>
      <c r="AS1660" s="6"/>
      <c r="AT1660" s="6"/>
      <c r="AU1660" s="6"/>
      <c r="AV1660" s="6"/>
      <c r="AW1660" s="6"/>
      <c r="AX1660" s="6"/>
      <c r="AY1660" s="6"/>
      <c r="BG1660" s="6"/>
      <c r="BH1660" s="6"/>
      <c r="BI1660" s="6"/>
    </row>
    <row r="1661" spans="6:61" x14ac:dyDescent="0.25"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AX1661" s="6"/>
      <c r="AY1661" s="6"/>
      <c r="BG1661" s="6"/>
      <c r="BH1661" s="6"/>
      <c r="BI1661" s="6"/>
    </row>
    <row r="1662" spans="6:61" x14ac:dyDescent="0.25"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AE1662" s="6"/>
      <c r="AF1662" s="6"/>
      <c r="AG1662" s="6"/>
      <c r="AH1662" s="6"/>
      <c r="AI1662" s="6"/>
      <c r="AJ1662" s="6"/>
      <c r="AK1662" s="6"/>
      <c r="AL1662" s="6"/>
      <c r="AM1662" s="6"/>
      <c r="AN1662" s="6"/>
      <c r="AO1662" s="6"/>
      <c r="AP1662" s="6"/>
      <c r="AQ1662" s="6"/>
      <c r="AR1662" s="6"/>
      <c r="AS1662" s="6"/>
      <c r="AT1662" s="6"/>
      <c r="AU1662" s="6"/>
      <c r="AV1662" s="6"/>
      <c r="AW1662" s="6"/>
      <c r="AX1662" s="6"/>
      <c r="AY1662" s="6"/>
      <c r="BG1662" s="6"/>
      <c r="BH1662" s="6"/>
      <c r="BI1662" s="6"/>
    </row>
    <row r="1663" spans="6:61" x14ac:dyDescent="0.25"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AE1663" s="6"/>
      <c r="AF1663" s="6"/>
      <c r="AG1663" s="6"/>
      <c r="AH1663" s="6"/>
      <c r="AI1663" s="6"/>
      <c r="AJ1663" s="6"/>
      <c r="AK1663" s="6"/>
      <c r="AL1663" s="6"/>
      <c r="AM1663" s="6"/>
      <c r="AN1663" s="6"/>
      <c r="AO1663" s="6"/>
      <c r="AP1663" s="6"/>
      <c r="AQ1663" s="6"/>
      <c r="AR1663" s="6"/>
      <c r="AS1663" s="6"/>
      <c r="AT1663" s="6"/>
      <c r="AU1663" s="6"/>
      <c r="AV1663" s="6"/>
      <c r="AW1663" s="6"/>
      <c r="AX1663" s="6"/>
      <c r="AY1663" s="6"/>
      <c r="BG1663" s="6"/>
      <c r="BH1663" s="6"/>
      <c r="BI1663" s="6"/>
    </row>
    <row r="1664" spans="6:61" x14ac:dyDescent="0.25"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AX1664" s="6"/>
      <c r="AY1664" s="6"/>
      <c r="BG1664" s="6"/>
      <c r="BH1664" s="6"/>
      <c r="BI1664" s="6"/>
    </row>
    <row r="1665" spans="6:61" x14ac:dyDescent="0.25"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AE1665" s="6"/>
      <c r="AF1665" s="6"/>
      <c r="AG1665" s="6"/>
      <c r="AH1665" s="6"/>
      <c r="AI1665" s="6"/>
      <c r="AJ1665" s="6"/>
      <c r="AK1665" s="6"/>
      <c r="AL1665" s="6"/>
      <c r="AM1665" s="6"/>
      <c r="AN1665" s="6"/>
      <c r="AO1665" s="6"/>
      <c r="AP1665" s="6"/>
      <c r="AQ1665" s="6"/>
      <c r="AR1665" s="6"/>
      <c r="AS1665" s="6"/>
      <c r="AT1665" s="6"/>
      <c r="AU1665" s="6"/>
      <c r="AV1665" s="6"/>
      <c r="AW1665" s="6"/>
      <c r="AX1665" s="6"/>
      <c r="AY1665" s="6"/>
      <c r="BG1665" s="6"/>
      <c r="BH1665" s="6"/>
      <c r="BI1665" s="6"/>
    </row>
    <row r="1666" spans="6:61" x14ac:dyDescent="0.25"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AE1666" s="6"/>
      <c r="AF1666" s="6"/>
      <c r="AG1666" s="6"/>
      <c r="AH1666" s="6"/>
      <c r="AI1666" s="6"/>
      <c r="AJ1666" s="6"/>
      <c r="AK1666" s="6"/>
      <c r="AL1666" s="6"/>
      <c r="AM1666" s="6"/>
      <c r="AN1666" s="6"/>
      <c r="AO1666" s="6"/>
      <c r="AP1666" s="6"/>
      <c r="AQ1666" s="6"/>
      <c r="AR1666" s="6"/>
      <c r="AS1666" s="6"/>
      <c r="AT1666" s="6"/>
      <c r="AU1666" s="6"/>
      <c r="AV1666" s="6"/>
      <c r="AW1666" s="6"/>
      <c r="AX1666" s="6"/>
      <c r="AY1666" s="6"/>
      <c r="BG1666" s="6"/>
      <c r="BH1666" s="6"/>
      <c r="BI1666" s="6"/>
    </row>
    <row r="1667" spans="6:61" x14ac:dyDescent="0.25"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AX1667" s="6"/>
      <c r="AY1667" s="6"/>
      <c r="BG1667" s="6"/>
      <c r="BH1667" s="6"/>
      <c r="BI1667" s="6"/>
    </row>
    <row r="1668" spans="6:61" x14ac:dyDescent="0.25"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AE1668" s="6"/>
      <c r="AF1668" s="6"/>
      <c r="AG1668" s="6"/>
      <c r="AH1668" s="6"/>
      <c r="AI1668" s="6"/>
      <c r="AJ1668" s="6"/>
      <c r="AK1668" s="6"/>
      <c r="AL1668" s="6"/>
      <c r="AM1668" s="6"/>
      <c r="AN1668" s="6"/>
      <c r="AO1668" s="6"/>
      <c r="AP1668" s="6"/>
      <c r="AQ1668" s="6"/>
      <c r="AR1668" s="6"/>
      <c r="AS1668" s="6"/>
      <c r="AT1668" s="6"/>
      <c r="AU1668" s="6"/>
      <c r="AV1668" s="6"/>
      <c r="AW1668" s="6"/>
      <c r="AX1668" s="6"/>
      <c r="AY1668" s="6"/>
      <c r="BG1668" s="6"/>
      <c r="BH1668" s="6"/>
      <c r="BI1668" s="6"/>
    </row>
    <row r="1669" spans="6:61" x14ac:dyDescent="0.25"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  <c r="AQ1669" s="6"/>
      <c r="AR1669" s="6"/>
      <c r="AS1669" s="6"/>
      <c r="AT1669" s="6"/>
      <c r="AU1669" s="6"/>
      <c r="AV1669" s="6"/>
      <c r="AW1669" s="6"/>
      <c r="AX1669" s="6"/>
      <c r="AY1669" s="6"/>
      <c r="BG1669" s="6"/>
      <c r="BH1669" s="6"/>
      <c r="BI1669" s="6"/>
    </row>
    <row r="1670" spans="6:61" x14ac:dyDescent="0.25"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AX1670" s="6"/>
      <c r="AY1670" s="6"/>
      <c r="BG1670" s="6"/>
      <c r="BH1670" s="6"/>
      <c r="BI1670" s="6"/>
    </row>
    <row r="1671" spans="6:61" x14ac:dyDescent="0.25"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AE1671" s="6"/>
      <c r="AF1671" s="6"/>
      <c r="AG1671" s="6"/>
      <c r="AH1671" s="6"/>
      <c r="AI1671" s="6"/>
      <c r="AJ1671" s="6"/>
      <c r="AK1671" s="6"/>
      <c r="AL1671" s="6"/>
      <c r="AM1671" s="6"/>
      <c r="AN1671" s="6"/>
      <c r="AO1671" s="6"/>
      <c r="AP1671" s="6"/>
      <c r="AQ1671" s="6"/>
      <c r="AR1671" s="6"/>
      <c r="AS1671" s="6"/>
      <c r="AT1671" s="6"/>
      <c r="AU1671" s="6"/>
      <c r="AV1671" s="6"/>
      <c r="AW1671" s="6"/>
      <c r="AX1671" s="6"/>
      <c r="AY1671" s="6"/>
      <c r="BG1671" s="6"/>
      <c r="BH1671" s="6"/>
      <c r="BI1671" s="6"/>
    </row>
    <row r="1672" spans="6:61" x14ac:dyDescent="0.25"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AE1672" s="6"/>
      <c r="AF1672" s="6"/>
      <c r="AG1672" s="6"/>
      <c r="AH1672" s="6"/>
      <c r="AI1672" s="6"/>
      <c r="AJ1672" s="6"/>
      <c r="AK1672" s="6"/>
      <c r="AL1672" s="6"/>
      <c r="AM1672" s="6"/>
      <c r="AN1672" s="6"/>
      <c r="AO1672" s="6"/>
      <c r="AP1672" s="6"/>
      <c r="AQ1672" s="6"/>
      <c r="AR1672" s="6"/>
      <c r="AS1672" s="6"/>
      <c r="AT1672" s="6"/>
      <c r="AU1672" s="6"/>
      <c r="AV1672" s="6"/>
      <c r="AW1672" s="6"/>
      <c r="AX1672" s="6"/>
      <c r="AY1672" s="6"/>
      <c r="BG1672" s="6"/>
      <c r="BH1672" s="6"/>
      <c r="BI1672" s="6"/>
    </row>
    <row r="1673" spans="6:61" x14ac:dyDescent="0.25"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AX1673" s="6"/>
      <c r="AY1673" s="6"/>
      <c r="BG1673" s="6"/>
      <c r="BH1673" s="6"/>
      <c r="BI1673" s="6"/>
    </row>
    <row r="1674" spans="6:61" x14ac:dyDescent="0.25"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AE1674" s="6"/>
      <c r="AF1674" s="6"/>
      <c r="AG1674" s="6"/>
      <c r="AH1674" s="6"/>
      <c r="AI1674" s="6"/>
      <c r="AJ1674" s="6"/>
      <c r="AK1674" s="6"/>
      <c r="AL1674" s="6"/>
      <c r="AM1674" s="6"/>
      <c r="AN1674" s="6"/>
      <c r="AO1674" s="6"/>
      <c r="AP1674" s="6"/>
      <c r="AQ1674" s="6"/>
      <c r="AR1674" s="6"/>
      <c r="AS1674" s="6"/>
      <c r="AT1674" s="6"/>
      <c r="AU1674" s="6"/>
      <c r="AV1674" s="6"/>
      <c r="AW1674" s="6"/>
      <c r="AX1674" s="6"/>
      <c r="AY1674" s="6"/>
      <c r="BG1674" s="6"/>
      <c r="BH1674" s="6"/>
      <c r="BI1674" s="6"/>
    </row>
    <row r="1675" spans="6:61" x14ac:dyDescent="0.25"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AE1675" s="6"/>
      <c r="AF1675" s="6"/>
      <c r="AG1675" s="6"/>
      <c r="AH1675" s="6"/>
      <c r="AI1675" s="6"/>
      <c r="AJ1675" s="6"/>
      <c r="AK1675" s="6"/>
      <c r="AL1675" s="6"/>
      <c r="AM1675" s="6"/>
      <c r="AN1675" s="6"/>
      <c r="AO1675" s="6"/>
      <c r="AP1675" s="6"/>
      <c r="AQ1675" s="6"/>
      <c r="AR1675" s="6"/>
      <c r="AS1675" s="6"/>
      <c r="AT1675" s="6"/>
      <c r="AU1675" s="6"/>
      <c r="AV1675" s="6"/>
      <c r="AW1675" s="6"/>
      <c r="AX1675" s="6"/>
      <c r="AY1675" s="6"/>
      <c r="BG1675" s="6"/>
      <c r="BH1675" s="6"/>
      <c r="BI1675" s="6"/>
    </row>
    <row r="1676" spans="6:61" x14ac:dyDescent="0.25"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AX1676" s="6"/>
      <c r="AY1676" s="6"/>
      <c r="BG1676" s="6"/>
      <c r="BH1676" s="6"/>
      <c r="BI1676" s="6"/>
    </row>
    <row r="1677" spans="6:61" x14ac:dyDescent="0.25"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AE1677" s="6"/>
      <c r="AF1677" s="6"/>
      <c r="AG1677" s="6"/>
      <c r="AH1677" s="6"/>
      <c r="AI1677" s="6"/>
      <c r="AJ1677" s="6"/>
      <c r="AK1677" s="6"/>
      <c r="AL1677" s="6"/>
      <c r="AM1677" s="6"/>
      <c r="AN1677" s="6"/>
      <c r="AO1677" s="6"/>
      <c r="AP1677" s="6"/>
      <c r="AQ1677" s="6"/>
      <c r="AR1677" s="6"/>
      <c r="AS1677" s="6"/>
      <c r="AT1677" s="6"/>
      <c r="AU1677" s="6"/>
      <c r="AV1677" s="6"/>
      <c r="AW1677" s="6"/>
      <c r="AX1677" s="6"/>
      <c r="AY1677" s="6"/>
      <c r="BG1677" s="6"/>
      <c r="BH1677" s="6"/>
      <c r="BI1677" s="6"/>
    </row>
    <row r="1678" spans="6:61" x14ac:dyDescent="0.25"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AE1678" s="6"/>
      <c r="AF1678" s="6"/>
      <c r="AG1678" s="6"/>
      <c r="AH1678" s="6"/>
      <c r="AI1678" s="6"/>
      <c r="AJ1678" s="6"/>
      <c r="AK1678" s="6"/>
      <c r="AL1678" s="6"/>
      <c r="AM1678" s="6"/>
      <c r="AN1678" s="6"/>
      <c r="AO1678" s="6"/>
      <c r="AP1678" s="6"/>
      <c r="AQ1678" s="6"/>
      <c r="AR1678" s="6"/>
      <c r="AS1678" s="6"/>
      <c r="AT1678" s="6"/>
      <c r="AU1678" s="6"/>
      <c r="AV1678" s="6"/>
      <c r="AW1678" s="6"/>
      <c r="AX1678" s="6"/>
      <c r="AY1678" s="6"/>
      <c r="BG1678" s="6"/>
      <c r="BH1678" s="6"/>
      <c r="BI1678" s="6"/>
    </row>
    <row r="1679" spans="6:61" x14ac:dyDescent="0.25"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AX1679" s="6"/>
      <c r="AY1679" s="6"/>
      <c r="BG1679" s="6"/>
      <c r="BH1679" s="6"/>
      <c r="BI1679" s="6"/>
    </row>
    <row r="1680" spans="6:61" x14ac:dyDescent="0.25"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AE1680" s="6"/>
      <c r="AF1680" s="6"/>
      <c r="AG1680" s="6"/>
      <c r="AH1680" s="6"/>
      <c r="AI1680" s="6"/>
      <c r="AJ1680" s="6"/>
      <c r="AK1680" s="6"/>
      <c r="AL1680" s="6"/>
      <c r="AM1680" s="6"/>
      <c r="AN1680" s="6"/>
      <c r="AO1680" s="6"/>
      <c r="AP1680" s="6"/>
      <c r="AQ1680" s="6"/>
      <c r="AR1680" s="6"/>
      <c r="AS1680" s="6"/>
      <c r="AT1680" s="6"/>
      <c r="AU1680" s="6"/>
      <c r="AV1680" s="6"/>
      <c r="AW1680" s="6"/>
      <c r="AX1680" s="6"/>
      <c r="AY1680" s="6"/>
      <c r="BG1680" s="6"/>
      <c r="BH1680" s="6"/>
      <c r="BI1680" s="6"/>
    </row>
    <row r="1681" spans="6:61" x14ac:dyDescent="0.25"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  <c r="AQ1681" s="6"/>
      <c r="AR1681" s="6"/>
      <c r="AS1681" s="6"/>
      <c r="AT1681" s="6"/>
      <c r="AU1681" s="6"/>
      <c r="AV1681" s="6"/>
      <c r="AW1681" s="6"/>
      <c r="AX1681" s="6"/>
      <c r="AY1681" s="6"/>
      <c r="BG1681" s="6"/>
      <c r="BH1681" s="6"/>
      <c r="BI1681" s="6"/>
    </row>
    <row r="1682" spans="6:61" x14ac:dyDescent="0.25"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AX1682" s="6"/>
      <c r="AY1682" s="6"/>
      <c r="BG1682" s="6"/>
      <c r="BH1682" s="6"/>
      <c r="BI1682" s="6"/>
    </row>
    <row r="1683" spans="6:61" x14ac:dyDescent="0.25"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AE1683" s="6"/>
      <c r="AF1683" s="6"/>
      <c r="AG1683" s="6"/>
      <c r="AH1683" s="6"/>
      <c r="AI1683" s="6"/>
      <c r="AJ1683" s="6"/>
      <c r="AK1683" s="6"/>
      <c r="AL1683" s="6"/>
      <c r="AM1683" s="6"/>
      <c r="AN1683" s="6"/>
      <c r="AO1683" s="6"/>
      <c r="AP1683" s="6"/>
      <c r="AQ1683" s="6"/>
      <c r="AR1683" s="6"/>
      <c r="AS1683" s="6"/>
      <c r="AT1683" s="6"/>
      <c r="AU1683" s="6"/>
      <c r="AV1683" s="6"/>
      <c r="AW1683" s="6"/>
      <c r="AX1683" s="6"/>
      <c r="AY1683" s="6"/>
      <c r="BG1683" s="6"/>
      <c r="BH1683" s="6"/>
      <c r="BI1683" s="6"/>
    </row>
    <row r="1684" spans="6:61" x14ac:dyDescent="0.25"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AE1684" s="6"/>
      <c r="AF1684" s="6"/>
      <c r="AG1684" s="6"/>
      <c r="AH1684" s="6"/>
      <c r="AI1684" s="6"/>
      <c r="AJ1684" s="6"/>
      <c r="AK1684" s="6"/>
      <c r="AL1684" s="6"/>
      <c r="AM1684" s="6"/>
      <c r="AN1684" s="6"/>
      <c r="AO1684" s="6"/>
      <c r="AP1684" s="6"/>
      <c r="AQ1684" s="6"/>
      <c r="AR1684" s="6"/>
      <c r="AS1684" s="6"/>
      <c r="AT1684" s="6"/>
      <c r="AU1684" s="6"/>
      <c r="AV1684" s="6"/>
      <c r="AW1684" s="6"/>
      <c r="AX1684" s="6"/>
      <c r="AY1684" s="6"/>
      <c r="BG1684" s="6"/>
      <c r="BH1684" s="6"/>
      <c r="BI1684" s="6"/>
    </row>
    <row r="1685" spans="6:61" x14ac:dyDescent="0.25"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AX1685" s="6"/>
      <c r="AY1685" s="6"/>
      <c r="BG1685" s="6"/>
      <c r="BH1685" s="6"/>
      <c r="BI1685" s="6"/>
    </row>
    <row r="1686" spans="6:61" x14ac:dyDescent="0.25"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AE1686" s="6"/>
      <c r="AF1686" s="6"/>
      <c r="AG1686" s="6"/>
      <c r="AH1686" s="6"/>
      <c r="AI1686" s="6"/>
      <c r="AJ1686" s="6"/>
      <c r="AK1686" s="6"/>
      <c r="AL1686" s="6"/>
      <c r="AM1686" s="6"/>
      <c r="AN1686" s="6"/>
      <c r="AO1686" s="6"/>
      <c r="AP1686" s="6"/>
      <c r="AQ1686" s="6"/>
      <c r="AR1686" s="6"/>
      <c r="AS1686" s="6"/>
      <c r="AT1686" s="6"/>
      <c r="AU1686" s="6"/>
      <c r="AV1686" s="6"/>
      <c r="AW1686" s="6"/>
      <c r="AX1686" s="6"/>
      <c r="AY1686" s="6"/>
      <c r="BG1686" s="6"/>
      <c r="BH1686" s="6"/>
      <c r="BI1686" s="6"/>
    </row>
    <row r="1687" spans="6:61" x14ac:dyDescent="0.25"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AE1687" s="6"/>
      <c r="AF1687" s="6"/>
      <c r="AG1687" s="6"/>
      <c r="AH1687" s="6"/>
      <c r="AI1687" s="6"/>
      <c r="AJ1687" s="6"/>
      <c r="AK1687" s="6"/>
      <c r="AL1687" s="6"/>
      <c r="AM1687" s="6"/>
      <c r="AN1687" s="6"/>
      <c r="AO1687" s="6"/>
      <c r="AP1687" s="6"/>
      <c r="AQ1687" s="6"/>
      <c r="AR1687" s="6"/>
      <c r="AS1687" s="6"/>
      <c r="AT1687" s="6"/>
      <c r="AU1687" s="6"/>
      <c r="AV1687" s="6"/>
      <c r="AW1687" s="6"/>
      <c r="AX1687" s="6"/>
      <c r="AY1687" s="6"/>
      <c r="BG1687" s="6"/>
      <c r="BH1687" s="6"/>
      <c r="BI1687" s="6"/>
    </row>
    <row r="1688" spans="6:61" x14ac:dyDescent="0.25"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AX1688" s="6"/>
      <c r="AY1688" s="6"/>
      <c r="BG1688" s="6"/>
      <c r="BH1688" s="6"/>
      <c r="BI1688" s="6"/>
    </row>
    <row r="1689" spans="6:61" x14ac:dyDescent="0.25"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AE1689" s="6"/>
      <c r="AF1689" s="6"/>
      <c r="AG1689" s="6"/>
      <c r="AH1689" s="6"/>
      <c r="AI1689" s="6"/>
      <c r="AJ1689" s="6"/>
      <c r="AK1689" s="6"/>
      <c r="AL1689" s="6"/>
      <c r="AM1689" s="6"/>
      <c r="AN1689" s="6"/>
      <c r="AO1689" s="6"/>
      <c r="AP1689" s="6"/>
      <c r="AQ1689" s="6"/>
      <c r="AR1689" s="6"/>
      <c r="AS1689" s="6"/>
      <c r="AT1689" s="6"/>
      <c r="AU1689" s="6"/>
      <c r="AV1689" s="6"/>
      <c r="AW1689" s="6"/>
      <c r="AX1689" s="6"/>
      <c r="AY1689" s="6"/>
      <c r="BG1689" s="6"/>
      <c r="BH1689" s="6"/>
      <c r="BI1689" s="6"/>
    </row>
    <row r="1690" spans="6:61" x14ac:dyDescent="0.25"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  <c r="AQ1690" s="6"/>
      <c r="AR1690" s="6"/>
      <c r="AS1690" s="6"/>
      <c r="AT1690" s="6"/>
      <c r="AU1690" s="6"/>
      <c r="AV1690" s="6"/>
      <c r="AW1690" s="6"/>
      <c r="AX1690" s="6"/>
      <c r="AY1690" s="6"/>
      <c r="BG1690" s="6"/>
      <c r="BH1690" s="6"/>
      <c r="BI1690" s="6"/>
    </row>
    <row r="1691" spans="6:61" x14ac:dyDescent="0.25"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AX1691" s="6"/>
      <c r="AY1691" s="6"/>
      <c r="BG1691" s="6"/>
      <c r="BH1691" s="6"/>
      <c r="BI1691" s="6"/>
    </row>
    <row r="1692" spans="6:61" x14ac:dyDescent="0.25"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  <c r="AQ1692" s="6"/>
      <c r="AR1692" s="6"/>
      <c r="AS1692" s="6"/>
      <c r="AT1692" s="6"/>
      <c r="AU1692" s="6"/>
      <c r="AV1692" s="6"/>
      <c r="AW1692" s="6"/>
      <c r="AX1692" s="6"/>
      <c r="AY1692" s="6"/>
      <c r="BG1692" s="6"/>
      <c r="BH1692" s="6"/>
      <c r="BI1692" s="6"/>
    </row>
    <row r="1693" spans="6:61" x14ac:dyDescent="0.25"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AE1693" s="6"/>
      <c r="AF1693" s="6"/>
      <c r="AG1693" s="6"/>
      <c r="AH1693" s="6"/>
      <c r="AI1693" s="6"/>
      <c r="AJ1693" s="6"/>
      <c r="AK1693" s="6"/>
      <c r="AL1693" s="6"/>
      <c r="AM1693" s="6"/>
      <c r="AN1693" s="6"/>
      <c r="AO1693" s="6"/>
      <c r="AP1693" s="6"/>
      <c r="AQ1693" s="6"/>
      <c r="AR1693" s="6"/>
      <c r="AS1693" s="6"/>
      <c r="AT1693" s="6"/>
      <c r="AU1693" s="6"/>
      <c r="AV1693" s="6"/>
      <c r="AW1693" s="6"/>
      <c r="AX1693" s="6"/>
      <c r="AY1693" s="6"/>
      <c r="BG1693" s="6"/>
      <c r="BH1693" s="6"/>
      <c r="BI1693" s="6"/>
    </row>
    <row r="1694" spans="6:61" x14ac:dyDescent="0.25"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AX1694" s="6"/>
      <c r="AY1694" s="6"/>
      <c r="BG1694" s="6"/>
      <c r="BH1694" s="6"/>
      <c r="BI1694" s="6"/>
    </row>
    <row r="1695" spans="6:61" x14ac:dyDescent="0.25"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AE1695" s="6"/>
      <c r="AF1695" s="6"/>
      <c r="AG1695" s="6"/>
      <c r="AH1695" s="6"/>
      <c r="AI1695" s="6"/>
      <c r="AJ1695" s="6"/>
      <c r="AK1695" s="6"/>
      <c r="AL1695" s="6"/>
      <c r="AM1695" s="6"/>
      <c r="AN1695" s="6"/>
      <c r="AO1695" s="6"/>
      <c r="AP1695" s="6"/>
      <c r="AQ1695" s="6"/>
      <c r="AR1695" s="6"/>
      <c r="AS1695" s="6"/>
      <c r="AT1695" s="6"/>
      <c r="AU1695" s="6"/>
      <c r="AV1695" s="6"/>
      <c r="AW1695" s="6"/>
      <c r="AX1695" s="6"/>
      <c r="AY1695" s="6"/>
      <c r="BG1695" s="6"/>
      <c r="BH1695" s="6"/>
      <c r="BI1695" s="6"/>
    </row>
    <row r="1696" spans="6:61" x14ac:dyDescent="0.25"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AE1696" s="6"/>
      <c r="AF1696" s="6"/>
      <c r="AG1696" s="6"/>
      <c r="AH1696" s="6"/>
      <c r="AI1696" s="6"/>
      <c r="AJ1696" s="6"/>
      <c r="AK1696" s="6"/>
      <c r="AL1696" s="6"/>
      <c r="AM1696" s="6"/>
      <c r="AN1696" s="6"/>
      <c r="AO1696" s="6"/>
      <c r="AP1696" s="6"/>
      <c r="AQ1696" s="6"/>
      <c r="AR1696" s="6"/>
      <c r="AS1696" s="6"/>
      <c r="AT1696" s="6"/>
      <c r="AU1696" s="6"/>
      <c r="AV1696" s="6"/>
      <c r="AW1696" s="6"/>
      <c r="AX1696" s="6"/>
      <c r="AY1696" s="6"/>
      <c r="BG1696" s="6"/>
      <c r="BH1696" s="6"/>
      <c r="BI1696" s="6"/>
    </row>
    <row r="1697" spans="6:61" x14ac:dyDescent="0.25"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AX1697" s="6"/>
      <c r="AY1697" s="6"/>
      <c r="BG1697" s="6"/>
      <c r="BH1697" s="6"/>
      <c r="BI1697" s="6"/>
    </row>
    <row r="1698" spans="6:61" x14ac:dyDescent="0.25"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AE1698" s="6"/>
      <c r="AF1698" s="6"/>
      <c r="AG1698" s="6"/>
      <c r="AH1698" s="6"/>
      <c r="AI1698" s="6"/>
      <c r="AJ1698" s="6"/>
      <c r="AK1698" s="6"/>
      <c r="AL1698" s="6"/>
      <c r="AM1698" s="6"/>
      <c r="AN1698" s="6"/>
      <c r="AO1698" s="6"/>
      <c r="AP1698" s="6"/>
      <c r="AQ1698" s="6"/>
      <c r="AR1698" s="6"/>
      <c r="AS1698" s="6"/>
      <c r="AT1698" s="6"/>
      <c r="AU1698" s="6"/>
      <c r="AV1698" s="6"/>
      <c r="AW1698" s="6"/>
      <c r="AX1698" s="6"/>
      <c r="AY1698" s="6"/>
      <c r="BG1698" s="6"/>
      <c r="BH1698" s="6"/>
      <c r="BI1698" s="6"/>
    </row>
    <row r="1699" spans="6:61" x14ac:dyDescent="0.25"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AE1699" s="6"/>
      <c r="AF1699" s="6"/>
      <c r="AG1699" s="6"/>
      <c r="AH1699" s="6"/>
      <c r="AI1699" s="6"/>
      <c r="AJ1699" s="6"/>
      <c r="AK1699" s="6"/>
      <c r="AL1699" s="6"/>
      <c r="AM1699" s="6"/>
      <c r="AN1699" s="6"/>
      <c r="AO1699" s="6"/>
      <c r="AP1699" s="6"/>
      <c r="AQ1699" s="6"/>
      <c r="AR1699" s="6"/>
      <c r="AS1699" s="6"/>
      <c r="AT1699" s="6"/>
      <c r="AU1699" s="6"/>
      <c r="AV1699" s="6"/>
      <c r="AW1699" s="6"/>
      <c r="AX1699" s="6"/>
      <c r="AY1699" s="6"/>
      <c r="BG1699" s="6"/>
      <c r="BH1699" s="6"/>
      <c r="BI1699" s="6"/>
    </row>
    <row r="1700" spans="6:61" x14ac:dyDescent="0.25"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AX1700" s="6"/>
      <c r="AY1700" s="6"/>
      <c r="BG1700" s="6"/>
      <c r="BH1700" s="6"/>
      <c r="BI1700" s="6"/>
    </row>
    <row r="1701" spans="6:61" x14ac:dyDescent="0.25"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  <c r="AQ1701" s="6"/>
      <c r="AR1701" s="6"/>
      <c r="AS1701" s="6"/>
      <c r="AT1701" s="6"/>
      <c r="AU1701" s="6"/>
      <c r="AV1701" s="6"/>
      <c r="AW1701" s="6"/>
      <c r="AX1701" s="6"/>
      <c r="AY1701" s="6"/>
      <c r="BG1701" s="6"/>
      <c r="BH1701" s="6"/>
      <c r="BI1701" s="6"/>
    </row>
    <row r="1702" spans="6:61" x14ac:dyDescent="0.25"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AE1702" s="6"/>
      <c r="AF1702" s="6"/>
      <c r="AG1702" s="6"/>
      <c r="AH1702" s="6"/>
      <c r="AI1702" s="6"/>
      <c r="AJ1702" s="6"/>
      <c r="AK1702" s="6"/>
      <c r="AL1702" s="6"/>
      <c r="AM1702" s="6"/>
      <c r="AN1702" s="6"/>
      <c r="AO1702" s="6"/>
      <c r="AP1702" s="6"/>
      <c r="AQ1702" s="6"/>
      <c r="AR1702" s="6"/>
      <c r="AS1702" s="6"/>
      <c r="AT1702" s="6"/>
      <c r="AU1702" s="6"/>
      <c r="AV1702" s="6"/>
      <c r="AW1702" s="6"/>
      <c r="AX1702" s="6"/>
      <c r="AY1702" s="6"/>
      <c r="BG1702" s="6"/>
      <c r="BH1702" s="6"/>
      <c r="BI1702" s="6"/>
    </row>
    <row r="1703" spans="6:61" x14ac:dyDescent="0.25"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AX1703" s="6"/>
      <c r="AY1703" s="6"/>
      <c r="BG1703" s="6"/>
      <c r="BH1703" s="6"/>
      <c r="BI1703" s="6"/>
    </row>
    <row r="1704" spans="6:61" x14ac:dyDescent="0.25"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  <c r="AQ1704" s="6"/>
      <c r="AR1704" s="6"/>
      <c r="AS1704" s="6"/>
      <c r="AT1704" s="6"/>
      <c r="AU1704" s="6"/>
      <c r="AV1704" s="6"/>
      <c r="AW1704" s="6"/>
      <c r="AX1704" s="6"/>
      <c r="AY1704" s="6"/>
      <c r="BG1704" s="6"/>
      <c r="BH1704" s="6"/>
      <c r="BI1704" s="6"/>
    </row>
    <row r="1705" spans="6:61" x14ac:dyDescent="0.25"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AE1705" s="6"/>
      <c r="AF1705" s="6"/>
      <c r="AG1705" s="6"/>
      <c r="AH1705" s="6"/>
      <c r="AI1705" s="6"/>
      <c r="AJ1705" s="6"/>
      <c r="AK1705" s="6"/>
      <c r="AL1705" s="6"/>
      <c r="AM1705" s="6"/>
      <c r="AN1705" s="6"/>
      <c r="AO1705" s="6"/>
      <c r="AP1705" s="6"/>
      <c r="AQ1705" s="6"/>
      <c r="AR1705" s="6"/>
      <c r="AS1705" s="6"/>
      <c r="AT1705" s="6"/>
      <c r="AU1705" s="6"/>
      <c r="AV1705" s="6"/>
      <c r="AW1705" s="6"/>
      <c r="AX1705" s="6"/>
      <c r="AY1705" s="6"/>
      <c r="BG1705" s="6"/>
      <c r="BH1705" s="6"/>
      <c r="BI1705" s="6"/>
    </row>
    <row r="1706" spans="6:61" x14ac:dyDescent="0.25"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AX1706" s="6"/>
      <c r="AY1706" s="6"/>
      <c r="BG1706" s="6"/>
      <c r="BH1706" s="6"/>
      <c r="BI1706" s="6"/>
    </row>
    <row r="1707" spans="6:61" x14ac:dyDescent="0.25"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AE1707" s="6"/>
      <c r="AF1707" s="6"/>
      <c r="AG1707" s="6"/>
      <c r="AH1707" s="6"/>
      <c r="AI1707" s="6"/>
      <c r="AJ1707" s="6"/>
      <c r="AK1707" s="6"/>
      <c r="AL1707" s="6"/>
      <c r="AM1707" s="6"/>
      <c r="AN1707" s="6"/>
      <c r="AO1707" s="6"/>
      <c r="AP1707" s="6"/>
      <c r="AQ1707" s="6"/>
      <c r="AR1707" s="6"/>
      <c r="AS1707" s="6"/>
      <c r="AT1707" s="6"/>
      <c r="AU1707" s="6"/>
      <c r="AV1707" s="6"/>
      <c r="AW1707" s="6"/>
      <c r="AX1707" s="6"/>
      <c r="AY1707" s="6"/>
      <c r="BG1707" s="6"/>
      <c r="BH1707" s="6"/>
      <c r="BI1707" s="6"/>
    </row>
    <row r="1708" spans="6:61" x14ac:dyDescent="0.25"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  <c r="AQ1708" s="6"/>
      <c r="AR1708" s="6"/>
      <c r="AS1708" s="6"/>
      <c r="AT1708" s="6"/>
      <c r="AU1708" s="6"/>
      <c r="AV1708" s="6"/>
      <c r="AW1708" s="6"/>
      <c r="AX1708" s="6"/>
      <c r="AY1708" s="6"/>
      <c r="BG1708" s="6"/>
      <c r="BH1708" s="6"/>
      <c r="BI1708" s="6"/>
    </row>
    <row r="1709" spans="6:61" x14ac:dyDescent="0.25"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AX1709" s="6"/>
      <c r="AY1709" s="6"/>
      <c r="BG1709" s="6"/>
      <c r="BH1709" s="6"/>
      <c r="BI1709" s="6"/>
    </row>
    <row r="1710" spans="6:61" x14ac:dyDescent="0.25"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  <c r="AQ1710" s="6"/>
      <c r="AR1710" s="6"/>
      <c r="AS1710" s="6"/>
      <c r="AT1710" s="6"/>
      <c r="AU1710" s="6"/>
      <c r="AV1710" s="6"/>
      <c r="AW1710" s="6"/>
      <c r="AX1710" s="6"/>
      <c r="AY1710" s="6"/>
      <c r="BG1710" s="6"/>
      <c r="BH1710" s="6"/>
      <c r="BI1710" s="6"/>
    </row>
    <row r="1711" spans="6:61" x14ac:dyDescent="0.25"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AE1711" s="6"/>
      <c r="AF1711" s="6"/>
      <c r="AG1711" s="6"/>
      <c r="AH1711" s="6"/>
      <c r="AI1711" s="6"/>
      <c r="AJ1711" s="6"/>
      <c r="AK1711" s="6"/>
      <c r="AL1711" s="6"/>
      <c r="AM1711" s="6"/>
      <c r="AN1711" s="6"/>
      <c r="AO1711" s="6"/>
      <c r="AP1711" s="6"/>
      <c r="AQ1711" s="6"/>
      <c r="AR1711" s="6"/>
      <c r="AS1711" s="6"/>
      <c r="AT1711" s="6"/>
      <c r="AU1711" s="6"/>
      <c r="AV1711" s="6"/>
      <c r="AW1711" s="6"/>
      <c r="AX1711" s="6"/>
      <c r="AY1711" s="6"/>
      <c r="BG1711" s="6"/>
      <c r="BH1711" s="6"/>
      <c r="BI1711" s="6"/>
    </row>
    <row r="1712" spans="6:61" x14ac:dyDescent="0.25"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AX1712" s="6"/>
      <c r="AY1712" s="6"/>
      <c r="BG1712" s="6"/>
      <c r="BH1712" s="6"/>
      <c r="BI1712" s="6"/>
    </row>
    <row r="1713" spans="6:61" x14ac:dyDescent="0.25"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AE1713" s="6"/>
      <c r="AF1713" s="6"/>
      <c r="AG1713" s="6"/>
      <c r="AH1713" s="6"/>
      <c r="AI1713" s="6"/>
      <c r="AJ1713" s="6"/>
      <c r="AK1713" s="6"/>
      <c r="AL1713" s="6"/>
      <c r="AM1713" s="6"/>
      <c r="AN1713" s="6"/>
      <c r="AO1713" s="6"/>
      <c r="AP1713" s="6"/>
      <c r="AQ1713" s="6"/>
      <c r="AR1713" s="6"/>
      <c r="AS1713" s="6"/>
      <c r="AT1713" s="6"/>
      <c r="AU1713" s="6"/>
      <c r="AV1713" s="6"/>
      <c r="AW1713" s="6"/>
      <c r="AX1713" s="6"/>
      <c r="AY1713" s="6"/>
      <c r="BG1713" s="6"/>
      <c r="BH1713" s="6"/>
      <c r="BI1713" s="6"/>
    </row>
    <row r="1714" spans="6:61" x14ac:dyDescent="0.25"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AE1714" s="6"/>
      <c r="AF1714" s="6"/>
      <c r="AG1714" s="6"/>
      <c r="AH1714" s="6"/>
      <c r="AI1714" s="6"/>
      <c r="AJ1714" s="6"/>
      <c r="AK1714" s="6"/>
      <c r="AL1714" s="6"/>
      <c r="AM1714" s="6"/>
      <c r="AN1714" s="6"/>
      <c r="AO1714" s="6"/>
      <c r="AP1714" s="6"/>
      <c r="AQ1714" s="6"/>
      <c r="AR1714" s="6"/>
      <c r="AS1714" s="6"/>
      <c r="AT1714" s="6"/>
      <c r="AU1714" s="6"/>
      <c r="AV1714" s="6"/>
      <c r="AW1714" s="6"/>
      <c r="AX1714" s="6"/>
      <c r="AY1714" s="6"/>
      <c r="BG1714" s="6"/>
      <c r="BH1714" s="6"/>
      <c r="BI1714" s="6"/>
    </row>
    <row r="1715" spans="6:61" x14ac:dyDescent="0.25"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AX1715" s="6"/>
      <c r="AY1715" s="6"/>
      <c r="BG1715" s="6"/>
      <c r="BH1715" s="6"/>
      <c r="BI1715" s="6"/>
    </row>
    <row r="1716" spans="6:61" x14ac:dyDescent="0.25"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  <c r="AQ1716" s="6"/>
      <c r="AR1716" s="6"/>
      <c r="AS1716" s="6"/>
      <c r="AT1716" s="6"/>
      <c r="AU1716" s="6"/>
      <c r="AV1716" s="6"/>
      <c r="AW1716" s="6"/>
      <c r="AX1716" s="6"/>
      <c r="AY1716" s="6"/>
      <c r="BG1716" s="6"/>
      <c r="BH1716" s="6"/>
      <c r="BI1716" s="6"/>
    </row>
    <row r="1717" spans="6:61" x14ac:dyDescent="0.25"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AE1717" s="6"/>
      <c r="AF1717" s="6"/>
      <c r="AG1717" s="6"/>
      <c r="AH1717" s="6"/>
      <c r="AI1717" s="6"/>
      <c r="AJ1717" s="6"/>
      <c r="AK1717" s="6"/>
      <c r="AL1717" s="6"/>
      <c r="AM1717" s="6"/>
      <c r="AN1717" s="6"/>
      <c r="AO1717" s="6"/>
      <c r="AP1717" s="6"/>
      <c r="AQ1717" s="6"/>
      <c r="AR1717" s="6"/>
      <c r="AS1717" s="6"/>
      <c r="AT1717" s="6"/>
      <c r="AU1717" s="6"/>
      <c r="AV1717" s="6"/>
      <c r="AW1717" s="6"/>
      <c r="AX1717" s="6"/>
      <c r="AY1717" s="6"/>
      <c r="BG1717" s="6"/>
      <c r="BH1717" s="6"/>
      <c r="BI1717" s="6"/>
    </row>
    <row r="1718" spans="6:61" x14ac:dyDescent="0.25"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AX1718" s="6"/>
      <c r="AY1718" s="6"/>
      <c r="BG1718" s="6"/>
      <c r="BH1718" s="6"/>
      <c r="BI1718" s="6"/>
    </row>
    <row r="1719" spans="6:61" x14ac:dyDescent="0.25"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AE1719" s="6"/>
      <c r="AF1719" s="6"/>
      <c r="AG1719" s="6"/>
      <c r="AH1719" s="6"/>
      <c r="AI1719" s="6"/>
      <c r="AJ1719" s="6"/>
      <c r="AK1719" s="6"/>
      <c r="AL1719" s="6"/>
      <c r="AM1719" s="6"/>
      <c r="AN1719" s="6"/>
      <c r="AO1719" s="6"/>
      <c r="AP1719" s="6"/>
      <c r="AQ1719" s="6"/>
      <c r="AR1719" s="6"/>
      <c r="AS1719" s="6"/>
      <c r="AT1719" s="6"/>
      <c r="AU1719" s="6"/>
      <c r="AV1719" s="6"/>
      <c r="AW1719" s="6"/>
      <c r="AX1719" s="6"/>
      <c r="AY1719" s="6"/>
      <c r="BG1719" s="6"/>
      <c r="BH1719" s="6"/>
      <c r="BI1719" s="6"/>
    </row>
    <row r="1720" spans="6:61" x14ac:dyDescent="0.25"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AE1720" s="6"/>
      <c r="AF1720" s="6"/>
      <c r="AG1720" s="6"/>
      <c r="AH1720" s="6"/>
      <c r="AI1720" s="6"/>
      <c r="AJ1720" s="6"/>
      <c r="AK1720" s="6"/>
      <c r="AL1720" s="6"/>
      <c r="AM1720" s="6"/>
      <c r="AN1720" s="6"/>
      <c r="AO1720" s="6"/>
      <c r="AP1720" s="6"/>
      <c r="AQ1720" s="6"/>
      <c r="AR1720" s="6"/>
      <c r="AS1720" s="6"/>
      <c r="AT1720" s="6"/>
      <c r="AU1720" s="6"/>
      <c r="AV1720" s="6"/>
      <c r="AW1720" s="6"/>
      <c r="AX1720" s="6"/>
      <c r="AY1720" s="6"/>
      <c r="BG1720" s="6"/>
      <c r="BH1720" s="6"/>
      <c r="BI1720" s="6"/>
    </row>
    <row r="1721" spans="6:61" x14ac:dyDescent="0.25"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AX1721" s="6"/>
      <c r="AY1721" s="6"/>
      <c r="BG1721" s="6"/>
      <c r="BH1721" s="6"/>
      <c r="BI1721" s="6"/>
    </row>
    <row r="1722" spans="6:61" x14ac:dyDescent="0.25"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AE1722" s="6"/>
      <c r="AF1722" s="6"/>
      <c r="AG1722" s="6"/>
      <c r="AH1722" s="6"/>
      <c r="AI1722" s="6"/>
      <c r="AJ1722" s="6"/>
      <c r="AK1722" s="6"/>
      <c r="AL1722" s="6"/>
      <c r="AM1722" s="6"/>
      <c r="AN1722" s="6"/>
      <c r="AO1722" s="6"/>
      <c r="AP1722" s="6"/>
      <c r="AQ1722" s="6"/>
      <c r="AR1722" s="6"/>
      <c r="AS1722" s="6"/>
      <c r="AT1722" s="6"/>
      <c r="AU1722" s="6"/>
      <c r="AV1722" s="6"/>
      <c r="AW1722" s="6"/>
      <c r="AX1722" s="6"/>
      <c r="AY1722" s="6"/>
      <c r="BG1722" s="6"/>
      <c r="BH1722" s="6"/>
      <c r="BI1722" s="6"/>
    </row>
    <row r="1723" spans="6:61" x14ac:dyDescent="0.25"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AE1723" s="6"/>
      <c r="AF1723" s="6"/>
      <c r="AG1723" s="6"/>
      <c r="AH1723" s="6"/>
      <c r="AI1723" s="6"/>
      <c r="AJ1723" s="6"/>
      <c r="AK1723" s="6"/>
      <c r="AL1723" s="6"/>
      <c r="AM1723" s="6"/>
      <c r="AN1723" s="6"/>
      <c r="AO1723" s="6"/>
      <c r="AP1723" s="6"/>
      <c r="AQ1723" s="6"/>
      <c r="AR1723" s="6"/>
      <c r="AS1723" s="6"/>
      <c r="AT1723" s="6"/>
      <c r="AU1723" s="6"/>
      <c r="AV1723" s="6"/>
      <c r="AW1723" s="6"/>
      <c r="AX1723" s="6"/>
      <c r="AY1723" s="6"/>
      <c r="BG1723" s="6"/>
      <c r="BH1723" s="6"/>
      <c r="BI1723" s="6"/>
    </row>
    <row r="1724" spans="6:61" x14ac:dyDescent="0.25"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AX1724" s="6"/>
      <c r="AY1724" s="6"/>
      <c r="BG1724" s="6"/>
      <c r="BH1724" s="6"/>
      <c r="BI1724" s="6"/>
    </row>
    <row r="1725" spans="6:61" x14ac:dyDescent="0.25"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AE1725" s="6"/>
      <c r="AF1725" s="6"/>
      <c r="AG1725" s="6"/>
      <c r="AH1725" s="6"/>
      <c r="AI1725" s="6"/>
      <c r="AJ1725" s="6"/>
      <c r="AK1725" s="6"/>
      <c r="AL1725" s="6"/>
      <c r="AM1725" s="6"/>
      <c r="AN1725" s="6"/>
      <c r="AO1725" s="6"/>
      <c r="AP1725" s="6"/>
      <c r="AQ1725" s="6"/>
      <c r="AR1725" s="6"/>
      <c r="AS1725" s="6"/>
      <c r="AT1725" s="6"/>
      <c r="AU1725" s="6"/>
      <c r="AV1725" s="6"/>
      <c r="AW1725" s="6"/>
      <c r="AX1725" s="6"/>
      <c r="AY1725" s="6"/>
      <c r="BG1725" s="6"/>
      <c r="BH1725" s="6"/>
      <c r="BI1725" s="6"/>
    </row>
    <row r="1726" spans="6:61" x14ac:dyDescent="0.25"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AE1726" s="6"/>
      <c r="AF1726" s="6"/>
      <c r="AG1726" s="6"/>
      <c r="AH1726" s="6"/>
      <c r="AI1726" s="6"/>
      <c r="AJ1726" s="6"/>
      <c r="AK1726" s="6"/>
      <c r="AL1726" s="6"/>
      <c r="AM1726" s="6"/>
      <c r="AN1726" s="6"/>
      <c r="AO1726" s="6"/>
      <c r="AP1726" s="6"/>
      <c r="AQ1726" s="6"/>
      <c r="AR1726" s="6"/>
      <c r="AS1726" s="6"/>
      <c r="AT1726" s="6"/>
      <c r="AU1726" s="6"/>
      <c r="AV1726" s="6"/>
      <c r="AW1726" s="6"/>
      <c r="AX1726" s="6"/>
      <c r="AY1726" s="6"/>
      <c r="BG1726" s="6"/>
      <c r="BH1726" s="6"/>
      <c r="BI1726" s="6"/>
    </row>
    <row r="1727" spans="6:61" x14ac:dyDescent="0.25"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AX1727" s="6"/>
      <c r="AY1727" s="6"/>
      <c r="BG1727" s="6"/>
      <c r="BH1727" s="6"/>
      <c r="BI1727" s="6"/>
    </row>
    <row r="1728" spans="6:61" x14ac:dyDescent="0.25"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AE1728" s="6"/>
      <c r="AF1728" s="6"/>
      <c r="AG1728" s="6"/>
      <c r="AH1728" s="6"/>
      <c r="AI1728" s="6"/>
      <c r="AJ1728" s="6"/>
      <c r="AK1728" s="6"/>
      <c r="AL1728" s="6"/>
      <c r="AM1728" s="6"/>
      <c r="AN1728" s="6"/>
      <c r="AO1728" s="6"/>
      <c r="AP1728" s="6"/>
      <c r="AQ1728" s="6"/>
      <c r="AR1728" s="6"/>
      <c r="AS1728" s="6"/>
      <c r="AT1728" s="6"/>
      <c r="AU1728" s="6"/>
      <c r="AV1728" s="6"/>
      <c r="AW1728" s="6"/>
      <c r="AX1728" s="6"/>
      <c r="AY1728" s="6"/>
      <c r="BG1728" s="6"/>
      <c r="BH1728" s="6"/>
      <c r="BI1728" s="6"/>
    </row>
    <row r="1729" spans="6:61" x14ac:dyDescent="0.25"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AE1729" s="6"/>
      <c r="AF1729" s="6"/>
      <c r="AG1729" s="6"/>
      <c r="AH1729" s="6"/>
      <c r="AI1729" s="6"/>
      <c r="AJ1729" s="6"/>
      <c r="AK1729" s="6"/>
      <c r="AL1729" s="6"/>
      <c r="AM1729" s="6"/>
      <c r="AN1729" s="6"/>
      <c r="AO1729" s="6"/>
      <c r="AP1729" s="6"/>
      <c r="AQ1729" s="6"/>
      <c r="AR1729" s="6"/>
      <c r="AS1729" s="6"/>
      <c r="AT1729" s="6"/>
      <c r="AU1729" s="6"/>
      <c r="AV1729" s="6"/>
      <c r="AW1729" s="6"/>
      <c r="AX1729" s="6"/>
      <c r="AY1729" s="6"/>
      <c r="BG1729" s="6"/>
      <c r="BH1729" s="6"/>
      <c r="BI1729" s="6"/>
    </row>
    <row r="1730" spans="6:61" x14ac:dyDescent="0.25"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AX1730" s="6"/>
      <c r="AY1730" s="6"/>
      <c r="BG1730" s="6"/>
      <c r="BH1730" s="6"/>
      <c r="BI1730" s="6"/>
    </row>
    <row r="1731" spans="6:61" x14ac:dyDescent="0.25"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  <c r="AQ1731" s="6"/>
      <c r="AR1731" s="6"/>
      <c r="AS1731" s="6"/>
      <c r="AT1731" s="6"/>
      <c r="AU1731" s="6"/>
      <c r="AV1731" s="6"/>
      <c r="AW1731" s="6"/>
      <c r="AX1731" s="6"/>
      <c r="AY1731" s="6"/>
      <c r="BG1731" s="6"/>
      <c r="BH1731" s="6"/>
      <c r="BI1731" s="6"/>
    </row>
    <row r="1732" spans="6:61" x14ac:dyDescent="0.25"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AE1732" s="6"/>
      <c r="AF1732" s="6"/>
      <c r="AG1732" s="6"/>
      <c r="AH1732" s="6"/>
      <c r="AI1732" s="6"/>
      <c r="AJ1732" s="6"/>
      <c r="AK1732" s="6"/>
      <c r="AL1732" s="6"/>
      <c r="AM1732" s="6"/>
      <c r="AN1732" s="6"/>
      <c r="AO1732" s="6"/>
      <c r="AP1732" s="6"/>
      <c r="AQ1732" s="6"/>
      <c r="AR1732" s="6"/>
      <c r="AS1732" s="6"/>
      <c r="AT1732" s="6"/>
      <c r="AU1732" s="6"/>
      <c r="AV1732" s="6"/>
      <c r="AW1732" s="6"/>
      <c r="AX1732" s="6"/>
      <c r="AY1732" s="6"/>
      <c r="BG1732" s="6"/>
      <c r="BH1732" s="6"/>
      <c r="BI1732" s="6"/>
    </row>
    <row r="1733" spans="6:61" x14ac:dyDescent="0.25"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AX1733" s="6"/>
      <c r="AY1733" s="6"/>
      <c r="BG1733" s="6"/>
      <c r="BH1733" s="6"/>
      <c r="BI1733" s="6"/>
    </row>
    <row r="1734" spans="6:61" x14ac:dyDescent="0.25"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  <c r="AQ1734" s="6"/>
      <c r="AR1734" s="6"/>
      <c r="AS1734" s="6"/>
      <c r="AT1734" s="6"/>
      <c r="AU1734" s="6"/>
      <c r="AV1734" s="6"/>
      <c r="AW1734" s="6"/>
      <c r="AX1734" s="6"/>
      <c r="AY1734" s="6"/>
      <c r="BG1734" s="6"/>
      <c r="BH1734" s="6"/>
      <c r="BI1734" s="6"/>
    </row>
    <row r="1735" spans="6:61" x14ac:dyDescent="0.25"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AE1735" s="6"/>
      <c r="AF1735" s="6"/>
      <c r="AG1735" s="6"/>
      <c r="AH1735" s="6"/>
      <c r="AI1735" s="6"/>
      <c r="AJ1735" s="6"/>
      <c r="AK1735" s="6"/>
      <c r="AL1735" s="6"/>
      <c r="AM1735" s="6"/>
      <c r="AN1735" s="6"/>
      <c r="AO1735" s="6"/>
      <c r="AP1735" s="6"/>
      <c r="AQ1735" s="6"/>
      <c r="AR1735" s="6"/>
      <c r="AS1735" s="6"/>
      <c r="AT1735" s="6"/>
      <c r="AU1735" s="6"/>
      <c r="AV1735" s="6"/>
      <c r="AW1735" s="6"/>
      <c r="AX1735" s="6"/>
      <c r="AY1735" s="6"/>
      <c r="BG1735" s="6"/>
      <c r="BH1735" s="6"/>
      <c r="BI1735" s="6"/>
    </row>
    <row r="1736" spans="6:61" x14ac:dyDescent="0.25"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AX1736" s="6"/>
      <c r="AY1736" s="6"/>
      <c r="BG1736" s="6"/>
      <c r="BH1736" s="6"/>
      <c r="BI1736" s="6"/>
    </row>
    <row r="1737" spans="6:61" x14ac:dyDescent="0.25"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AE1737" s="6"/>
      <c r="AF1737" s="6"/>
      <c r="AG1737" s="6"/>
      <c r="AH1737" s="6"/>
      <c r="AI1737" s="6"/>
      <c r="AJ1737" s="6"/>
      <c r="AK1737" s="6"/>
      <c r="AL1737" s="6"/>
      <c r="AM1737" s="6"/>
      <c r="AN1737" s="6"/>
      <c r="AO1737" s="6"/>
      <c r="AP1737" s="6"/>
      <c r="AQ1737" s="6"/>
      <c r="AR1737" s="6"/>
      <c r="AS1737" s="6"/>
      <c r="AT1737" s="6"/>
      <c r="AU1737" s="6"/>
      <c r="AV1737" s="6"/>
      <c r="AW1737" s="6"/>
      <c r="AX1737" s="6"/>
      <c r="AY1737" s="6"/>
      <c r="BG1737" s="6"/>
      <c r="BH1737" s="6"/>
      <c r="BI1737" s="6"/>
    </row>
    <row r="1738" spans="6:61" x14ac:dyDescent="0.25"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AE1738" s="6"/>
      <c r="AF1738" s="6"/>
      <c r="AG1738" s="6"/>
      <c r="AH1738" s="6"/>
      <c r="AI1738" s="6"/>
      <c r="AJ1738" s="6"/>
      <c r="AK1738" s="6"/>
      <c r="AL1738" s="6"/>
      <c r="AM1738" s="6"/>
      <c r="AN1738" s="6"/>
      <c r="AO1738" s="6"/>
      <c r="AP1738" s="6"/>
      <c r="AQ1738" s="6"/>
      <c r="AR1738" s="6"/>
      <c r="AS1738" s="6"/>
      <c r="AT1738" s="6"/>
      <c r="AU1738" s="6"/>
      <c r="AV1738" s="6"/>
      <c r="AW1738" s="6"/>
      <c r="AX1738" s="6"/>
      <c r="AY1738" s="6"/>
      <c r="BG1738" s="6"/>
      <c r="BH1738" s="6"/>
      <c r="BI1738" s="6"/>
    </row>
    <row r="1739" spans="6:61" x14ac:dyDescent="0.25"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AX1739" s="6"/>
      <c r="AY1739" s="6"/>
      <c r="BG1739" s="6"/>
      <c r="BH1739" s="6"/>
      <c r="BI1739" s="6"/>
    </row>
    <row r="1740" spans="6:61" x14ac:dyDescent="0.25"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AE1740" s="6"/>
      <c r="AF1740" s="6"/>
      <c r="AG1740" s="6"/>
      <c r="AH1740" s="6"/>
      <c r="AI1740" s="6"/>
      <c r="AJ1740" s="6"/>
      <c r="AK1740" s="6"/>
      <c r="AL1740" s="6"/>
      <c r="AM1740" s="6"/>
      <c r="AN1740" s="6"/>
      <c r="AO1740" s="6"/>
      <c r="AP1740" s="6"/>
      <c r="AQ1740" s="6"/>
      <c r="AR1740" s="6"/>
      <c r="AS1740" s="6"/>
      <c r="AT1740" s="6"/>
      <c r="AU1740" s="6"/>
      <c r="AV1740" s="6"/>
      <c r="AW1740" s="6"/>
      <c r="AX1740" s="6"/>
      <c r="AY1740" s="6"/>
      <c r="BG1740" s="6"/>
      <c r="BH1740" s="6"/>
      <c r="BI1740" s="6"/>
    </row>
    <row r="1741" spans="6:61" x14ac:dyDescent="0.25"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AE1741" s="6"/>
      <c r="AF1741" s="6"/>
      <c r="AG1741" s="6"/>
      <c r="AH1741" s="6"/>
      <c r="AI1741" s="6"/>
      <c r="AJ1741" s="6"/>
      <c r="AK1741" s="6"/>
      <c r="AL1741" s="6"/>
      <c r="AM1741" s="6"/>
      <c r="AN1741" s="6"/>
      <c r="AO1741" s="6"/>
      <c r="AP1741" s="6"/>
      <c r="AQ1741" s="6"/>
      <c r="AR1741" s="6"/>
      <c r="AS1741" s="6"/>
      <c r="AT1741" s="6"/>
      <c r="AU1741" s="6"/>
      <c r="AV1741" s="6"/>
      <c r="AW1741" s="6"/>
      <c r="AX1741" s="6"/>
      <c r="AY1741" s="6"/>
      <c r="BG1741" s="6"/>
      <c r="BH1741" s="6"/>
      <c r="BI1741" s="6"/>
    </row>
    <row r="1742" spans="6:61" x14ac:dyDescent="0.25"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AX1742" s="6"/>
      <c r="AY1742" s="6"/>
      <c r="BG1742" s="6"/>
      <c r="BH1742" s="6"/>
      <c r="BI1742" s="6"/>
    </row>
    <row r="1743" spans="6:61" x14ac:dyDescent="0.25"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AE1743" s="6"/>
      <c r="AF1743" s="6"/>
      <c r="AG1743" s="6"/>
      <c r="AH1743" s="6"/>
      <c r="AI1743" s="6"/>
      <c r="AJ1743" s="6"/>
      <c r="AK1743" s="6"/>
      <c r="AL1743" s="6"/>
      <c r="AM1743" s="6"/>
      <c r="AN1743" s="6"/>
      <c r="AO1743" s="6"/>
      <c r="AP1743" s="6"/>
      <c r="AQ1743" s="6"/>
      <c r="AR1743" s="6"/>
      <c r="AS1743" s="6"/>
      <c r="AT1743" s="6"/>
      <c r="AU1743" s="6"/>
      <c r="AV1743" s="6"/>
      <c r="AW1743" s="6"/>
      <c r="AX1743" s="6"/>
      <c r="AY1743" s="6"/>
      <c r="BG1743" s="6"/>
      <c r="BH1743" s="6"/>
      <c r="BI1743" s="6"/>
    </row>
    <row r="1744" spans="6:61" x14ac:dyDescent="0.25"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AE1744" s="6"/>
      <c r="AF1744" s="6"/>
      <c r="AG1744" s="6"/>
      <c r="AH1744" s="6"/>
      <c r="AI1744" s="6"/>
      <c r="AJ1744" s="6"/>
      <c r="AK1744" s="6"/>
      <c r="AL1744" s="6"/>
      <c r="AM1744" s="6"/>
      <c r="AN1744" s="6"/>
      <c r="AO1744" s="6"/>
      <c r="AP1744" s="6"/>
      <c r="AQ1744" s="6"/>
      <c r="AR1744" s="6"/>
      <c r="AS1744" s="6"/>
      <c r="AT1744" s="6"/>
      <c r="AU1744" s="6"/>
      <c r="AV1744" s="6"/>
      <c r="AW1744" s="6"/>
      <c r="AX1744" s="6"/>
      <c r="AY1744" s="6"/>
      <c r="BG1744" s="6"/>
      <c r="BH1744" s="6"/>
      <c r="BI1744" s="6"/>
    </row>
    <row r="1745" spans="6:61" x14ac:dyDescent="0.25"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AX1745" s="6"/>
      <c r="AY1745" s="6"/>
      <c r="BG1745" s="6"/>
      <c r="BH1745" s="6"/>
      <c r="BI1745" s="6"/>
    </row>
    <row r="1746" spans="6:61" x14ac:dyDescent="0.25"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AE1746" s="6"/>
      <c r="AF1746" s="6"/>
      <c r="AG1746" s="6"/>
      <c r="AH1746" s="6"/>
      <c r="AI1746" s="6"/>
      <c r="AJ1746" s="6"/>
      <c r="AK1746" s="6"/>
      <c r="AL1746" s="6"/>
      <c r="AM1746" s="6"/>
      <c r="AN1746" s="6"/>
      <c r="AO1746" s="6"/>
      <c r="AP1746" s="6"/>
      <c r="AQ1746" s="6"/>
      <c r="AR1746" s="6"/>
      <c r="AS1746" s="6"/>
      <c r="AT1746" s="6"/>
      <c r="AU1746" s="6"/>
      <c r="AV1746" s="6"/>
      <c r="AW1746" s="6"/>
      <c r="AX1746" s="6"/>
      <c r="AY1746" s="6"/>
      <c r="BG1746" s="6"/>
      <c r="BH1746" s="6"/>
      <c r="BI1746" s="6"/>
    </row>
    <row r="1747" spans="6:61" x14ac:dyDescent="0.25"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AE1747" s="6"/>
      <c r="AF1747" s="6"/>
      <c r="AG1747" s="6"/>
      <c r="AH1747" s="6"/>
      <c r="AI1747" s="6"/>
      <c r="AJ1747" s="6"/>
      <c r="AK1747" s="6"/>
      <c r="AL1747" s="6"/>
      <c r="AM1747" s="6"/>
      <c r="AN1747" s="6"/>
      <c r="AO1747" s="6"/>
      <c r="AP1747" s="6"/>
      <c r="AQ1747" s="6"/>
      <c r="AR1747" s="6"/>
      <c r="AS1747" s="6"/>
      <c r="AT1747" s="6"/>
      <c r="AU1747" s="6"/>
      <c r="AV1747" s="6"/>
      <c r="AW1747" s="6"/>
      <c r="AX1747" s="6"/>
      <c r="AY1747" s="6"/>
      <c r="BG1747" s="6"/>
      <c r="BH1747" s="6"/>
      <c r="BI1747" s="6"/>
    </row>
    <row r="1748" spans="6:61" x14ac:dyDescent="0.25"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AX1748" s="6"/>
      <c r="AY1748" s="6"/>
      <c r="BG1748" s="6"/>
      <c r="BH1748" s="6"/>
      <c r="BI1748" s="6"/>
    </row>
    <row r="1749" spans="6:61" x14ac:dyDescent="0.25"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AE1749" s="6"/>
      <c r="AF1749" s="6"/>
      <c r="AG1749" s="6"/>
      <c r="AH1749" s="6"/>
      <c r="AI1749" s="6"/>
      <c r="AJ1749" s="6"/>
      <c r="AK1749" s="6"/>
      <c r="AL1749" s="6"/>
      <c r="AM1749" s="6"/>
      <c r="AN1749" s="6"/>
      <c r="AO1749" s="6"/>
      <c r="AP1749" s="6"/>
      <c r="AQ1749" s="6"/>
      <c r="AR1749" s="6"/>
      <c r="AS1749" s="6"/>
      <c r="AT1749" s="6"/>
      <c r="AU1749" s="6"/>
      <c r="AV1749" s="6"/>
      <c r="AW1749" s="6"/>
      <c r="AX1749" s="6"/>
      <c r="AY1749" s="6"/>
      <c r="BG1749" s="6"/>
      <c r="BH1749" s="6"/>
      <c r="BI1749" s="6"/>
    </row>
    <row r="1750" spans="6:61" x14ac:dyDescent="0.25"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AE1750" s="6"/>
      <c r="AF1750" s="6"/>
      <c r="AG1750" s="6"/>
      <c r="AH1750" s="6"/>
      <c r="AI1750" s="6"/>
      <c r="AJ1750" s="6"/>
      <c r="AK1750" s="6"/>
      <c r="AL1750" s="6"/>
      <c r="AM1750" s="6"/>
      <c r="AN1750" s="6"/>
      <c r="AO1750" s="6"/>
      <c r="AP1750" s="6"/>
      <c r="AQ1750" s="6"/>
      <c r="AR1750" s="6"/>
      <c r="AS1750" s="6"/>
      <c r="AT1750" s="6"/>
      <c r="AU1750" s="6"/>
      <c r="AV1750" s="6"/>
      <c r="AW1750" s="6"/>
      <c r="AX1750" s="6"/>
      <c r="AY1750" s="6"/>
      <c r="BG1750" s="6"/>
      <c r="BH1750" s="6"/>
      <c r="BI1750" s="6"/>
    </row>
    <row r="1751" spans="6:61" x14ac:dyDescent="0.25"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AX1751" s="6"/>
      <c r="AY1751" s="6"/>
      <c r="BG1751" s="6"/>
      <c r="BH1751" s="6"/>
      <c r="BI1751" s="6"/>
    </row>
    <row r="1752" spans="6:61" x14ac:dyDescent="0.25"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AE1752" s="6"/>
      <c r="AF1752" s="6"/>
      <c r="AG1752" s="6"/>
      <c r="AH1752" s="6"/>
      <c r="AI1752" s="6"/>
      <c r="AJ1752" s="6"/>
      <c r="AK1752" s="6"/>
      <c r="AL1752" s="6"/>
      <c r="AM1752" s="6"/>
      <c r="AN1752" s="6"/>
      <c r="AO1752" s="6"/>
      <c r="AP1752" s="6"/>
      <c r="AQ1752" s="6"/>
      <c r="AR1752" s="6"/>
      <c r="AS1752" s="6"/>
      <c r="AT1752" s="6"/>
      <c r="AU1752" s="6"/>
      <c r="AV1752" s="6"/>
      <c r="AW1752" s="6"/>
      <c r="AX1752" s="6"/>
      <c r="AY1752" s="6"/>
      <c r="BG1752" s="6"/>
      <c r="BH1752" s="6"/>
      <c r="BI1752" s="6"/>
    </row>
    <row r="1753" spans="6:61" x14ac:dyDescent="0.25"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AE1753" s="6"/>
      <c r="AF1753" s="6"/>
      <c r="AG1753" s="6"/>
      <c r="AH1753" s="6"/>
      <c r="AI1753" s="6"/>
      <c r="AJ1753" s="6"/>
      <c r="AK1753" s="6"/>
      <c r="AL1753" s="6"/>
      <c r="AM1753" s="6"/>
      <c r="AN1753" s="6"/>
      <c r="AO1753" s="6"/>
      <c r="AP1753" s="6"/>
      <c r="AQ1753" s="6"/>
      <c r="AR1753" s="6"/>
      <c r="AS1753" s="6"/>
      <c r="AT1753" s="6"/>
      <c r="AU1753" s="6"/>
      <c r="AV1753" s="6"/>
      <c r="AW1753" s="6"/>
      <c r="AX1753" s="6"/>
      <c r="AY1753" s="6"/>
      <c r="BG1753" s="6"/>
      <c r="BH1753" s="6"/>
      <c r="BI1753" s="6"/>
    </row>
    <row r="1754" spans="6:61" x14ac:dyDescent="0.25"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AX1754" s="6"/>
      <c r="AY1754" s="6"/>
      <c r="BG1754" s="6"/>
      <c r="BH1754" s="6"/>
      <c r="BI1754" s="6"/>
    </row>
    <row r="1755" spans="6:61" x14ac:dyDescent="0.25"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AE1755" s="6"/>
      <c r="AF1755" s="6"/>
      <c r="AG1755" s="6"/>
      <c r="AH1755" s="6"/>
      <c r="AI1755" s="6"/>
      <c r="AJ1755" s="6"/>
      <c r="AK1755" s="6"/>
      <c r="AL1755" s="6"/>
      <c r="AM1755" s="6"/>
      <c r="AN1755" s="6"/>
      <c r="AO1755" s="6"/>
      <c r="AP1755" s="6"/>
      <c r="AQ1755" s="6"/>
      <c r="AR1755" s="6"/>
      <c r="AS1755" s="6"/>
      <c r="AT1755" s="6"/>
      <c r="AU1755" s="6"/>
      <c r="AV1755" s="6"/>
      <c r="AW1755" s="6"/>
      <c r="AX1755" s="6"/>
      <c r="AY1755" s="6"/>
      <c r="BG1755" s="6"/>
      <c r="BH1755" s="6"/>
      <c r="BI1755" s="6"/>
    </row>
    <row r="1756" spans="6:61" x14ac:dyDescent="0.25"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AE1756" s="6"/>
      <c r="AF1756" s="6"/>
      <c r="AG1756" s="6"/>
      <c r="AH1756" s="6"/>
      <c r="AI1756" s="6"/>
      <c r="AJ1756" s="6"/>
      <c r="AK1756" s="6"/>
      <c r="AL1756" s="6"/>
      <c r="AM1756" s="6"/>
      <c r="AN1756" s="6"/>
      <c r="AO1756" s="6"/>
      <c r="AP1756" s="6"/>
      <c r="AQ1756" s="6"/>
      <c r="AR1756" s="6"/>
      <c r="AS1756" s="6"/>
      <c r="AT1756" s="6"/>
      <c r="AU1756" s="6"/>
      <c r="AV1756" s="6"/>
      <c r="AW1756" s="6"/>
      <c r="AX1756" s="6"/>
      <c r="AY1756" s="6"/>
      <c r="BG1756" s="6"/>
      <c r="BH1756" s="6"/>
      <c r="BI1756" s="6"/>
    </row>
    <row r="1757" spans="6:61" x14ac:dyDescent="0.25"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AX1757" s="6"/>
      <c r="AY1757" s="6"/>
      <c r="BG1757" s="6"/>
      <c r="BH1757" s="6"/>
      <c r="BI1757" s="6"/>
    </row>
    <row r="1758" spans="6:61" x14ac:dyDescent="0.25"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  <c r="AQ1758" s="6"/>
      <c r="AR1758" s="6"/>
      <c r="AS1758" s="6"/>
      <c r="AT1758" s="6"/>
      <c r="AU1758" s="6"/>
      <c r="AV1758" s="6"/>
      <c r="AW1758" s="6"/>
      <c r="AX1758" s="6"/>
      <c r="AY1758" s="6"/>
      <c r="BG1758" s="6"/>
      <c r="BH1758" s="6"/>
      <c r="BI1758" s="6"/>
    </row>
    <row r="1759" spans="6:61" x14ac:dyDescent="0.25"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  <c r="AQ1759" s="6"/>
      <c r="AR1759" s="6"/>
      <c r="AS1759" s="6"/>
      <c r="AT1759" s="6"/>
      <c r="AU1759" s="6"/>
      <c r="AV1759" s="6"/>
      <c r="AW1759" s="6"/>
      <c r="AX1759" s="6"/>
      <c r="AY1759" s="6"/>
      <c r="BG1759" s="6"/>
      <c r="BH1759" s="6"/>
      <c r="BI1759" s="6"/>
    </row>
    <row r="1760" spans="6:61" x14ac:dyDescent="0.25"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AX1760" s="6"/>
      <c r="AY1760" s="6"/>
      <c r="BG1760" s="6"/>
      <c r="BH1760" s="6"/>
      <c r="BI1760" s="6"/>
    </row>
    <row r="1761" spans="6:61" x14ac:dyDescent="0.25"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  <c r="AQ1761" s="6"/>
      <c r="AR1761" s="6"/>
      <c r="AS1761" s="6"/>
      <c r="AT1761" s="6"/>
      <c r="AU1761" s="6"/>
      <c r="AV1761" s="6"/>
      <c r="AW1761" s="6"/>
      <c r="AX1761" s="6"/>
      <c r="AY1761" s="6"/>
      <c r="BG1761" s="6"/>
      <c r="BH1761" s="6"/>
      <c r="BI1761" s="6"/>
    </row>
    <row r="1762" spans="6:61" x14ac:dyDescent="0.25"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/>
      <c r="AP1762" s="6"/>
      <c r="AQ1762" s="6"/>
      <c r="AR1762" s="6"/>
      <c r="AS1762" s="6"/>
      <c r="AT1762" s="6"/>
      <c r="AU1762" s="6"/>
      <c r="AV1762" s="6"/>
      <c r="AW1762" s="6"/>
      <c r="AX1762" s="6"/>
      <c r="AY1762" s="6"/>
      <c r="BG1762" s="6"/>
      <c r="BH1762" s="6"/>
      <c r="BI1762" s="6"/>
    </row>
    <row r="1763" spans="6:61" x14ac:dyDescent="0.25"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AX1763" s="6"/>
      <c r="AY1763" s="6"/>
      <c r="BG1763" s="6"/>
      <c r="BH1763" s="6"/>
      <c r="BI1763" s="6"/>
    </row>
    <row r="1764" spans="6:61" x14ac:dyDescent="0.25"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/>
      <c r="AP1764" s="6"/>
      <c r="AQ1764" s="6"/>
      <c r="AR1764" s="6"/>
      <c r="AS1764" s="6"/>
      <c r="AT1764" s="6"/>
      <c r="AU1764" s="6"/>
      <c r="AV1764" s="6"/>
      <c r="AW1764" s="6"/>
      <c r="AX1764" s="6"/>
      <c r="AY1764" s="6"/>
      <c r="BG1764" s="6"/>
      <c r="BH1764" s="6"/>
      <c r="BI1764" s="6"/>
    </row>
    <row r="1765" spans="6:61" x14ac:dyDescent="0.25"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/>
      <c r="AP1765" s="6"/>
      <c r="AQ1765" s="6"/>
      <c r="AR1765" s="6"/>
      <c r="AS1765" s="6"/>
      <c r="AT1765" s="6"/>
      <c r="AU1765" s="6"/>
      <c r="AV1765" s="6"/>
      <c r="AW1765" s="6"/>
      <c r="AX1765" s="6"/>
      <c r="AY1765" s="6"/>
      <c r="BG1765" s="6"/>
      <c r="BH1765" s="6"/>
      <c r="BI1765" s="6"/>
    </row>
    <row r="1766" spans="6:61" x14ac:dyDescent="0.25"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AX1766" s="6"/>
      <c r="AY1766" s="6"/>
      <c r="BG1766" s="6"/>
      <c r="BH1766" s="6"/>
      <c r="BI1766" s="6"/>
    </row>
    <row r="1767" spans="6:61" x14ac:dyDescent="0.25"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AE1767" s="6"/>
      <c r="AF1767" s="6"/>
      <c r="AG1767" s="6"/>
      <c r="AH1767" s="6"/>
      <c r="AI1767" s="6"/>
      <c r="AJ1767" s="6"/>
      <c r="AK1767" s="6"/>
      <c r="AL1767" s="6"/>
      <c r="AM1767" s="6"/>
      <c r="AN1767" s="6"/>
      <c r="AO1767" s="6"/>
      <c r="AP1767" s="6"/>
      <c r="AQ1767" s="6"/>
      <c r="AR1767" s="6"/>
      <c r="AS1767" s="6"/>
      <c r="AT1767" s="6"/>
      <c r="AU1767" s="6"/>
      <c r="AV1767" s="6"/>
      <c r="AW1767" s="6"/>
      <c r="AX1767" s="6"/>
      <c r="AY1767" s="6"/>
      <c r="BG1767" s="6"/>
      <c r="BH1767" s="6"/>
      <c r="BI1767" s="6"/>
    </row>
    <row r="1768" spans="6:61" x14ac:dyDescent="0.25"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AE1768" s="6"/>
      <c r="AF1768" s="6"/>
      <c r="AG1768" s="6"/>
      <c r="AH1768" s="6"/>
      <c r="AI1768" s="6"/>
      <c r="AJ1768" s="6"/>
      <c r="AK1768" s="6"/>
      <c r="AL1768" s="6"/>
      <c r="AM1768" s="6"/>
      <c r="AN1768" s="6"/>
      <c r="AO1768" s="6"/>
      <c r="AP1768" s="6"/>
      <c r="AQ1768" s="6"/>
      <c r="AR1768" s="6"/>
      <c r="AS1768" s="6"/>
      <c r="AT1768" s="6"/>
      <c r="AU1768" s="6"/>
      <c r="AV1768" s="6"/>
      <c r="AW1768" s="6"/>
      <c r="AX1768" s="6"/>
      <c r="AY1768" s="6"/>
      <c r="BG1768" s="6"/>
      <c r="BH1768" s="6"/>
      <c r="BI1768" s="6"/>
    </row>
    <row r="1769" spans="6:61" x14ac:dyDescent="0.25"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AX1769" s="6"/>
      <c r="AY1769" s="6"/>
      <c r="BG1769" s="6"/>
      <c r="BH1769" s="6"/>
      <c r="BI1769" s="6"/>
    </row>
    <row r="1770" spans="6:61" x14ac:dyDescent="0.25"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AE1770" s="6"/>
      <c r="AF1770" s="6"/>
      <c r="AG1770" s="6"/>
      <c r="AH1770" s="6"/>
      <c r="AI1770" s="6"/>
      <c r="AJ1770" s="6"/>
      <c r="AK1770" s="6"/>
      <c r="AL1770" s="6"/>
      <c r="AM1770" s="6"/>
      <c r="AN1770" s="6"/>
      <c r="AO1770" s="6"/>
      <c r="AP1770" s="6"/>
      <c r="AQ1770" s="6"/>
      <c r="AR1770" s="6"/>
      <c r="AS1770" s="6"/>
      <c r="AT1770" s="6"/>
      <c r="AU1770" s="6"/>
      <c r="AV1770" s="6"/>
      <c r="AW1770" s="6"/>
      <c r="AX1770" s="6"/>
      <c r="AY1770" s="6"/>
      <c r="BG1770" s="6"/>
      <c r="BH1770" s="6"/>
      <c r="BI1770" s="6"/>
    </row>
    <row r="1771" spans="6:61" x14ac:dyDescent="0.25"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  <c r="AQ1771" s="6"/>
      <c r="AR1771" s="6"/>
      <c r="AS1771" s="6"/>
      <c r="AT1771" s="6"/>
      <c r="AU1771" s="6"/>
      <c r="AV1771" s="6"/>
      <c r="AW1771" s="6"/>
      <c r="AX1771" s="6"/>
      <c r="AY1771" s="6"/>
      <c r="BG1771" s="6"/>
      <c r="BH1771" s="6"/>
      <c r="BI1771" s="6"/>
    </row>
    <row r="1772" spans="6:61" x14ac:dyDescent="0.25"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AX1772" s="6"/>
      <c r="AY1772" s="6"/>
      <c r="BG1772" s="6"/>
      <c r="BH1772" s="6"/>
      <c r="BI1772" s="6"/>
    </row>
    <row r="1773" spans="6:61" x14ac:dyDescent="0.25"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AE1773" s="6"/>
      <c r="AF1773" s="6"/>
      <c r="AG1773" s="6"/>
      <c r="AH1773" s="6"/>
      <c r="AI1773" s="6"/>
      <c r="AJ1773" s="6"/>
      <c r="AK1773" s="6"/>
      <c r="AL1773" s="6"/>
      <c r="AM1773" s="6"/>
      <c r="AN1773" s="6"/>
      <c r="AO1773" s="6"/>
      <c r="AP1773" s="6"/>
      <c r="AQ1773" s="6"/>
      <c r="AR1773" s="6"/>
      <c r="AS1773" s="6"/>
      <c r="AT1773" s="6"/>
      <c r="AU1773" s="6"/>
      <c r="AV1773" s="6"/>
      <c r="AW1773" s="6"/>
      <c r="AX1773" s="6"/>
      <c r="AY1773" s="6"/>
      <c r="BG1773" s="6"/>
      <c r="BH1773" s="6"/>
      <c r="BI1773" s="6"/>
    </row>
    <row r="1774" spans="6:61" x14ac:dyDescent="0.25"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AE1774" s="6"/>
      <c r="AF1774" s="6"/>
      <c r="AG1774" s="6"/>
      <c r="AH1774" s="6"/>
      <c r="AI1774" s="6"/>
      <c r="AJ1774" s="6"/>
      <c r="AK1774" s="6"/>
      <c r="AL1774" s="6"/>
      <c r="AM1774" s="6"/>
      <c r="AN1774" s="6"/>
      <c r="AO1774" s="6"/>
      <c r="AP1774" s="6"/>
      <c r="AQ1774" s="6"/>
      <c r="AR1774" s="6"/>
      <c r="AS1774" s="6"/>
      <c r="AT1774" s="6"/>
      <c r="AU1774" s="6"/>
      <c r="AV1774" s="6"/>
      <c r="AW1774" s="6"/>
      <c r="AX1774" s="6"/>
      <c r="AY1774" s="6"/>
      <c r="BG1774" s="6"/>
      <c r="BH1774" s="6"/>
      <c r="BI1774" s="6"/>
    </row>
    <row r="1775" spans="6:61" x14ac:dyDescent="0.25"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AX1775" s="6"/>
      <c r="AY1775" s="6"/>
      <c r="BG1775" s="6"/>
      <c r="BH1775" s="6"/>
      <c r="BI1775" s="6"/>
    </row>
    <row r="1776" spans="6:61" x14ac:dyDescent="0.25"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AE1776" s="6"/>
      <c r="AF1776" s="6"/>
      <c r="AG1776" s="6"/>
      <c r="AH1776" s="6"/>
      <c r="AI1776" s="6"/>
      <c r="AJ1776" s="6"/>
      <c r="AK1776" s="6"/>
      <c r="AL1776" s="6"/>
      <c r="AM1776" s="6"/>
      <c r="AN1776" s="6"/>
      <c r="AO1776" s="6"/>
      <c r="AP1776" s="6"/>
      <c r="AQ1776" s="6"/>
      <c r="AR1776" s="6"/>
      <c r="AS1776" s="6"/>
      <c r="AT1776" s="6"/>
      <c r="AU1776" s="6"/>
      <c r="AV1776" s="6"/>
      <c r="AW1776" s="6"/>
      <c r="AX1776" s="6"/>
      <c r="AY1776" s="6"/>
      <c r="BG1776" s="6"/>
      <c r="BH1776" s="6"/>
      <c r="BI1776" s="6"/>
    </row>
    <row r="1777" spans="6:61" x14ac:dyDescent="0.25"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AE1777" s="6"/>
      <c r="AF1777" s="6"/>
      <c r="AG1777" s="6"/>
      <c r="AH1777" s="6"/>
      <c r="AI1777" s="6"/>
      <c r="AJ1777" s="6"/>
      <c r="AK1777" s="6"/>
      <c r="AL1777" s="6"/>
      <c r="AM1777" s="6"/>
      <c r="AN1777" s="6"/>
      <c r="AO1777" s="6"/>
      <c r="AP1777" s="6"/>
      <c r="AQ1777" s="6"/>
      <c r="AR1777" s="6"/>
      <c r="AS1777" s="6"/>
      <c r="AT1777" s="6"/>
      <c r="AU1777" s="6"/>
      <c r="AV1777" s="6"/>
      <c r="AW1777" s="6"/>
      <c r="AX1777" s="6"/>
      <c r="AY1777" s="6"/>
      <c r="BG1777" s="6"/>
      <c r="BH1777" s="6"/>
      <c r="BI1777" s="6"/>
    </row>
    <row r="1778" spans="6:61" x14ac:dyDescent="0.25"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AX1778" s="6"/>
      <c r="AY1778" s="6"/>
      <c r="BG1778" s="6"/>
      <c r="BH1778" s="6"/>
      <c r="BI1778" s="6"/>
    </row>
    <row r="1779" spans="6:61" x14ac:dyDescent="0.25"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  <c r="AQ1779" s="6"/>
      <c r="AR1779" s="6"/>
      <c r="AS1779" s="6"/>
      <c r="AT1779" s="6"/>
      <c r="AU1779" s="6"/>
      <c r="AV1779" s="6"/>
      <c r="AW1779" s="6"/>
      <c r="AX1779" s="6"/>
      <c r="AY1779" s="6"/>
      <c r="BG1779" s="6"/>
      <c r="BH1779" s="6"/>
      <c r="BI1779" s="6"/>
    </row>
    <row r="1780" spans="6:61" x14ac:dyDescent="0.25"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  <c r="AQ1780" s="6"/>
      <c r="AR1780" s="6"/>
      <c r="AS1780" s="6"/>
      <c r="AT1780" s="6"/>
      <c r="AU1780" s="6"/>
      <c r="AV1780" s="6"/>
      <c r="AW1780" s="6"/>
      <c r="AX1780" s="6"/>
      <c r="AY1780" s="6"/>
      <c r="BG1780" s="6"/>
      <c r="BH1780" s="6"/>
      <c r="BI1780" s="6"/>
    </row>
    <row r="1781" spans="6:61" x14ac:dyDescent="0.25"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AX1781" s="6"/>
      <c r="AY1781" s="6"/>
      <c r="BG1781" s="6"/>
      <c r="BH1781" s="6"/>
      <c r="BI1781" s="6"/>
    </row>
    <row r="1782" spans="6:61" x14ac:dyDescent="0.25"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  <c r="AQ1782" s="6"/>
      <c r="AR1782" s="6"/>
      <c r="AS1782" s="6"/>
      <c r="AT1782" s="6"/>
      <c r="AU1782" s="6"/>
      <c r="AV1782" s="6"/>
      <c r="AW1782" s="6"/>
      <c r="AX1782" s="6"/>
      <c r="AY1782" s="6"/>
      <c r="BG1782" s="6"/>
      <c r="BH1782" s="6"/>
      <c r="BI1782" s="6"/>
    </row>
    <row r="1783" spans="6:61" x14ac:dyDescent="0.25"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  <c r="AQ1783" s="6"/>
      <c r="AR1783" s="6"/>
      <c r="AS1783" s="6"/>
      <c r="AT1783" s="6"/>
      <c r="AU1783" s="6"/>
      <c r="AV1783" s="6"/>
      <c r="AW1783" s="6"/>
      <c r="AX1783" s="6"/>
      <c r="AY1783" s="6"/>
      <c r="BG1783" s="6"/>
      <c r="BH1783" s="6"/>
      <c r="BI1783" s="6"/>
    </row>
    <row r="1784" spans="6:61" x14ac:dyDescent="0.25"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AX1784" s="6"/>
      <c r="AY1784" s="6"/>
      <c r="BG1784" s="6"/>
      <c r="BH1784" s="6"/>
      <c r="BI1784" s="6"/>
    </row>
    <row r="1785" spans="6:61" x14ac:dyDescent="0.25"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  <c r="AQ1785" s="6"/>
      <c r="AR1785" s="6"/>
      <c r="AS1785" s="6"/>
      <c r="AT1785" s="6"/>
      <c r="AU1785" s="6"/>
      <c r="AV1785" s="6"/>
      <c r="AW1785" s="6"/>
      <c r="AX1785" s="6"/>
      <c r="AY1785" s="6"/>
      <c r="BG1785" s="6"/>
      <c r="BH1785" s="6"/>
      <c r="BI1785" s="6"/>
    </row>
    <row r="1786" spans="6:61" x14ac:dyDescent="0.25"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  <c r="AQ1786" s="6"/>
      <c r="AR1786" s="6"/>
      <c r="AS1786" s="6"/>
      <c r="AT1786" s="6"/>
      <c r="AU1786" s="6"/>
      <c r="AV1786" s="6"/>
      <c r="AW1786" s="6"/>
      <c r="AX1786" s="6"/>
      <c r="AY1786" s="6"/>
      <c r="BG1786" s="6"/>
      <c r="BH1786" s="6"/>
      <c r="BI1786" s="6"/>
    </row>
    <row r="1787" spans="6:61" x14ac:dyDescent="0.25"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AX1787" s="6"/>
      <c r="AY1787" s="6"/>
      <c r="BG1787" s="6"/>
      <c r="BH1787" s="6"/>
      <c r="BI1787" s="6"/>
    </row>
    <row r="1788" spans="6:61" x14ac:dyDescent="0.25"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  <c r="AQ1788" s="6"/>
      <c r="AR1788" s="6"/>
      <c r="AS1788" s="6"/>
      <c r="AT1788" s="6"/>
      <c r="AU1788" s="6"/>
      <c r="AV1788" s="6"/>
      <c r="AW1788" s="6"/>
      <c r="AX1788" s="6"/>
      <c r="AY1788" s="6"/>
      <c r="BG1788" s="6"/>
      <c r="BH1788" s="6"/>
      <c r="BI1788" s="6"/>
    </row>
    <row r="1789" spans="6:61" x14ac:dyDescent="0.25"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  <c r="AQ1789" s="6"/>
      <c r="AR1789" s="6"/>
      <c r="AS1789" s="6"/>
      <c r="AT1789" s="6"/>
      <c r="AU1789" s="6"/>
      <c r="AV1789" s="6"/>
      <c r="AW1789" s="6"/>
      <c r="AX1789" s="6"/>
      <c r="AY1789" s="6"/>
      <c r="BG1789" s="6"/>
      <c r="BH1789" s="6"/>
      <c r="BI1789" s="6"/>
    </row>
    <row r="1790" spans="6:61" x14ac:dyDescent="0.25"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AX1790" s="6"/>
      <c r="AY1790" s="6"/>
      <c r="BG1790" s="6"/>
      <c r="BH1790" s="6"/>
      <c r="BI1790" s="6"/>
    </row>
    <row r="1791" spans="6:61" x14ac:dyDescent="0.25"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  <c r="AQ1791" s="6"/>
      <c r="AR1791" s="6"/>
      <c r="AS1791" s="6"/>
      <c r="AT1791" s="6"/>
      <c r="AU1791" s="6"/>
      <c r="AV1791" s="6"/>
      <c r="AW1791" s="6"/>
      <c r="AX1791" s="6"/>
      <c r="AY1791" s="6"/>
      <c r="BG1791" s="6"/>
      <c r="BH1791" s="6"/>
      <c r="BI1791" s="6"/>
    </row>
    <row r="1792" spans="6:61" x14ac:dyDescent="0.25"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  <c r="AQ1792" s="6"/>
      <c r="AR1792" s="6"/>
      <c r="AS1792" s="6"/>
      <c r="AT1792" s="6"/>
      <c r="AU1792" s="6"/>
      <c r="AV1792" s="6"/>
      <c r="AW1792" s="6"/>
      <c r="AX1792" s="6"/>
      <c r="AY1792" s="6"/>
      <c r="BG1792" s="6"/>
      <c r="BH1792" s="6"/>
      <c r="BI1792" s="6"/>
    </row>
    <row r="1793" spans="6:61" x14ac:dyDescent="0.25"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AX1793" s="6"/>
      <c r="AY1793" s="6"/>
      <c r="BG1793" s="6"/>
      <c r="BH1793" s="6"/>
      <c r="BI1793" s="6"/>
    </row>
    <row r="1794" spans="6:61" x14ac:dyDescent="0.25"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  <c r="AR1794" s="6"/>
      <c r="AS1794" s="6"/>
      <c r="AT1794" s="6"/>
      <c r="AU1794" s="6"/>
      <c r="AV1794" s="6"/>
      <c r="AW1794" s="6"/>
      <c r="AX1794" s="6"/>
      <c r="AY1794" s="6"/>
      <c r="BG1794" s="6"/>
      <c r="BH1794" s="6"/>
      <c r="BI1794" s="6"/>
    </row>
    <row r="1795" spans="6:61" x14ac:dyDescent="0.25"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  <c r="AR1795" s="6"/>
      <c r="AS1795" s="6"/>
      <c r="AT1795" s="6"/>
      <c r="AU1795" s="6"/>
      <c r="AV1795" s="6"/>
      <c r="AW1795" s="6"/>
      <c r="AX1795" s="6"/>
      <c r="AY1795" s="6"/>
      <c r="BG1795" s="6"/>
      <c r="BH1795" s="6"/>
      <c r="BI1795" s="6"/>
    </row>
    <row r="1796" spans="6:61" x14ac:dyDescent="0.25"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AX1796" s="6"/>
      <c r="AY1796" s="6"/>
      <c r="BG1796" s="6"/>
      <c r="BH1796" s="6"/>
      <c r="BI1796" s="6"/>
    </row>
    <row r="1797" spans="6:61" x14ac:dyDescent="0.25"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  <c r="AR1797" s="6"/>
      <c r="AS1797" s="6"/>
      <c r="AT1797" s="6"/>
      <c r="AU1797" s="6"/>
      <c r="AV1797" s="6"/>
      <c r="AW1797" s="6"/>
      <c r="AX1797" s="6"/>
      <c r="AY1797" s="6"/>
      <c r="BG1797" s="6"/>
      <c r="BH1797" s="6"/>
      <c r="BI1797" s="6"/>
    </row>
    <row r="1798" spans="6:61" x14ac:dyDescent="0.25"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  <c r="AR1798" s="6"/>
      <c r="AS1798" s="6"/>
      <c r="AT1798" s="6"/>
      <c r="AU1798" s="6"/>
      <c r="AV1798" s="6"/>
      <c r="AW1798" s="6"/>
      <c r="AX1798" s="6"/>
      <c r="AY1798" s="6"/>
      <c r="BG1798" s="6"/>
      <c r="BH1798" s="6"/>
      <c r="BI1798" s="6"/>
    </row>
    <row r="1799" spans="6:61" x14ac:dyDescent="0.25"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AX1799" s="6"/>
      <c r="AY1799" s="6"/>
      <c r="BG1799" s="6"/>
      <c r="BH1799" s="6"/>
      <c r="BI1799" s="6"/>
    </row>
    <row r="1800" spans="6:61" x14ac:dyDescent="0.25"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  <c r="AQ1800" s="6"/>
      <c r="AR1800" s="6"/>
      <c r="AS1800" s="6"/>
      <c r="AT1800" s="6"/>
      <c r="AU1800" s="6"/>
      <c r="AV1800" s="6"/>
      <c r="AW1800" s="6"/>
      <c r="AX1800" s="6"/>
      <c r="AY1800" s="6"/>
      <c r="BG1800" s="6"/>
      <c r="BH1800" s="6"/>
      <c r="BI1800" s="6"/>
    </row>
    <row r="1801" spans="6:61" x14ac:dyDescent="0.25"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  <c r="AQ1801" s="6"/>
      <c r="AR1801" s="6"/>
      <c r="AS1801" s="6"/>
      <c r="AT1801" s="6"/>
      <c r="AU1801" s="6"/>
      <c r="AV1801" s="6"/>
      <c r="AW1801" s="6"/>
      <c r="AX1801" s="6"/>
      <c r="AY1801" s="6"/>
      <c r="BG1801" s="6"/>
      <c r="BH1801" s="6"/>
      <c r="BI1801" s="6"/>
    </row>
    <row r="1802" spans="6:61" x14ac:dyDescent="0.25"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  <c r="AX1802" s="6"/>
      <c r="AY1802" s="6"/>
      <c r="BG1802" s="6"/>
      <c r="BH1802" s="6"/>
      <c r="BI1802" s="6"/>
    </row>
    <row r="1803" spans="6:61" x14ac:dyDescent="0.25">
      <c r="F1803" s="6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6"/>
      <c r="AE1803" s="6"/>
      <c r="AF1803" s="6"/>
      <c r="AG1803" s="6"/>
      <c r="AH1803" s="6"/>
      <c r="AI1803" s="6"/>
      <c r="AJ1803" s="6"/>
      <c r="AK1803" s="6"/>
      <c r="AL1803" s="6"/>
      <c r="AM1803" s="6"/>
      <c r="AN1803" s="6"/>
      <c r="AO1803" s="6"/>
      <c r="AP1803" s="6"/>
      <c r="AQ1803" s="6"/>
      <c r="AR1803" s="6"/>
      <c r="AS1803" s="6"/>
      <c r="AT1803" s="6"/>
      <c r="AU1803" s="6"/>
      <c r="AV1803" s="6"/>
      <c r="AW1803" s="6"/>
      <c r="AX1803" s="6"/>
      <c r="AY1803" s="6"/>
      <c r="BG1803" s="6"/>
      <c r="BH1803" s="6"/>
      <c r="BI1803" s="6"/>
    </row>
    <row r="1804" spans="6:61" x14ac:dyDescent="0.25">
      <c r="F1804" s="6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6"/>
      <c r="AE1804" s="6"/>
      <c r="AF1804" s="6"/>
      <c r="AG1804" s="6"/>
      <c r="AH1804" s="6"/>
      <c r="AI1804" s="6"/>
      <c r="AJ1804" s="6"/>
      <c r="AK1804" s="6"/>
      <c r="AL1804" s="6"/>
      <c r="AM1804" s="6"/>
      <c r="AN1804" s="6"/>
      <c r="AO1804" s="6"/>
      <c r="AP1804" s="6"/>
      <c r="AQ1804" s="6"/>
      <c r="AR1804" s="6"/>
      <c r="AS1804" s="6"/>
      <c r="AT1804" s="6"/>
      <c r="AU1804" s="6"/>
      <c r="AV1804" s="6"/>
      <c r="AW1804" s="6"/>
      <c r="AX1804" s="6"/>
      <c r="AY1804" s="6"/>
      <c r="BG1804" s="6"/>
      <c r="BH1804" s="6"/>
      <c r="BI1804" s="6"/>
    </row>
    <row r="1805" spans="6:61" x14ac:dyDescent="0.25">
      <c r="F1805" s="6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  <c r="AQ1805" s="6"/>
      <c r="AR1805" s="6"/>
      <c r="AS1805" s="6"/>
      <c r="AT1805" s="6"/>
      <c r="AU1805" s="6"/>
      <c r="AV1805" s="6"/>
      <c r="AW1805" s="6"/>
      <c r="AX1805" s="6"/>
      <c r="AY1805" s="6"/>
      <c r="BG1805" s="6"/>
      <c r="BH1805" s="6"/>
      <c r="BI1805" s="6"/>
    </row>
    <row r="1806" spans="6:61" x14ac:dyDescent="0.25">
      <c r="F1806" s="6"/>
      <c r="G1806" s="6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6"/>
      <c r="AE1806" s="6"/>
      <c r="AF1806" s="6"/>
      <c r="AG1806" s="6"/>
      <c r="AH1806" s="6"/>
      <c r="AI1806" s="6"/>
      <c r="AJ1806" s="6"/>
      <c r="AK1806" s="6"/>
      <c r="AL1806" s="6"/>
      <c r="AM1806" s="6"/>
      <c r="AN1806" s="6"/>
      <c r="AO1806" s="6"/>
      <c r="AP1806" s="6"/>
      <c r="AQ1806" s="6"/>
      <c r="AR1806" s="6"/>
      <c r="AS1806" s="6"/>
      <c r="AT1806" s="6"/>
      <c r="AU1806" s="6"/>
      <c r="AV1806" s="6"/>
      <c r="AW1806" s="6"/>
      <c r="AX1806" s="6"/>
      <c r="AY1806" s="6"/>
    </row>
  </sheetData>
  <sheetProtection selectLockedCells="1"/>
  <protectedRanges>
    <protectedRange password="DB9D" sqref="H69 I109:I110 I18:I107 G17:G117 I112:I116 H111:I111 H65 H108:I108 BG17:BI116 I17:AJ17 J18:AJ116" name="Rozsah1"/>
    <protectedRange password="DB9D" sqref="H27 H29" name="Rozsah1_10"/>
    <protectedRange password="DB9D" sqref="H20:H26 H18" name="Rozsah1_13"/>
    <protectedRange password="DB9D" sqref="H17" name="Rozsah1_7_2"/>
    <protectedRange password="DB9D" sqref="H30" name="Rozsah1_19"/>
    <protectedRange password="DB9D" sqref="H35 H31" name="Rozsah1_20"/>
    <protectedRange password="DB9D" sqref="H32" name="Rozsah1_9_3"/>
    <protectedRange password="DB9D" sqref="H33:H34" name="Rozsah1_12_2"/>
    <protectedRange password="DB9D" sqref="H36" name="Rozsah1_15_2"/>
    <protectedRange password="DB9D" sqref="H38" name="Rozsah1_21"/>
    <protectedRange password="DB9D" sqref="H37 H39" name="Rozsah1_22"/>
    <protectedRange password="DB9D" sqref="H40:H47" name="Rozsah1_25"/>
    <protectedRange password="DB9D" sqref="H50:H54 H57:H63 H48" name="Rozsah1_26"/>
    <protectedRange password="DB9D" sqref="H64" name="Rozsah1_3_1"/>
    <protectedRange password="DB9D" sqref="H49" name="Rozsah1_8_1"/>
    <protectedRange password="DB9D" sqref="H55:H56" name="Rozsah1_16_1"/>
    <protectedRange password="DB9D" sqref="H19 H66:H68 H70" name="Rozsah1_29"/>
    <protectedRange password="DB9D" sqref="H100:H101 H86:H94 H82:H84 H72:H80 H103:H107" name="Rozsah1_31"/>
    <protectedRange password="DB9D" sqref="H99 H95" name="Rozsah1_4_1"/>
    <protectedRange password="DB9D" sqref="H110 H96:H98" name="Rozsah1_5_1"/>
    <protectedRange password="DB9D" sqref="H85" name="Rozsah1_2_1"/>
    <protectedRange password="DB9D" sqref="H71" name="Rozsah1_13_1"/>
    <protectedRange password="DB9D" sqref="H81" name="Rozsah1_14_1"/>
    <protectedRange password="DB9D" sqref="H102" name="Rozsah1_19_1"/>
    <protectedRange password="DB9D" sqref="H112:H116 H109" name="Rozsah1_33"/>
    <protectedRange password="DB9D" sqref="H28" name="Rozsah1_13_2"/>
  </protectedRanges>
  <mergeCells count="158">
    <mergeCell ref="M155:N155"/>
    <mergeCell ref="M141:N141"/>
    <mergeCell ref="M160:N160"/>
    <mergeCell ref="M156:N156"/>
    <mergeCell ref="K158:L158"/>
    <mergeCell ref="K157:L157"/>
    <mergeCell ref="M149:N149"/>
    <mergeCell ref="M154:N154"/>
    <mergeCell ref="I157:J157"/>
    <mergeCell ref="K160:L160"/>
    <mergeCell ref="I158:J158"/>
    <mergeCell ref="I160:J160"/>
    <mergeCell ref="K159:L159"/>
    <mergeCell ref="A5:AC6"/>
    <mergeCell ref="M148:N148"/>
    <mergeCell ref="M147:N147"/>
    <mergeCell ref="M165:N165"/>
    <mergeCell ref="I147:J147"/>
    <mergeCell ref="I151:J151"/>
    <mergeCell ref="I165:J165"/>
    <mergeCell ref="K165:L165"/>
    <mergeCell ref="K155:L155"/>
    <mergeCell ref="I154:J154"/>
    <mergeCell ref="K156:L156"/>
    <mergeCell ref="I156:J156"/>
    <mergeCell ref="I150:J150"/>
    <mergeCell ref="I152:J152"/>
    <mergeCell ref="I155:J155"/>
    <mergeCell ref="I153:J153"/>
    <mergeCell ref="K154:L154"/>
    <mergeCell ref="M151:N151"/>
    <mergeCell ref="M153:N153"/>
    <mergeCell ref="K151:L151"/>
    <mergeCell ref="M152:N152"/>
    <mergeCell ref="M157:N157"/>
    <mergeCell ref="K150:L150"/>
    <mergeCell ref="M150:N150"/>
    <mergeCell ref="D141:E141"/>
    <mergeCell ref="D140:E140"/>
    <mergeCell ref="D139:E139"/>
    <mergeCell ref="D137:E138"/>
    <mergeCell ref="F137:G138"/>
    <mergeCell ref="F139:G139"/>
    <mergeCell ref="F140:G140"/>
    <mergeCell ref="F141:G141"/>
    <mergeCell ref="C14:C16"/>
    <mergeCell ref="G14:G16"/>
    <mergeCell ref="F14:F16"/>
    <mergeCell ref="B14:B16"/>
    <mergeCell ref="A14:A16"/>
    <mergeCell ref="A117:H117"/>
    <mergeCell ref="AL14:BJ14"/>
    <mergeCell ref="AK14:AK16"/>
    <mergeCell ref="I142:J142"/>
    <mergeCell ref="I145:J145"/>
    <mergeCell ref="I144:J144"/>
    <mergeCell ref="K145:L145"/>
    <mergeCell ref="M139:N139"/>
    <mergeCell ref="I143:J143"/>
    <mergeCell ref="K139:L139"/>
    <mergeCell ref="AL15:AL16"/>
    <mergeCell ref="O15:Q15"/>
    <mergeCell ref="M137:N138"/>
    <mergeCell ref="K137:L138"/>
    <mergeCell ref="M140:N140"/>
    <mergeCell ref="M142:N142"/>
    <mergeCell ref="E14:E16"/>
    <mergeCell ref="D14:D16"/>
    <mergeCell ref="H137:H138"/>
    <mergeCell ref="K140:L140"/>
    <mergeCell ref="K144:L144"/>
    <mergeCell ref="D142:E142"/>
    <mergeCell ref="D143:E143"/>
    <mergeCell ref="K146:L146"/>
    <mergeCell ref="K149:L149"/>
    <mergeCell ref="I149:J149"/>
    <mergeCell ref="F149:G149"/>
    <mergeCell ref="D165:E165"/>
    <mergeCell ref="D160:E160"/>
    <mergeCell ref="D158:E158"/>
    <mergeCell ref="D157:E157"/>
    <mergeCell ref="D156:E156"/>
    <mergeCell ref="D155:E155"/>
    <mergeCell ref="D154:E154"/>
    <mergeCell ref="D153:E153"/>
    <mergeCell ref="D152:E152"/>
    <mergeCell ref="D161:E161"/>
    <mergeCell ref="D159:E159"/>
    <mergeCell ref="I148:J148"/>
    <mergeCell ref="K148:L148"/>
    <mergeCell ref="I146:J146"/>
    <mergeCell ref="K143:L143"/>
    <mergeCell ref="K162:L162"/>
    <mergeCell ref="K163:L163"/>
    <mergeCell ref="I163:J163"/>
    <mergeCell ref="K152:L152"/>
    <mergeCell ref="F165:G165"/>
    <mergeCell ref="F161:G161"/>
    <mergeCell ref="F142:G142"/>
    <mergeCell ref="F143:G143"/>
    <mergeCell ref="F144:G144"/>
    <mergeCell ref="F145:G145"/>
    <mergeCell ref="F146:G146"/>
    <mergeCell ref="F147:G147"/>
    <mergeCell ref="F148:G148"/>
    <mergeCell ref="F150:G150"/>
    <mergeCell ref="F151:G151"/>
    <mergeCell ref="F163:G163"/>
    <mergeCell ref="F164:G164"/>
    <mergeCell ref="F159:G159"/>
    <mergeCell ref="E8:K8"/>
    <mergeCell ref="E9:K9"/>
    <mergeCell ref="E10:K10"/>
    <mergeCell ref="E11:K11"/>
    <mergeCell ref="E12:K12"/>
    <mergeCell ref="I161:J161"/>
    <mergeCell ref="K161:L161"/>
    <mergeCell ref="M161:N161"/>
    <mergeCell ref="F152:G152"/>
    <mergeCell ref="F153:G153"/>
    <mergeCell ref="F154:G154"/>
    <mergeCell ref="F155:G155"/>
    <mergeCell ref="F156:G156"/>
    <mergeCell ref="F157:G157"/>
    <mergeCell ref="F158:G158"/>
    <mergeCell ref="F160:G160"/>
    <mergeCell ref="K153:L153"/>
    <mergeCell ref="D151:E151"/>
    <mergeCell ref="D150:E150"/>
    <mergeCell ref="D148:E148"/>
    <mergeCell ref="D147:E147"/>
    <mergeCell ref="D146:E146"/>
    <mergeCell ref="D145:E145"/>
    <mergeCell ref="D144:E144"/>
    <mergeCell ref="M159:N159"/>
    <mergeCell ref="I159:J159"/>
    <mergeCell ref="I164:J164"/>
    <mergeCell ref="K164:L164"/>
    <mergeCell ref="M164:N164"/>
    <mergeCell ref="F162:G162"/>
    <mergeCell ref="I162:J162"/>
    <mergeCell ref="AC15:AD15"/>
    <mergeCell ref="BD15:BE15"/>
    <mergeCell ref="H14:H16"/>
    <mergeCell ref="I141:J141"/>
    <mergeCell ref="I137:J138"/>
    <mergeCell ref="I139:J139"/>
    <mergeCell ref="I140:J140"/>
    <mergeCell ref="I14:AJ14"/>
    <mergeCell ref="I15:I16"/>
    <mergeCell ref="M144:N146"/>
    <mergeCell ref="M162:N162"/>
    <mergeCell ref="M163:N163"/>
    <mergeCell ref="K142:L142"/>
    <mergeCell ref="K141:L141"/>
    <mergeCell ref="M143:N143"/>
    <mergeCell ref="K147:L147"/>
    <mergeCell ref="M158:N158"/>
  </mergeCells>
  <phoneticPr fontId="0" type="noConversion"/>
  <pageMargins left="0.19685039370078741" right="0.19685039370078741" top="0.19685039370078741" bottom="0.19685039370078741" header="0.11811023622047245" footer="0.19685039370078741"/>
  <pageSetup paperSize="8" scale="27" fitToHeight="0" orientation="landscape" r:id="rId1"/>
  <headerFooter alignWithMargins="0"/>
  <ignoredErrors>
    <ignoredError sqref="I165:J165 O17 T18:T116 I160:J161 F162:F164 I162:I164 H163:H164 F139:H144 F165:H165 AK20 F160:H161 K18:R116 F147:H147 F145:G145 F146:H146 I17:J116 AK29:AK114 AK25:AK27 BE117:BJ119 AK22:AK23 F148:H148 I139:J148 H149:I149 F149 AL118:BD119 I117:BD117 U17:Y116 AA17:AB116 Z17:Z72 Z74:Z116 AC17:AC71 AC74:AC116 AD17:AD74 AD76:AD116 AE17:AE116 AL17:BJ116 F150:H158 I150:J158 H159:I159 F159" unlockedFormula="1"/>
    <ignoredError sqref="K165:N165 K160:N161 K139:N148 K150:N158" numberStoredAsText="1" unlockedFormula="1"/>
    <ignoredError sqref="K162:K164 M162:M164 M149 K149 M159 K15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10"/>
  <sheetViews>
    <sheetView view="pageBreakPreview" topLeftCell="A4" zoomScale="80" zoomScaleNormal="70" zoomScaleSheetLayoutView="80" zoomScalePageLayoutView="50" workbookViewId="0">
      <pane xSplit="2" topLeftCell="C1" activePane="topRight" state="frozen"/>
      <selection pane="topRight" activeCell="B71" sqref="B71"/>
    </sheetView>
  </sheetViews>
  <sheetFormatPr defaultColWidth="13.36328125" defaultRowHeight="15" x14ac:dyDescent="0.25"/>
  <cols>
    <col min="1" max="1" width="4.36328125" style="6" customWidth="1"/>
    <col min="2" max="2" width="34.1796875" style="6" customWidth="1"/>
    <col min="3" max="3" width="10.6328125" style="12" customWidth="1"/>
    <col min="4" max="4" width="12.08984375" style="10" customWidth="1"/>
    <col min="5" max="5" width="25.6328125" style="10" customWidth="1"/>
    <col min="6" max="6" width="12" style="10" customWidth="1"/>
    <col min="7" max="8" width="11.1796875" style="10" customWidth="1"/>
    <col min="9" max="9" width="10.1796875" style="10" customWidth="1"/>
    <col min="10" max="11" width="11.08984375" style="10" customWidth="1"/>
    <col min="12" max="12" width="8.90625" style="10" customWidth="1"/>
    <col min="13" max="13" width="9.81640625" style="10" customWidth="1"/>
    <col min="14" max="14" width="10.1796875" style="10" customWidth="1"/>
    <col min="15" max="15" width="8.90625" style="10" customWidth="1"/>
    <col min="16" max="16" width="9.54296875" style="10" customWidth="1"/>
    <col min="17" max="17" width="7.81640625" style="10" customWidth="1"/>
    <col min="18" max="18" width="14.81640625" style="15" customWidth="1"/>
    <col min="19" max="21" width="10.1796875" style="3" customWidth="1"/>
    <col min="22" max="22" width="11.54296875" style="3" customWidth="1"/>
    <col min="23" max="24" width="9.1796875" style="3" customWidth="1"/>
    <col min="25" max="25" width="9" style="3" customWidth="1"/>
    <col min="26" max="27" width="10.1796875" style="3" customWidth="1"/>
    <col min="28" max="28" width="8.54296875" style="3" customWidth="1"/>
    <col min="29" max="29" width="9.1796875" style="3" customWidth="1"/>
    <col min="30" max="30" width="7.90625" style="3" customWidth="1"/>
    <col min="31" max="16384" width="13.36328125" style="6"/>
  </cols>
  <sheetData>
    <row r="1" spans="1:30" s="2" customFormat="1" ht="21.75" customHeight="1" x14ac:dyDescent="0.4">
      <c r="A1" s="113"/>
      <c r="B1" s="164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4"/>
    </row>
    <row r="2" spans="1:30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4"/>
    </row>
    <row r="3" spans="1:30" s="2" customFormat="1" ht="31.8" x14ac:dyDescent="0.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64" t="s">
        <v>95</v>
      </c>
      <c r="L3" s="113"/>
      <c r="M3" s="113"/>
      <c r="N3" s="113"/>
      <c r="O3" s="113"/>
      <c r="P3" s="113"/>
      <c r="Q3" s="113"/>
      <c r="R3" s="14"/>
    </row>
    <row r="4" spans="1:30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4"/>
    </row>
    <row r="5" spans="1:30" s="2" customFormat="1" ht="21.75" customHeight="1" x14ac:dyDescent="0.3">
      <c r="A5" s="378" t="s">
        <v>69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14"/>
    </row>
    <row r="6" spans="1:30" s="2" customFormat="1" ht="21.75" customHeight="1" x14ac:dyDescent="0.3">
      <c r="A6" s="378"/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14"/>
    </row>
    <row r="7" spans="1:30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4"/>
    </row>
    <row r="8" spans="1:30" s="2" customFormat="1" ht="21.75" customHeight="1" x14ac:dyDescent="0.4">
      <c r="A8" s="113"/>
      <c r="B8" s="155" t="s">
        <v>62</v>
      </c>
      <c r="C8" s="300"/>
      <c r="D8" s="301"/>
      <c r="E8" s="301"/>
      <c r="F8" s="301"/>
      <c r="G8" s="301"/>
      <c r="H8" s="301"/>
      <c r="I8" s="302"/>
      <c r="J8" s="114"/>
      <c r="K8" s="114"/>
      <c r="L8" s="114"/>
      <c r="M8" s="114"/>
      <c r="N8" s="114"/>
      <c r="O8" s="114"/>
      <c r="P8" s="114"/>
      <c r="Q8" s="114"/>
      <c r="R8" s="114"/>
    </row>
    <row r="9" spans="1:30" s="2" customFormat="1" ht="21.75" customHeight="1" x14ac:dyDescent="0.4">
      <c r="A9" s="151"/>
      <c r="B9" s="155" t="s">
        <v>61</v>
      </c>
      <c r="C9" s="300"/>
      <c r="D9" s="301"/>
      <c r="E9" s="301"/>
      <c r="F9" s="301"/>
      <c r="G9" s="301"/>
      <c r="H9" s="301"/>
      <c r="I9" s="302"/>
      <c r="J9" s="114"/>
      <c r="K9" s="114"/>
      <c r="L9" s="114"/>
      <c r="M9" s="114"/>
      <c r="N9" s="114"/>
      <c r="O9" s="114"/>
      <c r="P9" s="114"/>
      <c r="Q9" s="114"/>
      <c r="R9" s="114"/>
    </row>
    <row r="10" spans="1:30" s="2" customFormat="1" ht="21.75" customHeight="1" x14ac:dyDescent="0.4">
      <c r="A10" s="151"/>
      <c r="B10" s="155" t="s">
        <v>70</v>
      </c>
      <c r="C10" s="300"/>
      <c r="D10" s="301"/>
      <c r="E10" s="301"/>
      <c r="F10" s="301"/>
      <c r="G10" s="301"/>
      <c r="H10" s="301"/>
      <c r="I10" s="302"/>
      <c r="J10" s="114"/>
      <c r="K10" s="114"/>
      <c r="L10" s="114"/>
      <c r="M10" s="114"/>
      <c r="N10" s="114"/>
      <c r="O10" s="114"/>
      <c r="P10" s="114"/>
      <c r="Q10" s="114"/>
      <c r="R10" s="114"/>
    </row>
    <row r="11" spans="1:30" s="2" customFormat="1" ht="21.75" customHeight="1" x14ac:dyDescent="0.4">
      <c r="A11" s="151"/>
      <c r="B11" s="155" t="s">
        <v>71</v>
      </c>
      <c r="C11" s="300"/>
      <c r="D11" s="301"/>
      <c r="E11" s="301"/>
      <c r="F11" s="301"/>
      <c r="G11" s="301"/>
      <c r="H11" s="301"/>
      <c r="I11" s="302"/>
      <c r="J11" s="114"/>
      <c r="K11" s="114"/>
      <c r="L11" s="114"/>
      <c r="M11" s="114"/>
      <c r="N11" s="114"/>
      <c r="O11" s="114"/>
      <c r="P11" s="114"/>
      <c r="Q11" s="114"/>
      <c r="R11" s="114"/>
    </row>
    <row r="12" spans="1:30" s="2" customFormat="1" ht="21.75" customHeight="1" x14ac:dyDescent="0.3">
      <c r="A12" s="18"/>
      <c r="B12" s="155" t="s">
        <v>72</v>
      </c>
      <c r="C12" s="300"/>
      <c r="D12" s="301"/>
      <c r="E12" s="301"/>
      <c r="F12" s="301"/>
      <c r="G12" s="301"/>
      <c r="H12" s="301"/>
      <c r="I12" s="302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</row>
    <row r="13" spans="1:30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5.5" customHeight="1" thickBot="1" x14ac:dyDescent="0.3">
      <c r="A14" s="340" t="s">
        <v>0</v>
      </c>
      <c r="B14" s="362" t="s">
        <v>17</v>
      </c>
      <c r="C14" s="389" t="s">
        <v>13</v>
      </c>
      <c r="D14" s="386" t="s">
        <v>14</v>
      </c>
      <c r="E14" s="424" t="s">
        <v>15</v>
      </c>
      <c r="F14" s="425" t="s">
        <v>5</v>
      </c>
      <c r="G14" s="425"/>
      <c r="H14" s="425"/>
      <c r="I14" s="425"/>
      <c r="J14" s="425"/>
      <c r="K14" s="425"/>
      <c r="L14" s="425"/>
      <c r="M14" s="425"/>
      <c r="N14" s="425"/>
      <c r="O14" s="425"/>
      <c r="P14" s="425"/>
      <c r="Q14" s="425"/>
      <c r="R14" s="350" t="s">
        <v>1</v>
      </c>
      <c r="S14" s="420" t="s">
        <v>6</v>
      </c>
      <c r="T14" s="421"/>
      <c r="U14" s="421"/>
      <c r="V14" s="421"/>
      <c r="W14" s="421"/>
      <c r="X14" s="421"/>
      <c r="Y14" s="421"/>
      <c r="Z14" s="421"/>
      <c r="AA14" s="421"/>
      <c r="AB14" s="421"/>
      <c r="AC14" s="421"/>
      <c r="AD14" s="421"/>
    </row>
    <row r="15" spans="1:30" s="16" customFormat="1" ht="13.5" customHeight="1" thickBot="1" x14ac:dyDescent="0.3">
      <c r="A15" s="341"/>
      <c r="B15" s="363"/>
      <c r="C15" s="390"/>
      <c r="D15" s="387"/>
      <c r="E15" s="384"/>
      <c r="F15" s="422" t="s">
        <v>12</v>
      </c>
      <c r="G15" s="120">
        <v>637027</v>
      </c>
      <c r="H15" s="120">
        <v>620</v>
      </c>
      <c r="I15" s="123">
        <v>621</v>
      </c>
      <c r="J15" s="123">
        <v>623</v>
      </c>
      <c r="K15" s="123">
        <v>625</v>
      </c>
      <c r="L15" s="123">
        <v>625001</v>
      </c>
      <c r="M15" s="123">
        <v>625002</v>
      </c>
      <c r="N15" s="123">
        <v>625003</v>
      </c>
      <c r="O15" s="123">
        <v>625004</v>
      </c>
      <c r="P15" s="123">
        <v>625005</v>
      </c>
      <c r="Q15" s="121">
        <v>625007</v>
      </c>
      <c r="R15" s="418"/>
      <c r="S15" s="422" t="s">
        <v>12</v>
      </c>
      <c r="T15" s="120">
        <v>637027</v>
      </c>
      <c r="U15" s="120">
        <v>620</v>
      </c>
      <c r="V15" s="123">
        <v>621</v>
      </c>
      <c r="W15" s="123">
        <v>623</v>
      </c>
      <c r="X15" s="123">
        <v>625</v>
      </c>
      <c r="Y15" s="123">
        <v>625001</v>
      </c>
      <c r="Z15" s="123">
        <v>625002</v>
      </c>
      <c r="AA15" s="123">
        <v>625003</v>
      </c>
      <c r="AB15" s="123">
        <v>625004</v>
      </c>
      <c r="AC15" s="123">
        <v>625005</v>
      </c>
      <c r="AD15" s="121">
        <v>625007</v>
      </c>
    </row>
    <row r="16" spans="1:30" s="4" customFormat="1" ht="110.25" customHeight="1" thickBot="1" x14ac:dyDescent="0.3">
      <c r="A16" s="342"/>
      <c r="B16" s="364"/>
      <c r="C16" s="391"/>
      <c r="D16" s="388"/>
      <c r="E16" s="385"/>
      <c r="F16" s="423"/>
      <c r="G16" s="142" t="s">
        <v>11</v>
      </c>
      <c r="H16" s="131" t="s">
        <v>29</v>
      </c>
      <c r="I16" s="143" t="s">
        <v>38</v>
      </c>
      <c r="J16" s="144" t="s">
        <v>28</v>
      </c>
      <c r="K16" s="131" t="s">
        <v>37</v>
      </c>
      <c r="L16" s="143" t="s">
        <v>27</v>
      </c>
      <c r="M16" s="145" t="s">
        <v>26</v>
      </c>
      <c r="N16" s="145" t="s">
        <v>25</v>
      </c>
      <c r="O16" s="145" t="s">
        <v>24</v>
      </c>
      <c r="P16" s="145" t="s">
        <v>23</v>
      </c>
      <c r="Q16" s="146" t="s">
        <v>36</v>
      </c>
      <c r="R16" s="419"/>
      <c r="S16" s="423"/>
      <c r="T16" s="142" t="s">
        <v>11</v>
      </c>
      <c r="U16" s="131" t="s">
        <v>29</v>
      </c>
      <c r="V16" s="143" t="s">
        <v>38</v>
      </c>
      <c r="W16" s="144" t="s">
        <v>28</v>
      </c>
      <c r="X16" s="131" t="s">
        <v>37</v>
      </c>
      <c r="Y16" s="143" t="s">
        <v>27</v>
      </c>
      <c r="Z16" s="145" t="s">
        <v>26</v>
      </c>
      <c r="AA16" s="145" t="s">
        <v>25</v>
      </c>
      <c r="AB16" s="145" t="s">
        <v>24</v>
      </c>
      <c r="AC16" s="145" t="s">
        <v>23</v>
      </c>
      <c r="AD16" s="146" t="s">
        <v>36</v>
      </c>
    </row>
    <row r="17" spans="1:30" s="4" customFormat="1" ht="18" customHeight="1" x14ac:dyDescent="0.25">
      <c r="A17" s="56">
        <v>1</v>
      </c>
      <c r="B17" s="59"/>
      <c r="C17" s="61"/>
      <c r="D17" s="111"/>
      <c r="E17" s="63"/>
      <c r="F17" s="64">
        <f>G17+H17</f>
        <v>0</v>
      </c>
      <c r="G17" s="79"/>
      <c r="H17" s="109">
        <f>I17+J17+K17</f>
        <v>0</v>
      </c>
      <c r="I17" s="79">
        <f t="shared" ref="I17:I36" si="0">ROUNDDOWN(G17*0.1,2)</f>
        <v>0</v>
      </c>
      <c r="J17" s="79">
        <f>ROUNDDOWN(G17*0.1,2)</f>
        <v>0</v>
      </c>
      <c r="K17" s="74">
        <f>SUM(L17:Q17)</f>
        <v>0</v>
      </c>
      <c r="L17" s="83">
        <f>IF(G17&gt;7931,ROUNDDOWN(7931*0.014,2),ROUNDDOWN(G17*0.014,2))</f>
        <v>0</v>
      </c>
      <c r="M17" s="179">
        <f>IF(G17&gt;7931,ROUNDDOWN(7931*0.14,2),ROUNDDOWN(G17*0.14,2))</f>
        <v>0</v>
      </c>
      <c r="N17" s="179">
        <f>ROUNDDOWN(G17*0.008,2)</f>
        <v>0</v>
      </c>
      <c r="O17" s="179">
        <f>IF(G17&gt;7931,ROUNDDOWN(7931*0.03,2),ROUNDDOWN(G17*0.03,2))</f>
        <v>0</v>
      </c>
      <c r="P17" s="179">
        <f>IF(G17&gt;7931,ROUNDDOWN(7931*0.01,2),ROUNDDOWN(G17*0.01,2))</f>
        <v>0</v>
      </c>
      <c r="Q17" s="180">
        <f>IF(G17&gt;7931,ROUNDDOWN(7931*0.0475,2),ROUNDDOWN(G17*0.0475,2))</f>
        <v>0</v>
      </c>
      <c r="R17" s="250"/>
      <c r="S17" s="251">
        <f>T17+U17</f>
        <v>0</v>
      </c>
      <c r="T17" s="107">
        <v>0</v>
      </c>
      <c r="U17" s="64">
        <f>V17+W17+X17</f>
        <v>0</v>
      </c>
      <c r="V17" s="108">
        <f>IF(I17=0,0,ROUNDDOWN(T17*0.1,2))</f>
        <v>0</v>
      </c>
      <c r="W17" s="104">
        <f>IF(V17=0,ROUNDDOWN(T17*0.1,2),0)</f>
        <v>0</v>
      </c>
      <c r="X17" s="71">
        <f>SUM(Y17:AD17)</f>
        <v>0</v>
      </c>
      <c r="Y17" s="108">
        <f>IF(L17=0,0,(IF(T17&gt;7931,ROUNDDOWN(7931*0.014,2),ROUNDDOWN(T17*0.014,2))))</f>
        <v>0</v>
      </c>
      <c r="Z17" s="91">
        <f>IF(M17=0,0,(IF(T17&gt;7931,ROUNDDOWN(7931*0.14,2),ROUNDDOWN(T17*0.14,2))))</f>
        <v>0</v>
      </c>
      <c r="AA17" s="103">
        <f>ROUNDDOWN(T17*0.008,2)</f>
        <v>0</v>
      </c>
      <c r="AB17" s="86">
        <f>IF(O17=0,0,(IF(T17&gt;7931,ROUNDDOWN(7931*0.03,2),ROUNDDOWN(T17*0.03,2))))</f>
        <v>0</v>
      </c>
      <c r="AC17" s="91">
        <f>IF(P17=0,0,IF(T17&gt;7931,ROUNDDOWN(7931*0.01,2),ROUNDDOWN(T17*0.01,2)))</f>
        <v>0</v>
      </c>
      <c r="AD17" s="92">
        <f>IF(Q17=0,0,(IF(T17&gt;7931,ROUNDDOWN(7931*0.0475,2),ROUNDDOWN(T17*0.0475,2))))</f>
        <v>0</v>
      </c>
    </row>
    <row r="18" spans="1:30" s="4" customFormat="1" ht="18" customHeight="1" x14ac:dyDescent="0.25">
      <c r="A18" s="56">
        <v>2</v>
      </c>
      <c r="B18" s="77"/>
      <c r="C18" s="79"/>
      <c r="D18" s="112"/>
      <c r="E18" s="81"/>
      <c r="F18" s="64">
        <f t="shared" ref="F18:F36" si="1">G18+H18</f>
        <v>0</v>
      </c>
      <c r="G18" s="79"/>
      <c r="H18" s="82">
        <f t="shared" ref="H18:H36" si="2">I18+J18+K18</f>
        <v>0</v>
      </c>
      <c r="I18" s="79">
        <f>ROUNDDOWN(G18*0.1,2)</f>
        <v>0</v>
      </c>
      <c r="J18" s="79">
        <f>ROUNDDOWN(G18*0.1,2)</f>
        <v>0</v>
      </c>
      <c r="K18" s="90">
        <f t="shared" ref="K18:K36" si="3">SUM(L18:Q18)</f>
        <v>0</v>
      </c>
      <c r="L18" s="83">
        <f t="shared" ref="L18:L36" si="4">IF(G18&gt;7931,ROUNDDOWN(7931*0.014,2),ROUNDDOWN(G18*0.014,2))</f>
        <v>0</v>
      </c>
      <c r="M18" s="79">
        <f t="shared" ref="M18:M36" si="5">IF(G18&gt;7931,ROUNDDOWN(7931*0.14,2),ROUNDDOWN(G18*0.14,2))</f>
        <v>0</v>
      </c>
      <c r="N18" s="79">
        <f t="shared" ref="N18:N36" si="6">ROUNDDOWN(G18*0.008,2)</f>
        <v>0</v>
      </c>
      <c r="O18" s="79">
        <f t="shared" ref="O18:O36" si="7">IF(G18&gt;7931,ROUNDDOWN(7931*0.03,2),ROUNDDOWN(G18*0.03,2))</f>
        <v>0</v>
      </c>
      <c r="P18" s="79">
        <f t="shared" ref="P18:P36" si="8">IF(G18&gt;7931,ROUNDDOWN(7931*0.01,2),ROUNDDOWN(G18*0.01,2))</f>
        <v>0</v>
      </c>
      <c r="Q18" s="181">
        <f t="shared" ref="Q18:Q36" si="9">IF(G18&gt;7931,ROUNDDOWN(7931*0.0475,2),ROUNDDOWN(G18*0.0475,2))</f>
        <v>0</v>
      </c>
      <c r="R18" s="253"/>
      <c r="S18" s="251">
        <f t="shared" ref="S18:S36" si="10">T18+U18</f>
        <v>0</v>
      </c>
      <c r="T18" s="107">
        <f t="shared" ref="T18:T36" si="11">ROUNDDOWN(G18*R18,2)</f>
        <v>0</v>
      </c>
      <c r="U18" s="64">
        <f t="shared" ref="U18:U36" si="12">V18+W18+X18</f>
        <v>0</v>
      </c>
      <c r="V18" s="108">
        <f t="shared" ref="V18:V36" si="13">IF(I18=0,0,ROUNDDOWN(T18*0.1,2))</f>
        <v>0</v>
      </c>
      <c r="W18" s="104">
        <f t="shared" ref="W18:W36" si="14">IF(V18=0,ROUNDDOWN(T18*0.1,2),0)</f>
        <v>0</v>
      </c>
      <c r="X18" s="71">
        <f t="shared" ref="X18:X36" si="15">SUM(Y18:AD18)</f>
        <v>0</v>
      </c>
      <c r="Y18" s="108">
        <f t="shared" ref="Y18:Y36" si="16">IF(L18=0,0,(IF(T18&gt;7931,ROUNDDOWN(7931*0.014,2),ROUNDDOWN(T18*0.014,2))))</f>
        <v>0</v>
      </c>
      <c r="Z18" s="91">
        <f t="shared" ref="Z18:Z36" si="17">IF(M18=0,0,(IF(T18&gt;7931,ROUNDDOWN(7931*0.14,2),ROUNDDOWN(T18*0.14,2))))</f>
        <v>0</v>
      </c>
      <c r="AA18" s="103">
        <f t="shared" ref="AA18:AA36" si="18">ROUNDDOWN(T18*0.008,2)</f>
        <v>0</v>
      </c>
      <c r="AB18" s="86">
        <f t="shared" ref="AB18:AB36" si="19">IF(O18=0,0,(IF(T18&gt;7931,ROUNDDOWN(7931*0.03,2),ROUNDDOWN(T18*0.03,2))))</f>
        <v>0</v>
      </c>
      <c r="AC18" s="91">
        <f t="shared" ref="AC18:AC36" si="20">IF(P18=0,0,IF(T18&gt;7931,ROUNDDOWN(7931*0.01,2),ROUNDDOWN(T18*0.01,2)))</f>
        <v>0</v>
      </c>
      <c r="AD18" s="92">
        <f t="shared" ref="AD18:AD36" si="21">IF(Q18=0,0,(IF(T18&gt;7931,ROUNDDOWN(7931*0.0475,2),ROUNDDOWN(T18*0.0475,2))))</f>
        <v>0</v>
      </c>
    </row>
    <row r="19" spans="1:30" s="4" customFormat="1" ht="18" customHeight="1" x14ac:dyDescent="0.25">
      <c r="A19" s="56">
        <v>3</v>
      </c>
      <c r="B19" s="77"/>
      <c r="C19" s="79"/>
      <c r="D19" s="112"/>
      <c r="E19" s="81"/>
      <c r="F19" s="64">
        <f>G19+H19</f>
        <v>0</v>
      </c>
      <c r="G19" s="163"/>
      <c r="H19" s="82">
        <f t="shared" si="2"/>
        <v>0</v>
      </c>
      <c r="I19" s="79">
        <f t="shared" si="0"/>
        <v>0</v>
      </c>
      <c r="J19" s="79">
        <f t="shared" ref="J19:J36" si="22">ROUNDDOWN(G19*0.1,2)</f>
        <v>0</v>
      </c>
      <c r="K19" s="90">
        <f t="shared" si="3"/>
        <v>0</v>
      </c>
      <c r="L19" s="83">
        <f t="shared" si="4"/>
        <v>0</v>
      </c>
      <c r="M19" s="79">
        <f t="shared" si="5"/>
        <v>0</v>
      </c>
      <c r="N19" s="79">
        <f t="shared" si="6"/>
        <v>0</v>
      </c>
      <c r="O19" s="79">
        <f t="shared" si="7"/>
        <v>0</v>
      </c>
      <c r="P19" s="79">
        <f t="shared" si="8"/>
        <v>0</v>
      </c>
      <c r="Q19" s="181">
        <f t="shared" si="9"/>
        <v>0</v>
      </c>
      <c r="R19" s="253"/>
      <c r="S19" s="251">
        <f t="shared" si="10"/>
        <v>0</v>
      </c>
      <c r="T19" s="107">
        <f t="shared" si="11"/>
        <v>0</v>
      </c>
      <c r="U19" s="64">
        <f t="shared" si="12"/>
        <v>0</v>
      </c>
      <c r="V19" s="108">
        <f t="shared" si="13"/>
        <v>0</v>
      </c>
      <c r="W19" s="104">
        <f t="shared" si="14"/>
        <v>0</v>
      </c>
      <c r="X19" s="71">
        <f t="shared" si="15"/>
        <v>0</v>
      </c>
      <c r="Y19" s="108">
        <f t="shared" si="16"/>
        <v>0</v>
      </c>
      <c r="Z19" s="91">
        <f t="shared" si="17"/>
        <v>0</v>
      </c>
      <c r="AA19" s="103">
        <f t="shared" si="18"/>
        <v>0</v>
      </c>
      <c r="AB19" s="86">
        <f t="shared" si="19"/>
        <v>0</v>
      </c>
      <c r="AC19" s="91">
        <f t="shared" si="20"/>
        <v>0</v>
      </c>
      <c r="AD19" s="92">
        <f t="shared" si="21"/>
        <v>0</v>
      </c>
    </row>
    <row r="20" spans="1:30" s="4" customFormat="1" ht="18" customHeight="1" x14ac:dyDescent="0.25">
      <c r="A20" s="56">
        <v>4</v>
      </c>
      <c r="B20" s="77"/>
      <c r="C20" s="79"/>
      <c r="D20" s="112"/>
      <c r="E20" s="81"/>
      <c r="F20" s="64">
        <f t="shared" si="1"/>
        <v>0</v>
      </c>
      <c r="G20" s="79"/>
      <c r="H20" s="82">
        <f t="shared" si="2"/>
        <v>0</v>
      </c>
      <c r="I20" s="79">
        <f t="shared" si="0"/>
        <v>0</v>
      </c>
      <c r="J20" s="79">
        <f t="shared" si="22"/>
        <v>0</v>
      </c>
      <c r="K20" s="90">
        <f t="shared" si="3"/>
        <v>0</v>
      </c>
      <c r="L20" s="83">
        <f t="shared" si="4"/>
        <v>0</v>
      </c>
      <c r="M20" s="79">
        <f t="shared" si="5"/>
        <v>0</v>
      </c>
      <c r="N20" s="79">
        <f t="shared" si="6"/>
        <v>0</v>
      </c>
      <c r="O20" s="79">
        <f t="shared" si="7"/>
        <v>0</v>
      </c>
      <c r="P20" s="79">
        <f t="shared" si="8"/>
        <v>0</v>
      </c>
      <c r="Q20" s="181">
        <f t="shared" si="9"/>
        <v>0</v>
      </c>
      <c r="R20" s="253"/>
      <c r="S20" s="251">
        <f t="shared" si="10"/>
        <v>0</v>
      </c>
      <c r="T20" s="107">
        <f t="shared" si="11"/>
        <v>0</v>
      </c>
      <c r="U20" s="64">
        <f t="shared" si="12"/>
        <v>0</v>
      </c>
      <c r="V20" s="108">
        <f t="shared" si="13"/>
        <v>0</v>
      </c>
      <c r="W20" s="104">
        <f t="shared" si="14"/>
        <v>0</v>
      </c>
      <c r="X20" s="71">
        <f t="shared" si="15"/>
        <v>0</v>
      </c>
      <c r="Y20" s="108">
        <f t="shared" si="16"/>
        <v>0</v>
      </c>
      <c r="Z20" s="91">
        <f t="shared" si="17"/>
        <v>0</v>
      </c>
      <c r="AA20" s="103">
        <f t="shared" si="18"/>
        <v>0</v>
      </c>
      <c r="AB20" s="86">
        <f t="shared" si="19"/>
        <v>0</v>
      </c>
      <c r="AC20" s="91">
        <f t="shared" si="20"/>
        <v>0</v>
      </c>
      <c r="AD20" s="92">
        <f t="shared" si="21"/>
        <v>0</v>
      </c>
    </row>
    <row r="21" spans="1:30" s="4" customFormat="1" ht="18" customHeight="1" x14ac:dyDescent="0.25">
      <c r="A21" s="56">
        <v>5</v>
      </c>
      <c r="B21" s="77"/>
      <c r="C21" s="79"/>
      <c r="D21" s="112"/>
      <c r="E21" s="81"/>
      <c r="F21" s="64">
        <f t="shared" si="1"/>
        <v>0</v>
      </c>
      <c r="G21" s="79"/>
      <c r="H21" s="82">
        <f t="shared" si="2"/>
        <v>0</v>
      </c>
      <c r="I21" s="79">
        <f t="shared" si="0"/>
        <v>0</v>
      </c>
      <c r="J21" s="79">
        <f t="shared" si="22"/>
        <v>0</v>
      </c>
      <c r="K21" s="90">
        <f t="shared" si="3"/>
        <v>0</v>
      </c>
      <c r="L21" s="83">
        <f t="shared" si="4"/>
        <v>0</v>
      </c>
      <c r="M21" s="79">
        <f t="shared" si="5"/>
        <v>0</v>
      </c>
      <c r="N21" s="79">
        <f t="shared" si="6"/>
        <v>0</v>
      </c>
      <c r="O21" s="79">
        <f t="shared" si="7"/>
        <v>0</v>
      </c>
      <c r="P21" s="79">
        <f t="shared" si="8"/>
        <v>0</v>
      </c>
      <c r="Q21" s="181">
        <f t="shared" si="9"/>
        <v>0</v>
      </c>
      <c r="R21" s="253"/>
      <c r="S21" s="251">
        <f t="shared" si="10"/>
        <v>0</v>
      </c>
      <c r="T21" s="107">
        <f>ROUNDDOWN(G21*R21,2)</f>
        <v>0</v>
      </c>
      <c r="U21" s="64">
        <f t="shared" si="12"/>
        <v>0</v>
      </c>
      <c r="V21" s="108">
        <f t="shared" si="13"/>
        <v>0</v>
      </c>
      <c r="W21" s="104">
        <f t="shared" si="14"/>
        <v>0</v>
      </c>
      <c r="X21" s="71">
        <f t="shared" si="15"/>
        <v>0</v>
      </c>
      <c r="Y21" s="108">
        <f t="shared" si="16"/>
        <v>0</v>
      </c>
      <c r="Z21" s="91">
        <f t="shared" si="17"/>
        <v>0</v>
      </c>
      <c r="AA21" s="103">
        <f t="shared" si="18"/>
        <v>0</v>
      </c>
      <c r="AB21" s="86">
        <f t="shared" si="19"/>
        <v>0</v>
      </c>
      <c r="AC21" s="91">
        <f t="shared" si="20"/>
        <v>0</v>
      </c>
      <c r="AD21" s="92">
        <f t="shared" si="21"/>
        <v>0</v>
      </c>
    </row>
    <row r="22" spans="1:30" s="4" customFormat="1" ht="18" customHeight="1" x14ac:dyDescent="0.25">
      <c r="A22" s="56">
        <v>6</v>
      </c>
      <c r="B22" s="77"/>
      <c r="C22" s="79"/>
      <c r="D22" s="112"/>
      <c r="E22" s="81"/>
      <c r="F22" s="64">
        <f t="shared" si="1"/>
        <v>0</v>
      </c>
      <c r="G22" s="79"/>
      <c r="H22" s="82">
        <f t="shared" si="2"/>
        <v>0</v>
      </c>
      <c r="I22" s="79">
        <f t="shared" si="0"/>
        <v>0</v>
      </c>
      <c r="J22" s="79">
        <f t="shared" si="22"/>
        <v>0</v>
      </c>
      <c r="K22" s="90">
        <f t="shared" si="3"/>
        <v>0</v>
      </c>
      <c r="L22" s="83">
        <f t="shared" si="4"/>
        <v>0</v>
      </c>
      <c r="M22" s="79">
        <f t="shared" si="5"/>
        <v>0</v>
      </c>
      <c r="N22" s="79">
        <f t="shared" si="6"/>
        <v>0</v>
      </c>
      <c r="O22" s="79">
        <f t="shared" si="7"/>
        <v>0</v>
      </c>
      <c r="P22" s="79">
        <f t="shared" si="8"/>
        <v>0</v>
      </c>
      <c r="Q22" s="181">
        <f t="shared" si="9"/>
        <v>0</v>
      </c>
      <c r="R22" s="253"/>
      <c r="S22" s="251">
        <f t="shared" si="10"/>
        <v>0</v>
      </c>
      <c r="T22" s="107">
        <f t="shared" si="11"/>
        <v>0</v>
      </c>
      <c r="U22" s="64">
        <f t="shared" si="12"/>
        <v>0</v>
      </c>
      <c r="V22" s="108">
        <f t="shared" si="13"/>
        <v>0</v>
      </c>
      <c r="W22" s="104">
        <f t="shared" si="14"/>
        <v>0</v>
      </c>
      <c r="X22" s="71">
        <f t="shared" si="15"/>
        <v>0</v>
      </c>
      <c r="Y22" s="108">
        <f t="shared" si="16"/>
        <v>0</v>
      </c>
      <c r="Z22" s="91">
        <f t="shared" si="17"/>
        <v>0</v>
      </c>
      <c r="AA22" s="103">
        <f t="shared" si="18"/>
        <v>0</v>
      </c>
      <c r="AB22" s="86">
        <f t="shared" si="19"/>
        <v>0</v>
      </c>
      <c r="AC22" s="91">
        <f t="shared" si="20"/>
        <v>0</v>
      </c>
      <c r="AD22" s="92">
        <f t="shared" si="21"/>
        <v>0</v>
      </c>
    </row>
    <row r="23" spans="1:30" s="4" customFormat="1" ht="18" customHeight="1" x14ac:dyDescent="0.25">
      <c r="A23" s="56">
        <v>7</v>
      </c>
      <c r="B23" s="77"/>
      <c r="C23" s="79"/>
      <c r="D23" s="112"/>
      <c r="E23" s="81"/>
      <c r="F23" s="64">
        <f t="shared" si="1"/>
        <v>0</v>
      </c>
      <c r="G23" s="79"/>
      <c r="H23" s="82">
        <f t="shared" si="2"/>
        <v>0</v>
      </c>
      <c r="I23" s="79">
        <f t="shared" si="0"/>
        <v>0</v>
      </c>
      <c r="J23" s="79">
        <f t="shared" si="22"/>
        <v>0</v>
      </c>
      <c r="K23" s="90">
        <f t="shared" si="3"/>
        <v>0</v>
      </c>
      <c r="L23" s="83">
        <f t="shared" si="4"/>
        <v>0</v>
      </c>
      <c r="M23" s="79">
        <f t="shared" si="5"/>
        <v>0</v>
      </c>
      <c r="N23" s="79">
        <f t="shared" si="6"/>
        <v>0</v>
      </c>
      <c r="O23" s="79">
        <f t="shared" si="7"/>
        <v>0</v>
      </c>
      <c r="P23" s="79">
        <f t="shared" si="8"/>
        <v>0</v>
      </c>
      <c r="Q23" s="181">
        <f t="shared" si="9"/>
        <v>0</v>
      </c>
      <c r="R23" s="253"/>
      <c r="S23" s="251">
        <f t="shared" si="10"/>
        <v>0</v>
      </c>
      <c r="T23" s="107">
        <f t="shared" si="11"/>
        <v>0</v>
      </c>
      <c r="U23" s="64">
        <f t="shared" si="12"/>
        <v>0</v>
      </c>
      <c r="V23" s="108">
        <f t="shared" si="13"/>
        <v>0</v>
      </c>
      <c r="W23" s="104">
        <f t="shared" si="14"/>
        <v>0</v>
      </c>
      <c r="X23" s="71">
        <f t="shared" si="15"/>
        <v>0</v>
      </c>
      <c r="Y23" s="108">
        <f t="shared" si="16"/>
        <v>0</v>
      </c>
      <c r="Z23" s="91">
        <f t="shared" si="17"/>
        <v>0</v>
      </c>
      <c r="AA23" s="103">
        <f t="shared" si="18"/>
        <v>0</v>
      </c>
      <c r="AB23" s="86">
        <f t="shared" si="19"/>
        <v>0</v>
      </c>
      <c r="AC23" s="91">
        <f t="shared" si="20"/>
        <v>0</v>
      </c>
      <c r="AD23" s="92">
        <f t="shared" si="21"/>
        <v>0</v>
      </c>
    </row>
    <row r="24" spans="1:30" s="4" customFormat="1" ht="18" customHeight="1" x14ac:dyDescent="0.25">
      <c r="A24" s="56">
        <v>8</v>
      </c>
      <c r="B24" s="77"/>
      <c r="C24" s="79"/>
      <c r="D24" s="112"/>
      <c r="E24" s="81"/>
      <c r="F24" s="64">
        <f t="shared" si="1"/>
        <v>0</v>
      </c>
      <c r="G24" s="105"/>
      <c r="H24" s="82">
        <f t="shared" si="2"/>
        <v>0</v>
      </c>
      <c r="I24" s="79">
        <f t="shared" si="0"/>
        <v>0</v>
      </c>
      <c r="J24" s="79">
        <f t="shared" si="22"/>
        <v>0</v>
      </c>
      <c r="K24" s="90">
        <f t="shared" si="3"/>
        <v>0</v>
      </c>
      <c r="L24" s="83">
        <f t="shared" si="4"/>
        <v>0</v>
      </c>
      <c r="M24" s="79">
        <f t="shared" si="5"/>
        <v>0</v>
      </c>
      <c r="N24" s="79">
        <f t="shared" si="6"/>
        <v>0</v>
      </c>
      <c r="O24" s="79">
        <f t="shared" si="7"/>
        <v>0</v>
      </c>
      <c r="P24" s="79">
        <f t="shared" si="8"/>
        <v>0</v>
      </c>
      <c r="Q24" s="181">
        <f t="shared" si="9"/>
        <v>0</v>
      </c>
      <c r="R24" s="253"/>
      <c r="S24" s="251">
        <f t="shared" si="10"/>
        <v>0</v>
      </c>
      <c r="T24" s="107">
        <f t="shared" si="11"/>
        <v>0</v>
      </c>
      <c r="U24" s="64">
        <f t="shared" si="12"/>
        <v>0</v>
      </c>
      <c r="V24" s="108">
        <f t="shared" si="13"/>
        <v>0</v>
      </c>
      <c r="W24" s="104">
        <f t="shared" si="14"/>
        <v>0</v>
      </c>
      <c r="X24" s="71">
        <f t="shared" si="15"/>
        <v>0</v>
      </c>
      <c r="Y24" s="108">
        <f t="shared" si="16"/>
        <v>0</v>
      </c>
      <c r="Z24" s="91">
        <f t="shared" si="17"/>
        <v>0</v>
      </c>
      <c r="AA24" s="103">
        <f t="shared" si="18"/>
        <v>0</v>
      </c>
      <c r="AB24" s="86">
        <f t="shared" si="19"/>
        <v>0</v>
      </c>
      <c r="AC24" s="91">
        <f t="shared" si="20"/>
        <v>0</v>
      </c>
      <c r="AD24" s="92">
        <f t="shared" si="21"/>
        <v>0</v>
      </c>
    </row>
    <row r="25" spans="1:30" s="4" customFormat="1" ht="18" customHeight="1" x14ac:dyDescent="0.25">
      <c r="A25" s="56">
        <v>9</v>
      </c>
      <c r="B25" s="77"/>
      <c r="C25" s="79"/>
      <c r="D25" s="112"/>
      <c r="E25" s="81"/>
      <c r="F25" s="64">
        <f t="shared" si="1"/>
        <v>0</v>
      </c>
      <c r="G25" s="105"/>
      <c r="H25" s="82">
        <f t="shared" si="2"/>
        <v>0</v>
      </c>
      <c r="I25" s="79">
        <f t="shared" si="0"/>
        <v>0</v>
      </c>
      <c r="J25" s="79">
        <f t="shared" si="22"/>
        <v>0</v>
      </c>
      <c r="K25" s="90">
        <f t="shared" si="3"/>
        <v>0</v>
      </c>
      <c r="L25" s="83">
        <f t="shared" si="4"/>
        <v>0</v>
      </c>
      <c r="M25" s="79">
        <f t="shared" si="5"/>
        <v>0</v>
      </c>
      <c r="N25" s="79">
        <f t="shared" si="6"/>
        <v>0</v>
      </c>
      <c r="O25" s="79">
        <f t="shared" si="7"/>
        <v>0</v>
      </c>
      <c r="P25" s="79">
        <f t="shared" si="8"/>
        <v>0</v>
      </c>
      <c r="Q25" s="181">
        <f t="shared" si="9"/>
        <v>0</v>
      </c>
      <c r="R25" s="253"/>
      <c r="S25" s="251">
        <f t="shared" si="10"/>
        <v>0</v>
      </c>
      <c r="T25" s="107">
        <f t="shared" si="11"/>
        <v>0</v>
      </c>
      <c r="U25" s="64">
        <f t="shared" si="12"/>
        <v>0</v>
      </c>
      <c r="V25" s="108">
        <f t="shared" si="13"/>
        <v>0</v>
      </c>
      <c r="W25" s="104">
        <f t="shared" si="14"/>
        <v>0</v>
      </c>
      <c r="X25" s="71">
        <f t="shared" si="15"/>
        <v>0</v>
      </c>
      <c r="Y25" s="108">
        <f t="shared" si="16"/>
        <v>0</v>
      </c>
      <c r="Z25" s="91">
        <f t="shared" si="17"/>
        <v>0</v>
      </c>
      <c r="AA25" s="103">
        <f t="shared" si="18"/>
        <v>0</v>
      </c>
      <c r="AB25" s="86">
        <f t="shared" si="19"/>
        <v>0</v>
      </c>
      <c r="AC25" s="91">
        <f t="shared" si="20"/>
        <v>0</v>
      </c>
      <c r="AD25" s="92">
        <f t="shared" si="21"/>
        <v>0</v>
      </c>
    </row>
    <row r="26" spans="1:30" s="4" customFormat="1" ht="18" customHeight="1" x14ac:dyDescent="0.25">
      <c r="A26" s="56">
        <v>10</v>
      </c>
      <c r="B26" s="77"/>
      <c r="C26" s="79"/>
      <c r="D26" s="112"/>
      <c r="E26" s="81"/>
      <c r="F26" s="64">
        <f t="shared" si="1"/>
        <v>0</v>
      </c>
      <c r="G26" s="105"/>
      <c r="H26" s="82">
        <f t="shared" si="2"/>
        <v>0</v>
      </c>
      <c r="I26" s="79">
        <f t="shared" si="0"/>
        <v>0</v>
      </c>
      <c r="J26" s="79">
        <f t="shared" si="22"/>
        <v>0</v>
      </c>
      <c r="K26" s="90">
        <f t="shared" si="3"/>
        <v>0</v>
      </c>
      <c r="L26" s="83">
        <f t="shared" si="4"/>
        <v>0</v>
      </c>
      <c r="M26" s="79">
        <f t="shared" si="5"/>
        <v>0</v>
      </c>
      <c r="N26" s="79">
        <f t="shared" si="6"/>
        <v>0</v>
      </c>
      <c r="O26" s="79">
        <f t="shared" si="7"/>
        <v>0</v>
      </c>
      <c r="P26" s="79">
        <f t="shared" si="8"/>
        <v>0</v>
      </c>
      <c r="Q26" s="181">
        <f t="shared" si="9"/>
        <v>0</v>
      </c>
      <c r="R26" s="253"/>
      <c r="S26" s="251">
        <f t="shared" si="10"/>
        <v>0</v>
      </c>
      <c r="T26" s="107">
        <f t="shared" si="11"/>
        <v>0</v>
      </c>
      <c r="U26" s="64">
        <f t="shared" si="12"/>
        <v>0</v>
      </c>
      <c r="V26" s="108">
        <f t="shared" si="13"/>
        <v>0</v>
      </c>
      <c r="W26" s="104">
        <f t="shared" si="14"/>
        <v>0</v>
      </c>
      <c r="X26" s="71">
        <f t="shared" si="15"/>
        <v>0</v>
      </c>
      <c r="Y26" s="108">
        <f t="shared" si="16"/>
        <v>0</v>
      </c>
      <c r="Z26" s="91">
        <f t="shared" si="17"/>
        <v>0</v>
      </c>
      <c r="AA26" s="103">
        <f t="shared" si="18"/>
        <v>0</v>
      </c>
      <c r="AB26" s="86">
        <f t="shared" si="19"/>
        <v>0</v>
      </c>
      <c r="AC26" s="91">
        <f t="shared" si="20"/>
        <v>0</v>
      </c>
      <c r="AD26" s="92">
        <f t="shared" si="21"/>
        <v>0</v>
      </c>
    </row>
    <row r="27" spans="1:30" s="4" customFormat="1" ht="18" customHeight="1" x14ac:dyDescent="0.25">
      <c r="A27" s="56">
        <v>11</v>
      </c>
      <c r="B27" s="95"/>
      <c r="C27" s="79"/>
      <c r="D27" s="112"/>
      <c r="E27" s="81"/>
      <c r="F27" s="64">
        <f t="shared" si="1"/>
        <v>0</v>
      </c>
      <c r="G27" s="105"/>
      <c r="H27" s="82">
        <f t="shared" si="2"/>
        <v>0</v>
      </c>
      <c r="I27" s="79">
        <f t="shared" si="0"/>
        <v>0</v>
      </c>
      <c r="J27" s="79">
        <f t="shared" si="22"/>
        <v>0</v>
      </c>
      <c r="K27" s="90">
        <f t="shared" si="3"/>
        <v>0</v>
      </c>
      <c r="L27" s="83">
        <f t="shared" si="4"/>
        <v>0</v>
      </c>
      <c r="M27" s="79">
        <f t="shared" si="5"/>
        <v>0</v>
      </c>
      <c r="N27" s="79">
        <f t="shared" si="6"/>
        <v>0</v>
      </c>
      <c r="O27" s="79">
        <f t="shared" si="7"/>
        <v>0</v>
      </c>
      <c r="P27" s="79">
        <f t="shared" si="8"/>
        <v>0</v>
      </c>
      <c r="Q27" s="181">
        <f t="shared" si="9"/>
        <v>0</v>
      </c>
      <c r="R27" s="253"/>
      <c r="S27" s="251">
        <f t="shared" si="10"/>
        <v>0</v>
      </c>
      <c r="T27" s="107">
        <f>ROUNDDOWN(G27*R27,2)</f>
        <v>0</v>
      </c>
      <c r="U27" s="64">
        <f t="shared" si="12"/>
        <v>0</v>
      </c>
      <c r="V27" s="108">
        <f>IF(I27=0,0,ROUNDDOWN(T27*0.1,2))</f>
        <v>0</v>
      </c>
      <c r="W27" s="104">
        <f t="shared" si="14"/>
        <v>0</v>
      </c>
      <c r="X27" s="71">
        <f t="shared" si="15"/>
        <v>0</v>
      </c>
      <c r="Y27" s="108">
        <f t="shared" si="16"/>
        <v>0</v>
      </c>
      <c r="Z27" s="91">
        <f t="shared" si="17"/>
        <v>0</v>
      </c>
      <c r="AA27" s="103">
        <f t="shared" si="18"/>
        <v>0</v>
      </c>
      <c r="AB27" s="86">
        <f t="shared" si="19"/>
        <v>0</v>
      </c>
      <c r="AC27" s="91">
        <f t="shared" si="20"/>
        <v>0</v>
      </c>
      <c r="AD27" s="92">
        <f t="shared" si="21"/>
        <v>0</v>
      </c>
    </row>
    <row r="28" spans="1:30" s="4" customFormat="1" ht="18" customHeight="1" x14ac:dyDescent="0.25">
      <c r="A28" s="56">
        <v>12</v>
      </c>
      <c r="B28" s="95"/>
      <c r="C28" s="79"/>
      <c r="D28" s="112"/>
      <c r="E28" s="81"/>
      <c r="F28" s="64">
        <f t="shared" si="1"/>
        <v>0</v>
      </c>
      <c r="G28" s="105"/>
      <c r="H28" s="82">
        <f t="shared" si="2"/>
        <v>0</v>
      </c>
      <c r="I28" s="79">
        <f t="shared" si="0"/>
        <v>0</v>
      </c>
      <c r="J28" s="79">
        <f t="shared" si="22"/>
        <v>0</v>
      </c>
      <c r="K28" s="90">
        <f t="shared" si="3"/>
        <v>0</v>
      </c>
      <c r="L28" s="83">
        <f t="shared" si="4"/>
        <v>0</v>
      </c>
      <c r="M28" s="79">
        <f t="shared" si="5"/>
        <v>0</v>
      </c>
      <c r="N28" s="79">
        <f t="shared" si="6"/>
        <v>0</v>
      </c>
      <c r="O28" s="79">
        <f t="shared" si="7"/>
        <v>0</v>
      </c>
      <c r="P28" s="79">
        <f t="shared" si="8"/>
        <v>0</v>
      </c>
      <c r="Q28" s="181">
        <f t="shared" si="9"/>
        <v>0</v>
      </c>
      <c r="R28" s="253"/>
      <c r="S28" s="251">
        <f t="shared" si="10"/>
        <v>0</v>
      </c>
      <c r="T28" s="107">
        <f t="shared" si="11"/>
        <v>0</v>
      </c>
      <c r="U28" s="64">
        <f t="shared" si="12"/>
        <v>0</v>
      </c>
      <c r="V28" s="108">
        <f>IF(I28=0,0,ROUNDDOWN(T28*0.1,2))</f>
        <v>0</v>
      </c>
      <c r="W28" s="104">
        <f>IF(V28=0,ROUNDDOWN(T28*0.1,2),0)</f>
        <v>0</v>
      </c>
      <c r="X28" s="71">
        <f t="shared" si="15"/>
        <v>0</v>
      </c>
      <c r="Y28" s="108">
        <f t="shared" si="16"/>
        <v>0</v>
      </c>
      <c r="Z28" s="91">
        <f t="shared" si="17"/>
        <v>0</v>
      </c>
      <c r="AA28" s="103">
        <f t="shared" si="18"/>
        <v>0</v>
      </c>
      <c r="AB28" s="86">
        <f t="shared" si="19"/>
        <v>0</v>
      </c>
      <c r="AC28" s="91">
        <f t="shared" si="20"/>
        <v>0</v>
      </c>
      <c r="AD28" s="92">
        <f t="shared" si="21"/>
        <v>0</v>
      </c>
    </row>
    <row r="29" spans="1:30" s="4" customFormat="1" ht="18" customHeight="1" x14ac:dyDescent="0.25">
      <c r="A29" s="56">
        <v>13</v>
      </c>
      <c r="B29" s="77"/>
      <c r="C29" s="79"/>
      <c r="D29" s="112"/>
      <c r="E29" s="81"/>
      <c r="F29" s="64">
        <f t="shared" si="1"/>
        <v>0</v>
      </c>
      <c r="G29" s="105"/>
      <c r="H29" s="82">
        <f t="shared" si="2"/>
        <v>0</v>
      </c>
      <c r="I29" s="79">
        <f t="shared" si="0"/>
        <v>0</v>
      </c>
      <c r="J29" s="79">
        <f t="shared" si="22"/>
        <v>0</v>
      </c>
      <c r="K29" s="90">
        <f t="shared" si="3"/>
        <v>0</v>
      </c>
      <c r="L29" s="83">
        <f t="shared" si="4"/>
        <v>0</v>
      </c>
      <c r="M29" s="79">
        <f t="shared" si="5"/>
        <v>0</v>
      </c>
      <c r="N29" s="79">
        <f t="shared" si="6"/>
        <v>0</v>
      </c>
      <c r="O29" s="79">
        <f t="shared" si="7"/>
        <v>0</v>
      </c>
      <c r="P29" s="79">
        <f t="shared" si="8"/>
        <v>0</v>
      </c>
      <c r="Q29" s="181">
        <f t="shared" si="9"/>
        <v>0</v>
      </c>
      <c r="R29" s="253"/>
      <c r="S29" s="251">
        <f t="shared" si="10"/>
        <v>0</v>
      </c>
      <c r="T29" s="107">
        <f t="shared" si="11"/>
        <v>0</v>
      </c>
      <c r="U29" s="64">
        <f t="shared" si="12"/>
        <v>0</v>
      </c>
      <c r="V29" s="108">
        <f t="shared" si="13"/>
        <v>0</v>
      </c>
      <c r="W29" s="104">
        <f t="shared" si="14"/>
        <v>0</v>
      </c>
      <c r="X29" s="71">
        <f t="shared" si="15"/>
        <v>0</v>
      </c>
      <c r="Y29" s="108">
        <f t="shared" si="16"/>
        <v>0</v>
      </c>
      <c r="Z29" s="91">
        <f t="shared" si="17"/>
        <v>0</v>
      </c>
      <c r="AA29" s="103">
        <f t="shared" si="18"/>
        <v>0</v>
      </c>
      <c r="AB29" s="86">
        <f t="shared" si="19"/>
        <v>0</v>
      </c>
      <c r="AC29" s="91">
        <f t="shared" si="20"/>
        <v>0</v>
      </c>
      <c r="AD29" s="92">
        <f t="shared" si="21"/>
        <v>0</v>
      </c>
    </row>
    <row r="30" spans="1:30" s="4" customFormat="1" ht="18" customHeight="1" x14ac:dyDescent="0.25">
      <c r="A30" s="56">
        <v>14</v>
      </c>
      <c r="B30" s="77"/>
      <c r="C30" s="79"/>
      <c r="D30" s="112"/>
      <c r="E30" s="81"/>
      <c r="F30" s="64">
        <f t="shared" si="1"/>
        <v>0</v>
      </c>
      <c r="G30" s="105"/>
      <c r="H30" s="82">
        <f t="shared" si="2"/>
        <v>0</v>
      </c>
      <c r="I30" s="79">
        <f t="shared" si="0"/>
        <v>0</v>
      </c>
      <c r="J30" s="79">
        <f t="shared" si="22"/>
        <v>0</v>
      </c>
      <c r="K30" s="90">
        <f t="shared" si="3"/>
        <v>0</v>
      </c>
      <c r="L30" s="83">
        <f t="shared" si="4"/>
        <v>0</v>
      </c>
      <c r="M30" s="79">
        <f t="shared" si="5"/>
        <v>0</v>
      </c>
      <c r="N30" s="79">
        <f t="shared" si="6"/>
        <v>0</v>
      </c>
      <c r="O30" s="79">
        <f t="shared" si="7"/>
        <v>0</v>
      </c>
      <c r="P30" s="79">
        <f t="shared" si="8"/>
        <v>0</v>
      </c>
      <c r="Q30" s="181">
        <f t="shared" si="9"/>
        <v>0</v>
      </c>
      <c r="R30" s="253"/>
      <c r="S30" s="251">
        <f t="shared" si="10"/>
        <v>0</v>
      </c>
      <c r="T30" s="107">
        <f t="shared" si="11"/>
        <v>0</v>
      </c>
      <c r="U30" s="64">
        <f t="shared" si="12"/>
        <v>0</v>
      </c>
      <c r="V30" s="108">
        <f t="shared" si="13"/>
        <v>0</v>
      </c>
      <c r="W30" s="104">
        <f t="shared" si="14"/>
        <v>0</v>
      </c>
      <c r="X30" s="71">
        <f t="shared" si="15"/>
        <v>0</v>
      </c>
      <c r="Y30" s="108">
        <f t="shared" si="16"/>
        <v>0</v>
      </c>
      <c r="Z30" s="91">
        <f t="shared" si="17"/>
        <v>0</v>
      </c>
      <c r="AA30" s="103">
        <f t="shared" si="18"/>
        <v>0</v>
      </c>
      <c r="AB30" s="86">
        <f t="shared" si="19"/>
        <v>0</v>
      </c>
      <c r="AC30" s="91">
        <f t="shared" si="20"/>
        <v>0</v>
      </c>
      <c r="AD30" s="92">
        <f t="shared" si="21"/>
        <v>0</v>
      </c>
    </row>
    <row r="31" spans="1:30" s="4" customFormat="1" ht="18" customHeight="1" x14ac:dyDescent="0.25">
      <c r="A31" s="56">
        <v>15</v>
      </c>
      <c r="B31" s="77"/>
      <c r="C31" s="79"/>
      <c r="D31" s="112"/>
      <c r="E31" s="81"/>
      <c r="F31" s="64">
        <f t="shared" si="1"/>
        <v>0</v>
      </c>
      <c r="G31" s="105"/>
      <c r="H31" s="82">
        <f t="shared" si="2"/>
        <v>0</v>
      </c>
      <c r="I31" s="79">
        <f t="shared" si="0"/>
        <v>0</v>
      </c>
      <c r="J31" s="79">
        <f t="shared" si="22"/>
        <v>0</v>
      </c>
      <c r="K31" s="90">
        <f t="shared" si="3"/>
        <v>0</v>
      </c>
      <c r="L31" s="83">
        <f t="shared" si="4"/>
        <v>0</v>
      </c>
      <c r="M31" s="79">
        <f t="shared" si="5"/>
        <v>0</v>
      </c>
      <c r="N31" s="79">
        <f t="shared" si="6"/>
        <v>0</v>
      </c>
      <c r="O31" s="79">
        <f t="shared" si="7"/>
        <v>0</v>
      </c>
      <c r="P31" s="79">
        <f t="shared" si="8"/>
        <v>0</v>
      </c>
      <c r="Q31" s="181">
        <f t="shared" si="9"/>
        <v>0</v>
      </c>
      <c r="R31" s="253"/>
      <c r="S31" s="251">
        <f t="shared" si="10"/>
        <v>0</v>
      </c>
      <c r="T31" s="107">
        <f t="shared" si="11"/>
        <v>0</v>
      </c>
      <c r="U31" s="64">
        <f t="shared" si="12"/>
        <v>0</v>
      </c>
      <c r="V31" s="108">
        <f t="shared" si="13"/>
        <v>0</v>
      </c>
      <c r="W31" s="104">
        <f t="shared" si="14"/>
        <v>0</v>
      </c>
      <c r="X31" s="71">
        <f t="shared" si="15"/>
        <v>0</v>
      </c>
      <c r="Y31" s="108">
        <f t="shared" si="16"/>
        <v>0</v>
      </c>
      <c r="Z31" s="91">
        <f t="shared" si="17"/>
        <v>0</v>
      </c>
      <c r="AA31" s="103">
        <f t="shared" si="18"/>
        <v>0</v>
      </c>
      <c r="AB31" s="86">
        <f t="shared" si="19"/>
        <v>0</v>
      </c>
      <c r="AC31" s="91">
        <f t="shared" si="20"/>
        <v>0</v>
      </c>
      <c r="AD31" s="92">
        <f t="shared" si="21"/>
        <v>0</v>
      </c>
    </row>
    <row r="32" spans="1:30" s="4" customFormat="1" ht="18" customHeight="1" x14ac:dyDescent="0.25">
      <c r="A32" s="56">
        <v>16</v>
      </c>
      <c r="B32" s="77"/>
      <c r="C32" s="79"/>
      <c r="D32" s="112"/>
      <c r="E32" s="81"/>
      <c r="F32" s="64">
        <f t="shared" si="1"/>
        <v>0</v>
      </c>
      <c r="G32" s="105"/>
      <c r="H32" s="82">
        <f t="shared" si="2"/>
        <v>0</v>
      </c>
      <c r="I32" s="79">
        <f t="shared" si="0"/>
        <v>0</v>
      </c>
      <c r="J32" s="79">
        <f t="shared" si="22"/>
        <v>0</v>
      </c>
      <c r="K32" s="90">
        <f t="shared" si="3"/>
        <v>0</v>
      </c>
      <c r="L32" s="83">
        <f t="shared" si="4"/>
        <v>0</v>
      </c>
      <c r="M32" s="79">
        <f t="shared" si="5"/>
        <v>0</v>
      </c>
      <c r="N32" s="79">
        <f t="shared" si="6"/>
        <v>0</v>
      </c>
      <c r="O32" s="79">
        <f t="shared" si="7"/>
        <v>0</v>
      </c>
      <c r="P32" s="79">
        <f t="shared" si="8"/>
        <v>0</v>
      </c>
      <c r="Q32" s="181">
        <f t="shared" si="9"/>
        <v>0</v>
      </c>
      <c r="R32" s="253"/>
      <c r="S32" s="251">
        <f t="shared" si="10"/>
        <v>0</v>
      </c>
      <c r="T32" s="107">
        <f t="shared" si="11"/>
        <v>0</v>
      </c>
      <c r="U32" s="64">
        <f t="shared" si="12"/>
        <v>0</v>
      </c>
      <c r="V32" s="108">
        <f t="shared" si="13"/>
        <v>0</v>
      </c>
      <c r="W32" s="104">
        <f t="shared" si="14"/>
        <v>0</v>
      </c>
      <c r="X32" s="71">
        <f t="shared" si="15"/>
        <v>0</v>
      </c>
      <c r="Y32" s="108">
        <f t="shared" si="16"/>
        <v>0</v>
      </c>
      <c r="Z32" s="91">
        <f t="shared" si="17"/>
        <v>0</v>
      </c>
      <c r="AA32" s="103">
        <f t="shared" si="18"/>
        <v>0</v>
      </c>
      <c r="AB32" s="86">
        <f t="shared" si="19"/>
        <v>0</v>
      </c>
      <c r="AC32" s="91">
        <f t="shared" si="20"/>
        <v>0</v>
      </c>
      <c r="AD32" s="92">
        <f t="shared" si="21"/>
        <v>0</v>
      </c>
    </row>
    <row r="33" spans="1:30" s="4" customFormat="1" ht="18" customHeight="1" x14ac:dyDescent="0.25">
      <c r="A33" s="56">
        <v>17</v>
      </c>
      <c r="B33" s="77"/>
      <c r="C33" s="79"/>
      <c r="D33" s="112"/>
      <c r="E33" s="81"/>
      <c r="F33" s="64">
        <f t="shared" si="1"/>
        <v>0</v>
      </c>
      <c r="G33" s="105"/>
      <c r="H33" s="82">
        <f t="shared" si="2"/>
        <v>0</v>
      </c>
      <c r="I33" s="79">
        <f t="shared" si="0"/>
        <v>0</v>
      </c>
      <c r="J33" s="79">
        <f t="shared" si="22"/>
        <v>0</v>
      </c>
      <c r="K33" s="90">
        <f t="shared" si="3"/>
        <v>0</v>
      </c>
      <c r="L33" s="83">
        <f t="shared" si="4"/>
        <v>0</v>
      </c>
      <c r="M33" s="79">
        <f t="shared" si="5"/>
        <v>0</v>
      </c>
      <c r="N33" s="79">
        <f t="shared" si="6"/>
        <v>0</v>
      </c>
      <c r="O33" s="79">
        <f t="shared" si="7"/>
        <v>0</v>
      </c>
      <c r="P33" s="79">
        <f t="shared" si="8"/>
        <v>0</v>
      </c>
      <c r="Q33" s="181">
        <f t="shared" si="9"/>
        <v>0</v>
      </c>
      <c r="R33" s="253"/>
      <c r="S33" s="251">
        <f t="shared" si="10"/>
        <v>0</v>
      </c>
      <c r="T33" s="107">
        <f t="shared" si="11"/>
        <v>0</v>
      </c>
      <c r="U33" s="64">
        <f t="shared" si="12"/>
        <v>0</v>
      </c>
      <c r="V33" s="108">
        <f t="shared" si="13"/>
        <v>0</v>
      </c>
      <c r="W33" s="104">
        <f t="shared" si="14"/>
        <v>0</v>
      </c>
      <c r="X33" s="71">
        <f t="shared" si="15"/>
        <v>0</v>
      </c>
      <c r="Y33" s="108">
        <f t="shared" si="16"/>
        <v>0</v>
      </c>
      <c r="Z33" s="91">
        <f t="shared" si="17"/>
        <v>0</v>
      </c>
      <c r="AA33" s="103">
        <f t="shared" si="18"/>
        <v>0</v>
      </c>
      <c r="AB33" s="86">
        <f t="shared" si="19"/>
        <v>0</v>
      </c>
      <c r="AC33" s="91">
        <f t="shared" si="20"/>
        <v>0</v>
      </c>
      <c r="AD33" s="92">
        <f t="shared" si="21"/>
        <v>0</v>
      </c>
    </row>
    <row r="34" spans="1:30" s="4" customFormat="1" ht="18" customHeight="1" x14ac:dyDescent="0.25">
      <c r="A34" s="56">
        <v>18</v>
      </c>
      <c r="B34" s="77"/>
      <c r="C34" s="79"/>
      <c r="D34" s="112"/>
      <c r="E34" s="81"/>
      <c r="F34" s="64">
        <f t="shared" si="1"/>
        <v>0</v>
      </c>
      <c r="G34" s="105"/>
      <c r="H34" s="82">
        <f t="shared" si="2"/>
        <v>0</v>
      </c>
      <c r="I34" s="79">
        <f t="shared" si="0"/>
        <v>0</v>
      </c>
      <c r="J34" s="79">
        <f t="shared" si="22"/>
        <v>0</v>
      </c>
      <c r="K34" s="90">
        <f t="shared" si="3"/>
        <v>0</v>
      </c>
      <c r="L34" s="83">
        <f t="shared" si="4"/>
        <v>0</v>
      </c>
      <c r="M34" s="79">
        <f t="shared" si="5"/>
        <v>0</v>
      </c>
      <c r="N34" s="79">
        <f t="shared" si="6"/>
        <v>0</v>
      </c>
      <c r="O34" s="79">
        <f t="shared" si="7"/>
        <v>0</v>
      </c>
      <c r="P34" s="79">
        <f t="shared" si="8"/>
        <v>0</v>
      </c>
      <c r="Q34" s="181">
        <f t="shared" si="9"/>
        <v>0</v>
      </c>
      <c r="R34" s="253"/>
      <c r="S34" s="251">
        <f t="shared" si="10"/>
        <v>0</v>
      </c>
      <c r="T34" s="107">
        <f t="shared" si="11"/>
        <v>0</v>
      </c>
      <c r="U34" s="64">
        <f t="shared" si="12"/>
        <v>0</v>
      </c>
      <c r="V34" s="108">
        <f t="shared" si="13"/>
        <v>0</v>
      </c>
      <c r="W34" s="104">
        <f t="shared" si="14"/>
        <v>0</v>
      </c>
      <c r="X34" s="71">
        <f t="shared" si="15"/>
        <v>0</v>
      </c>
      <c r="Y34" s="108">
        <f t="shared" si="16"/>
        <v>0</v>
      </c>
      <c r="Z34" s="91">
        <f t="shared" si="17"/>
        <v>0</v>
      </c>
      <c r="AA34" s="103">
        <f t="shared" si="18"/>
        <v>0</v>
      </c>
      <c r="AB34" s="86">
        <f t="shared" si="19"/>
        <v>0</v>
      </c>
      <c r="AC34" s="91">
        <f t="shared" si="20"/>
        <v>0</v>
      </c>
      <c r="AD34" s="92">
        <f t="shared" si="21"/>
        <v>0</v>
      </c>
    </row>
    <row r="35" spans="1:30" s="4" customFormat="1" ht="18" customHeight="1" x14ac:dyDescent="0.25">
      <c r="A35" s="56">
        <v>19</v>
      </c>
      <c r="B35" s="77"/>
      <c r="C35" s="79"/>
      <c r="D35" s="112"/>
      <c r="E35" s="81"/>
      <c r="F35" s="64">
        <f t="shared" si="1"/>
        <v>0</v>
      </c>
      <c r="G35" s="105"/>
      <c r="H35" s="82">
        <f t="shared" si="2"/>
        <v>0</v>
      </c>
      <c r="I35" s="79">
        <f t="shared" si="0"/>
        <v>0</v>
      </c>
      <c r="J35" s="79">
        <f t="shared" si="22"/>
        <v>0</v>
      </c>
      <c r="K35" s="90">
        <f t="shared" si="3"/>
        <v>0</v>
      </c>
      <c r="L35" s="83">
        <f t="shared" si="4"/>
        <v>0</v>
      </c>
      <c r="M35" s="79">
        <f t="shared" si="5"/>
        <v>0</v>
      </c>
      <c r="N35" s="79">
        <f t="shared" si="6"/>
        <v>0</v>
      </c>
      <c r="O35" s="79">
        <f t="shared" si="7"/>
        <v>0</v>
      </c>
      <c r="P35" s="79">
        <f t="shared" si="8"/>
        <v>0</v>
      </c>
      <c r="Q35" s="181">
        <f t="shared" si="9"/>
        <v>0</v>
      </c>
      <c r="R35" s="253"/>
      <c r="S35" s="251">
        <f t="shared" si="10"/>
        <v>0</v>
      </c>
      <c r="T35" s="107">
        <f t="shared" si="11"/>
        <v>0</v>
      </c>
      <c r="U35" s="64">
        <f t="shared" si="12"/>
        <v>0</v>
      </c>
      <c r="V35" s="108">
        <f t="shared" si="13"/>
        <v>0</v>
      </c>
      <c r="W35" s="104">
        <f t="shared" si="14"/>
        <v>0</v>
      </c>
      <c r="X35" s="71">
        <f t="shared" si="15"/>
        <v>0</v>
      </c>
      <c r="Y35" s="108">
        <f t="shared" si="16"/>
        <v>0</v>
      </c>
      <c r="Z35" s="91">
        <f t="shared" si="17"/>
        <v>0</v>
      </c>
      <c r="AA35" s="103">
        <f t="shared" si="18"/>
        <v>0</v>
      </c>
      <c r="AB35" s="86">
        <f t="shared" si="19"/>
        <v>0</v>
      </c>
      <c r="AC35" s="91">
        <f t="shared" si="20"/>
        <v>0</v>
      </c>
      <c r="AD35" s="92">
        <f t="shared" si="21"/>
        <v>0</v>
      </c>
    </row>
    <row r="36" spans="1:30" s="4" customFormat="1" ht="18" customHeight="1" thickBot="1" x14ac:dyDescent="0.3">
      <c r="A36" s="56">
        <v>20</v>
      </c>
      <c r="B36" s="77"/>
      <c r="C36" s="79"/>
      <c r="D36" s="112"/>
      <c r="E36" s="81"/>
      <c r="F36" s="64">
        <f t="shared" si="1"/>
        <v>0</v>
      </c>
      <c r="G36" s="106"/>
      <c r="H36" s="110">
        <f t="shared" si="2"/>
        <v>0</v>
      </c>
      <c r="I36" s="79">
        <f t="shared" si="0"/>
        <v>0</v>
      </c>
      <c r="J36" s="79">
        <f t="shared" si="22"/>
        <v>0</v>
      </c>
      <c r="K36" s="101">
        <f t="shared" si="3"/>
        <v>0</v>
      </c>
      <c r="L36" s="83">
        <f t="shared" si="4"/>
        <v>0</v>
      </c>
      <c r="M36" s="182">
        <f t="shared" si="5"/>
        <v>0</v>
      </c>
      <c r="N36" s="61">
        <f t="shared" si="6"/>
        <v>0</v>
      </c>
      <c r="O36" s="182">
        <f t="shared" si="7"/>
        <v>0</v>
      </c>
      <c r="P36" s="182">
        <f t="shared" si="8"/>
        <v>0</v>
      </c>
      <c r="Q36" s="183">
        <f t="shared" si="9"/>
        <v>0</v>
      </c>
      <c r="R36" s="254"/>
      <c r="S36" s="251">
        <f t="shared" si="10"/>
        <v>0</v>
      </c>
      <c r="T36" s="107">
        <f t="shared" si="11"/>
        <v>0</v>
      </c>
      <c r="U36" s="64">
        <f t="shared" si="12"/>
        <v>0</v>
      </c>
      <c r="V36" s="108">
        <f t="shared" si="13"/>
        <v>0</v>
      </c>
      <c r="W36" s="104">
        <f t="shared" si="14"/>
        <v>0</v>
      </c>
      <c r="X36" s="71">
        <f t="shared" si="15"/>
        <v>0</v>
      </c>
      <c r="Y36" s="108">
        <f t="shared" si="16"/>
        <v>0</v>
      </c>
      <c r="Z36" s="91">
        <f t="shared" si="17"/>
        <v>0</v>
      </c>
      <c r="AA36" s="103">
        <f t="shared" si="18"/>
        <v>0</v>
      </c>
      <c r="AB36" s="86">
        <f t="shared" si="19"/>
        <v>0</v>
      </c>
      <c r="AC36" s="91">
        <f t="shared" si="20"/>
        <v>0</v>
      </c>
      <c r="AD36" s="92">
        <f t="shared" si="21"/>
        <v>0</v>
      </c>
    </row>
    <row r="37" spans="1:30" s="17" customFormat="1" ht="21" customHeight="1" thickBot="1" x14ac:dyDescent="0.3">
      <c r="A37" s="343" t="s">
        <v>2</v>
      </c>
      <c r="B37" s="344"/>
      <c r="C37" s="344"/>
      <c r="D37" s="344"/>
      <c r="E37" s="345"/>
      <c r="F37" s="26">
        <f>SUM(F17:F36)</f>
        <v>0</v>
      </c>
      <c r="G37" s="26">
        <f t="shared" ref="G37:Q37" si="23">SUM(G17:G36)</f>
        <v>0</v>
      </c>
      <c r="H37" s="26">
        <f t="shared" si="23"/>
        <v>0</v>
      </c>
      <c r="I37" s="27">
        <f t="shared" si="23"/>
        <v>0</v>
      </c>
      <c r="J37" s="29">
        <f t="shared" si="23"/>
        <v>0</v>
      </c>
      <c r="K37" s="26">
        <f t="shared" si="23"/>
        <v>0</v>
      </c>
      <c r="L37" s="27">
        <f>SUM(L17:L36)</f>
        <v>0</v>
      </c>
      <c r="M37" s="28">
        <f t="shared" si="23"/>
        <v>0</v>
      </c>
      <c r="N37" s="28">
        <f t="shared" si="23"/>
        <v>0</v>
      </c>
      <c r="O37" s="28">
        <f t="shared" si="23"/>
        <v>0</v>
      </c>
      <c r="P37" s="28">
        <f t="shared" si="23"/>
        <v>0</v>
      </c>
      <c r="Q37" s="29">
        <f t="shared" si="23"/>
        <v>0</v>
      </c>
      <c r="R37" s="252"/>
      <c r="S37" s="26">
        <f>SUM(S17:S36)</f>
        <v>0</v>
      </c>
      <c r="T37" s="26">
        <f t="shared" ref="T37:AD37" si="24">SUM(T17:T36)</f>
        <v>0</v>
      </c>
      <c r="U37" s="26">
        <f t="shared" si="24"/>
        <v>0</v>
      </c>
      <c r="V37" s="27">
        <f>SUM(V17:V36)</f>
        <v>0</v>
      </c>
      <c r="W37" s="29">
        <f t="shared" si="24"/>
        <v>0</v>
      </c>
      <c r="X37" s="26">
        <f>SUM(X17:X36)</f>
        <v>0</v>
      </c>
      <c r="Y37" s="27">
        <f t="shared" si="24"/>
        <v>0</v>
      </c>
      <c r="Z37" s="28">
        <f t="shared" si="24"/>
        <v>0</v>
      </c>
      <c r="AA37" s="28">
        <f t="shared" si="24"/>
        <v>0</v>
      </c>
      <c r="AB37" s="28">
        <f t="shared" si="24"/>
        <v>0</v>
      </c>
      <c r="AC37" s="28">
        <f>SUM(AC17:AC36)</f>
        <v>0</v>
      </c>
      <c r="AD37" s="29">
        <f t="shared" si="24"/>
        <v>0</v>
      </c>
    </row>
    <row r="38" spans="1:30" x14ac:dyDescent="0.25">
      <c r="A38" s="138"/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242" t="s">
        <v>79</v>
      </c>
      <c r="S38" s="209">
        <f>ROUND(S37*0.9427,2)</f>
        <v>0</v>
      </c>
      <c r="T38" s="209">
        <f t="shared" ref="T38:AD38" si="25">ROUND(T37*0.9427,2)</f>
        <v>0</v>
      </c>
      <c r="U38" s="209">
        <f t="shared" si="25"/>
        <v>0</v>
      </c>
      <c r="V38" s="209">
        <f t="shared" si="25"/>
        <v>0</v>
      </c>
      <c r="W38" s="209">
        <f t="shared" si="25"/>
        <v>0</v>
      </c>
      <c r="X38" s="209">
        <f t="shared" si="25"/>
        <v>0</v>
      </c>
      <c r="Y38" s="209">
        <f t="shared" si="25"/>
        <v>0</v>
      </c>
      <c r="Z38" s="209">
        <f t="shared" si="25"/>
        <v>0</v>
      </c>
      <c r="AA38" s="209">
        <f t="shared" si="25"/>
        <v>0</v>
      </c>
      <c r="AB38" s="209">
        <f t="shared" si="25"/>
        <v>0</v>
      </c>
      <c r="AC38" s="209">
        <f t="shared" si="25"/>
        <v>0</v>
      </c>
      <c r="AD38" s="209">
        <f t="shared" si="25"/>
        <v>0</v>
      </c>
    </row>
    <row r="39" spans="1:30" ht="15.6" thickBot="1" x14ac:dyDescent="0.3">
      <c r="A39" s="138"/>
      <c r="B39" s="3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243" t="s">
        <v>80</v>
      </c>
      <c r="S39" s="274">
        <f>S37-S38</f>
        <v>0</v>
      </c>
      <c r="T39" s="274">
        <f>T37-T38</f>
        <v>0</v>
      </c>
      <c r="U39" s="274">
        <f t="shared" ref="U39:AD39" si="26">U37-U38</f>
        <v>0</v>
      </c>
      <c r="V39" s="274">
        <f t="shared" si="26"/>
        <v>0</v>
      </c>
      <c r="W39" s="274">
        <f t="shared" si="26"/>
        <v>0</v>
      </c>
      <c r="X39" s="274">
        <f t="shared" si="26"/>
        <v>0</v>
      </c>
      <c r="Y39" s="274">
        <f t="shared" si="26"/>
        <v>0</v>
      </c>
      <c r="Z39" s="274">
        <f t="shared" si="26"/>
        <v>0</v>
      </c>
      <c r="AA39" s="274">
        <f t="shared" si="26"/>
        <v>0</v>
      </c>
      <c r="AB39" s="274">
        <f t="shared" si="26"/>
        <v>0</v>
      </c>
      <c r="AC39" s="274">
        <f t="shared" si="26"/>
        <v>0</v>
      </c>
      <c r="AD39" s="274">
        <f t="shared" si="26"/>
        <v>0</v>
      </c>
    </row>
    <row r="40" spans="1:30" s="4" customFormat="1" ht="12.75" customHeight="1" x14ac:dyDescent="0.25">
      <c r="A40" s="30" t="s">
        <v>63</v>
      </c>
      <c r="B40" s="31"/>
      <c r="C40" s="32"/>
      <c r="D40" s="32"/>
      <c r="E40" s="33"/>
      <c r="F40" s="114"/>
      <c r="G40" s="114"/>
      <c r="H40" s="114"/>
      <c r="I40" s="47"/>
      <c r="J40" s="47"/>
      <c r="K40" s="47"/>
      <c r="L40" s="47"/>
      <c r="M40" s="47"/>
      <c r="N40" s="47"/>
      <c r="O40" s="47"/>
      <c r="P40" s="47"/>
      <c r="Q40" s="47"/>
      <c r="R40" s="241" t="s">
        <v>64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4" customFormat="1" ht="12.75" customHeight="1" x14ac:dyDescent="0.25">
      <c r="A41" s="34"/>
      <c r="B41" s="35"/>
      <c r="C41" s="36"/>
      <c r="D41" s="36"/>
      <c r="E41" s="37"/>
      <c r="F41" s="114"/>
      <c r="G41" s="114"/>
      <c r="H41" s="114"/>
      <c r="I41" s="47"/>
      <c r="J41" s="47"/>
      <c r="K41" s="47"/>
      <c r="L41" s="47"/>
      <c r="M41" s="47"/>
      <c r="N41" s="47"/>
      <c r="O41" s="47"/>
      <c r="P41" s="47"/>
      <c r="Q41" s="47"/>
      <c r="R41" s="20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 s="4" customFormat="1" ht="12.75" customHeight="1" x14ac:dyDescent="0.25">
      <c r="A42" s="38" t="s">
        <v>39</v>
      </c>
      <c r="B42" s="39"/>
      <c r="C42" s="36"/>
      <c r="D42" s="36"/>
      <c r="E42" s="37"/>
      <c r="F42" s="114"/>
      <c r="G42" s="114"/>
      <c r="H42" s="114"/>
      <c r="I42" s="47"/>
      <c r="J42" s="47"/>
      <c r="K42" s="47"/>
      <c r="L42" s="47"/>
      <c r="M42" s="47"/>
      <c r="N42" s="47"/>
      <c r="O42" s="47"/>
      <c r="P42" s="47"/>
      <c r="Q42" s="47"/>
      <c r="R42" s="38" t="s">
        <v>39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7" customFormat="1" x14ac:dyDescent="0.25">
      <c r="A43" s="40"/>
      <c r="B43" s="41"/>
      <c r="C43" s="36"/>
      <c r="D43" s="36"/>
      <c r="E43" s="37"/>
      <c r="F43" s="114"/>
      <c r="G43" s="114"/>
      <c r="H43" s="114"/>
      <c r="I43" s="47"/>
      <c r="J43" s="47"/>
      <c r="K43" s="47"/>
      <c r="L43" s="47"/>
      <c r="M43" s="47"/>
      <c r="N43" s="47"/>
      <c r="O43" s="47"/>
      <c r="P43" s="47"/>
      <c r="Q43" s="47"/>
      <c r="R43" s="40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 s="4" customFormat="1" ht="12.75" customHeight="1" x14ac:dyDescent="0.25">
      <c r="A44" s="34"/>
      <c r="B44" s="35"/>
      <c r="C44" s="36"/>
      <c r="D44" s="36"/>
      <c r="E44" s="37"/>
      <c r="F44" s="114"/>
      <c r="G44" s="114"/>
      <c r="H44" s="114"/>
      <c r="I44" s="47"/>
      <c r="J44" s="47"/>
      <c r="K44" s="47"/>
      <c r="L44" s="47"/>
      <c r="M44" s="47"/>
      <c r="N44" s="47"/>
      <c r="O44" s="47"/>
      <c r="P44" s="47"/>
      <c r="Q44" s="47"/>
      <c r="R44" s="34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 s="4" customFormat="1" ht="12.75" customHeight="1" x14ac:dyDescent="0.25">
      <c r="A45" s="34"/>
      <c r="B45" s="35"/>
      <c r="C45" s="36"/>
      <c r="D45" s="36"/>
      <c r="E45" s="37"/>
      <c r="F45" s="114"/>
      <c r="G45" s="114"/>
      <c r="H45" s="114"/>
      <c r="I45" s="47"/>
      <c r="J45" s="47"/>
      <c r="K45" s="47"/>
      <c r="L45" s="47"/>
      <c r="M45" s="47"/>
      <c r="N45" s="47"/>
      <c r="O45" s="47"/>
      <c r="P45" s="47"/>
      <c r="Q45" s="47"/>
      <c r="R45" s="34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4" customFormat="1" ht="12.75" customHeight="1" x14ac:dyDescent="0.25">
      <c r="A46" s="34" t="s">
        <v>40</v>
      </c>
      <c r="B46" s="35"/>
      <c r="C46" s="36"/>
      <c r="D46" s="36"/>
      <c r="E46" s="37"/>
      <c r="F46" s="114"/>
      <c r="G46" s="114"/>
      <c r="H46" s="114"/>
      <c r="I46" s="47"/>
      <c r="J46" s="47"/>
      <c r="K46" s="47"/>
      <c r="L46" s="47"/>
      <c r="M46" s="47"/>
      <c r="N46" s="47"/>
      <c r="O46" s="47"/>
      <c r="P46" s="47"/>
      <c r="Q46" s="47"/>
      <c r="R46" s="34" t="s">
        <v>40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 s="4" customFormat="1" ht="12.75" customHeight="1" x14ac:dyDescent="0.25">
      <c r="A47" s="34"/>
      <c r="B47" s="35"/>
      <c r="C47" s="36"/>
      <c r="D47" s="36"/>
      <c r="E47" s="37"/>
      <c r="F47" s="114"/>
      <c r="G47" s="114"/>
      <c r="H47" s="114"/>
      <c r="I47" s="47"/>
      <c r="J47" s="47"/>
      <c r="K47" s="47"/>
      <c r="L47" s="47"/>
      <c r="M47" s="47"/>
      <c r="N47" s="47"/>
      <c r="O47" s="47"/>
      <c r="P47" s="47"/>
      <c r="Q47" s="47"/>
      <c r="R47" s="34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 s="4" customFormat="1" ht="12.75" customHeight="1" x14ac:dyDescent="0.25">
      <c r="A48" s="34"/>
      <c r="B48" s="35"/>
      <c r="C48" s="36"/>
      <c r="D48" s="36"/>
      <c r="E48" s="37"/>
      <c r="F48" s="114"/>
      <c r="G48" s="114"/>
      <c r="H48" s="114"/>
      <c r="I48" s="47"/>
      <c r="J48" s="47"/>
      <c r="K48" s="47"/>
      <c r="L48" s="47"/>
      <c r="M48" s="47"/>
      <c r="N48" s="47"/>
      <c r="O48" s="47"/>
      <c r="P48" s="47"/>
      <c r="Q48" s="47"/>
      <c r="R48" s="34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4" customFormat="1" ht="12.75" customHeight="1" x14ac:dyDescent="0.25">
      <c r="A49" s="34"/>
      <c r="B49" s="35"/>
      <c r="C49" s="36"/>
      <c r="D49" s="36"/>
      <c r="E49" s="37"/>
      <c r="F49" s="114"/>
      <c r="G49" s="114"/>
      <c r="H49" s="114"/>
      <c r="I49" s="47"/>
      <c r="J49" s="47"/>
      <c r="K49" s="47"/>
      <c r="L49" s="47"/>
      <c r="M49" s="47"/>
      <c r="N49" s="47"/>
      <c r="O49" s="47"/>
      <c r="P49" s="47"/>
      <c r="Q49" s="47"/>
      <c r="R49" s="34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4" customFormat="1" ht="12.75" customHeight="1" x14ac:dyDescent="0.25">
      <c r="A50" s="34" t="s">
        <v>3</v>
      </c>
      <c r="B50" s="35"/>
      <c r="C50" s="36"/>
      <c r="D50" s="36"/>
      <c r="E50" s="37"/>
      <c r="F50" s="114"/>
      <c r="G50" s="114"/>
      <c r="H50" s="114"/>
      <c r="I50" s="47"/>
      <c r="J50" s="47"/>
      <c r="K50" s="47"/>
      <c r="L50" s="47"/>
      <c r="M50" s="47"/>
      <c r="N50" s="47"/>
      <c r="O50" s="47"/>
      <c r="P50" s="47"/>
      <c r="Q50" s="47"/>
      <c r="R50" s="34" t="s">
        <v>3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s="4" customFormat="1" ht="12.75" customHeight="1" x14ac:dyDescent="0.25">
      <c r="A51" s="34"/>
      <c r="B51" s="35"/>
      <c r="C51" s="36"/>
      <c r="D51" s="36"/>
      <c r="E51" s="37"/>
      <c r="F51" s="114"/>
      <c r="G51" s="114"/>
      <c r="H51" s="114"/>
      <c r="I51" s="47"/>
      <c r="J51" s="47"/>
      <c r="K51" s="47"/>
      <c r="L51" s="47"/>
      <c r="M51" s="47"/>
      <c r="N51" s="47"/>
      <c r="O51" s="47"/>
      <c r="P51" s="47"/>
      <c r="Q51" s="47"/>
      <c r="R51" s="34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s="4" customFormat="1" ht="12.75" customHeight="1" x14ac:dyDescent="0.25">
      <c r="A52" s="34" t="s">
        <v>4</v>
      </c>
      <c r="B52" s="35"/>
      <c r="C52" s="36"/>
      <c r="D52" s="36"/>
      <c r="E52" s="37"/>
      <c r="F52" s="114"/>
      <c r="G52" s="114"/>
      <c r="H52" s="114"/>
      <c r="I52" s="47"/>
      <c r="J52" s="47"/>
      <c r="K52" s="47"/>
      <c r="L52" s="47"/>
      <c r="M52" s="47"/>
      <c r="N52" s="47"/>
      <c r="O52" s="47"/>
      <c r="P52" s="47"/>
      <c r="Q52" s="47"/>
      <c r="R52" s="34" t="s">
        <v>4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4" customFormat="1" ht="12.75" customHeight="1" x14ac:dyDescent="0.25">
      <c r="A53" s="34"/>
      <c r="B53" s="35"/>
      <c r="C53" s="36"/>
      <c r="D53" s="36"/>
      <c r="E53" s="37"/>
      <c r="F53" s="114"/>
      <c r="G53" s="114"/>
      <c r="H53" s="114"/>
      <c r="I53" s="47"/>
      <c r="J53" s="47"/>
      <c r="K53" s="47"/>
      <c r="L53" s="47"/>
      <c r="M53" s="47"/>
      <c r="N53" s="47"/>
      <c r="O53" s="47"/>
      <c r="P53" s="47"/>
      <c r="Q53" s="47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s="4" customFormat="1" ht="12.75" customHeight="1" x14ac:dyDescent="0.25">
      <c r="A54" s="34"/>
      <c r="B54" s="35"/>
      <c r="C54" s="36"/>
      <c r="D54" s="36"/>
      <c r="E54" s="37"/>
      <c r="F54" s="114"/>
      <c r="G54" s="114"/>
      <c r="H54" s="114"/>
      <c r="I54" s="47"/>
      <c r="J54" s="47"/>
      <c r="K54" s="47"/>
      <c r="L54" s="47"/>
      <c r="M54" s="47"/>
      <c r="N54" s="47"/>
      <c r="O54" s="47"/>
      <c r="P54" s="47"/>
      <c r="Q54" s="47"/>
      <c r="R54" s="2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s="4" customFormat="1" ht="12.75" customHeight="1" thickBot="1" x14ac:dyDescent="0.3">
      <c r="A55" s="42"/>
      <c r="B55" s="43"/>
      <c r="C55" s="44"/>
      <c r="D55" s="44"/>
      <c r="E55" s="45"/>
      <c r="F55" s="114"/>
      <c r="G55" s="114"/>
      <c r="H55" s="114"/>
      <c r="I55" s="47"/>
      <c r="J55" s="47"/>
      <c r="K55" s="47"/>
      <c r="L55" s="47"/>
      <c r="M55" s="47"/>
      <c r="N55" s="47"/>
      <c r="O55" s="47"/>
      <c r="P55" s="47"/>
      <c r="Q55" s="47"/>
      <c r="R55" s="22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</row>
    <row r="56" spans="1:30" s="4" customFormat="1" ht="12.75" customHeight="1" x14ac:dyDescent="0.25">
      <c r="A56" s="138"/>
      <c r="B56" s="35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4" customFormat="1" ht="12.75" customHeight="1" thickBot="1" x14ac:dyDescent="0.3">
      <c r="A57" s="138"/>
      <c r="B57" s="35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" customFormat="1" ht="16.5" customHeight="1" x14ac:dyDescent="0.25">
      <c r="A58" s="35"/>
      <c r="B58" s="369" t="s">
        <v>41</v>
      </c>
      <c r="C58" s="369" t="s">
        <v>49</v>
      </c>
      <c r="D58" s="370"/>
      <c r="E58" s="365" t="s">
        <v>45</v>
      </c>
      <c r="F58" s="358" t="s">
        <v>46</v>
      </c>
      <c r="G58" s="359"/>
      <c r="H58" s="358" t="s">
        <v>47</v>
      </c>
      <c r="I58" s="359"/>
      <c r="J58" s="358" t="s">
        <v>48</v>
      </c>
      <c r="K58" s="359"/>
      <c r="Q58" s="47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s="4" customFormat="1" ht="32.25" customHeight="1" thickBot="1" x14ac:dyDescent="0.3">
      <c r="A59" s="35"/>
      <c r="B59" s="371"/>
      <c r="C59" s="371"/>
      <c r="D59" s="372"/>
      <c r="E59" s="366"/>
      <c r="F59" s="360" t="s">
        <v>7</v>
      </c>
      <c r="G59" s="361"/>
      <c r="H59" s="360" t="s">
        <v>8</v>
      </c>
      <c r="I59" s="361"/>
      <c r="J59" s="360" t="s">
        <v>9</v>
      </c>
      <c r="K59" s="361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30.6" thickBot="1" x14ac:dyDescent="0.3">
      <c r="B60" s="157" t="s">
        <v>12</v>
      </c>
      <c r="C60" s="414">
        <f>F37</f>
        <v>0</v>
      </c>
      <c r="D60" s="414"/>
      <c r="E60" s="158">
        <f>S37</f>
        <v>0</v>
      </c>
      <c r="F60" s="415">
        <f>C60-E60</f>
        <v>0</v>
      </c>
      <c r="G60" s="415"/>
      <c r="H60" s="416"/>
      <c r="I60" s="416"/>
      <c r="J60" s="417"/>
      <c r="K60" s="417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  <c r="AA60" s="5"/>
      <c r="AB60" s="5"/>
      <c r="AC60" s="5"/>
      <c r="AD60" s="5"/>
    </row>
    <row r="61" spans="1:30" ht="30.6" thickBot="1" x14ac:dyDescent="0.3">
      <c r="B61" s="161" t="s">
        <v>68</v>
      </c>
      <c r="C61" s="410">
        <f>G37</f>
        <v>0</v>
      </c>
      <c r="D61" s="410"/>
      <c r="E61" s="141">
        <f>T37</f>
        <v>0</v>
      </c>
      <c r="F61" s="411">
        <f t="shared" ref="F61:F71" si="27">C61-E61</f>
        <v>0</v>
      </c>
      <c r="G61" s="411"/>
      <c r="H61" s="303" t="s">
        <v>10</v>
      </c>
      <c r="I61" s="303"/>
      <c r="J61" s="303" t="s">
        <v>50</v>
      </c>
      <c r="K61" s="303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/>
      <c r="AA61" s="5"/>
      <c r="AB61" s="5"/>
      <c r="AC61" s="5"/>
      <c r="AD61" s="5"/>
    </row>
    <row r="62" spans="1:30" ht="30" customHeight="1" x14ac:dyDescent="0.25">
      <c r="B62" s="156" t="s">
        <v>29</v>
      </c>
      <c r="C62" s="412">
        <f>H37</f>
        <v>0</v>
      </c>
      <c r="D62" s="412"/>
      <c r="E62" s="154">
        <f>U37</f>
        <v>0</v>
      </c>
      <c r="F62" s="413">
        <f t="shared" si="27"/>
        <v>0</v>
      </c>
      <c r="G62" s="413"/>
      <c r="H62" s="353" t="s">
        <v>10</v>
      </c>
      <c r="I62" s="353"/>
      <c r="J62" s="353" t="s">
        <v>51</v>
      </c>
      <c r="K62" s="353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/>
      <c r="AA62" s="5"/>
      <c r="AB62" s="5"/>
      <c r="AC62" s="5"/>
      <c r="AD62" s="5"/>
    </row>
    <row r="63" spans="1:30" ht="30" x14ac:dyDescent="0.25">
      <c r="B63" s="147" t="s">
        <v>38</v>
      </c>
      <c r="C63" s="406">
        <f>I37</f>
        <v>0</v>
      </c>
      <c r="D63" s="406"/>
      <c r="E63" s="153">
        <f>V37</f>
        <v>0</v>
      </c>
      <c r="F63" s="407">
        <f t="shared" si="27"/>
        <v>0</v>
      </c>
      <c r="G63" s="407"/>
      <c r="H63" s="308" t="s">
        <v>10</v>
      </c>
      <c r="I63" s="308"/>
      <c r="J63" s="308" t="s">
        <v>52</v>
      </c>
      <c r="K63" s="308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/>
      <c r="AA63" s="5"/>
      <c r="AB63" s="5"/>
      <c r="AC63" s="5"/>
      <c r="AD63" s="5"/>
    </row>
    <row r="64" spans="1:30" ht="30.6" thickBot="1" x14ac:dyDescent="0.3">
      <c r="B64" s="148" t="s">
        <v>28</v>
      </c>
      <c r="C64" s="403">
        <f>J37</f>
        <v>0</v>
      </c>
      <c r="D64" s="403"/>
      <c r="E64" s="152">
        <f>W37</f>
        <v>0</v>
      </c>
      <c r="F64" s="404">
        <f t="shared" si="27"/>
        <v>0</v>
      </c>
      <c r="G64" s="404"/>
      <c r="H64" s="405" t="s">
        <v>10</v>
      </c>
      <c r="I64" s="405"/>
      <c r="J64" s="405" t="s">
        <v>53</v>
      </c>
      <c r="K64" s="405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/>
      <c r="AA64" s="5"/>
      <c r="AB64" s="5"/>
      <c r="AC64" s="5"/>
      <c r="AD64" s="5"/>
    </row>
    <row r="65" spans="2:30" ht="30" customHeight="1" x14ac:dyDescent="0.25">
      <c r="B65" s="159" t="s">
        <v>37</v>
      </c>
      <c r="C65" s="408">
        <f>K37</f>
        <v>0</v>
      </c>
      <c r="D65" s="408"/>
      <c r="E65" s="160">
        <f>X37</f>
        <v>0</v>
      </c>
      <c r="F65" s="409">
        <f t="shared" si="27"/>
        <v>0</v>
      </c>
      <c r="G65" s="409"/>
      <c r="H65" s="382" t="s">
        <v>10</v>
      </c>
      <c r="I65" s="382"/>
      <c r="J65" s="382" t="s">
        <v>54</v>
      </c>
      <c r="K65" s="382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  <c r="AA65" s="5"/>
      <c r="AB65" s="5"/>
      <c r="AC65" s="5"/>
      <c r="AD65" s="5"/>
    </row>
    <row r="66" spans="2:30" x14ac:dyDescent="0.25">
      <c r="B66" s="147" t="s">
        <v>27</v>
      </c>
      <c r="C66" s="406">
        <f>L37</f>
        <v>0</v>
      </c>
      <c r="D66" s="406"/>
      <c r="E66" s="153">
        <f>Y37</f>
        <v>0</v>
      </c>
      <c r="F66" s="407">
        <f t="shared" si="27"/>
        <v>0</v>
      </c>
      <c r="G66" s="407"/>
      <c r="H66" s="308" t="s">
        <v>10</v>
      </c>
      <c r="I66" s="308"/>
      <c r="J66" s="308" t="s">
        <v>55</v>
      </c>
      <c r="K66" s="308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  <c r="AA66" s="5"/>
      <c r="AB66" s="5"/>
      <c r="AC66" s="5"/>
      <c r="AD66" s="5"/>
    </row>
    <row r="67" spans="2:30" ht="15" customHeight="1" x14ac:dyDescent="0.25">
      <c r="B67" s="147" t="s">
        <v>26</v>
      </c>
      <c r="C67" s="406">
        <f>M37</f>
        <v>0</v>
      </c>
      <c r="D67" s="406"/>
      <c r="E67" s="153">
        <f>Z37</f>
        <v>0</v>
      </c>
      <c r="F67" s="407">
        <f t="shared" si="27"/>
        <v>0</v>
      </c>
      <c r="G67" s="407"/>
      <c r="H67" s="308" t="s">
        <v>10</v>
      </c>
      <c r="I67" s="308"/>
      <c r="J67" s="308" t="s">
        <v>56</v>
      </c>
      <c r="K67" s="308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  <c r="AA67" s="5"/>
      <c r="AB67" s="5"/>
      <c r="AC67" s="5"/>
      <c r="AD67" s="5"/>
    </row>
    <row r="68" spans="2:30" ht="15" customHeight="1" x14ac:dyDescent="0.25">
      <c r="B68" s="147" t="s">
        <v>25</v>
      </c>
      <c r="C68" s="406">
        <f>N37</f>
        <v>0</v>
      </c>
      <c r="D68" s="406"/>
      <c r="E68" s="153">
        <f>AA37</f>
        <v>0</v>
      </c>
      <c r="F68" s="407">
        <f t="shared" si="27"/>
        <v>0</v>
      </c>
      <c r="G68" s="407"/>
      <c r="H68" s="308" t="s">
        <v>10</v>
      </c>
      <c r="I68" s="308"/>
      <c r="J68" s="308" t="s">
        <v>57</v>
      </c>
      <c r="K68" s="308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  <c r="AA68" s="5"/>
      <c r="AB68" s="5"/>
      <c r="AC68" s="5"/>
      <c r="AD68" s="5"/>
    </row>
    <row r="69" spans="2:30" x14ac:dyDescent="0.25">
      <c r="B69" s="147" t="s">
        <v>24</v>
      </c>
      <c r="C69" s="406">
        <f>O37</f>
        <v>0</v>
      </c>
      <c r="D69" s="406"/>
      <c r="E69" s="153">
        <f>AB37</f>
        <v>0</v>
      </c>
      <c r="F69" s="407">
        <f t="shared" si="27"/>
        <v>0</v>
      </c>
      <c r="G69" s="407"/>
      <c r="H69" s="308" t="s">
        <v>10</v>
      </c>
      <c r="I69" s="308"/>
      <c r="J69" s="308" t="s">
        <v>58</v>
      </c>
      <c r="K69" s="308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  <c r="AA69" s="5"/>
      <c r="AB69" s="5"/>
      <c r="AC69" s="5"/>
      <c r="AD69" s="5"/>
    </row>
    <row r="70" spans="2:30" x14ac:dyDescent="0.25">
      <c r="B70" s="147" t="s">
        <v>23</v>
      </c>
      <c r="C70" s="406">
        <f>P37</f>
        <v>0</v>
      </c>
      <c r="D70" s="406"/>
      <c r="E70" s="153">
        <f>AC37</f>
        <v>0</v>
      </c>
      <c r="F70" s="407">
        <f t="shared" si="27"/>
        <v>0</v>
      </c>
      <c r="G70" s="407"/>
      <c r="H70" s="308" t="s">
        <v>10</v>
      </c>
      <c r="I70" s="308"/>
      <c r="J70" s="308" t="s">
        <v>59</v>
      </c>
      <c r="K70" s="308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  <c r="AA70" s="5"/>
      <c r="AB70" s="5"/>
      <c r="AC70" s="5"/>
      <c r="AD70" s="5"/>
    </row>
    <row r="71" spans="2:30" ht="30.6" thickBot="1" x14ac:dyDescent="0.3">
      <c r="B71" s="148" t="s">
        <v>36</v>
      </c>
      <c r="C71" s="403">
        <f>Q37</f>
        <v>0</v>
      </c>
      <c r="D71" s="403"/>
      <c r="E71" s="152">
        <f>AD37</f>
        <v>0</v>
      </c>
      <c r="F71" s="404">
        <f t="shared" si="27"/>
        <v>0</v>
      </c>
      <c r="G71" s="404"/>
      <c r="H71" s="405" t="s">
        <v>10</v>
      </c>
      <c r="I71" s="405"/>
      <c r="J71" s="405" t="s">
        <v>60</v>
      </c>
      <c r="K71" s="405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  <c r="AA71" s="5"/>
      <c r="AB71" s="5"/>
      <c r="AC71" s="5"/>
      <c r="AD71" s="5"/>
    </row>
    <row r="72" spans="2:30" x14ac:dyDescent="0.25">
      <c r="C72" s="6"/>
      <c r="D72" s="6"/>
      <c r="E72" s="6"/>
      <c r="F72" s="6"/>
      <c r="G72" s="6"/>
      <c r="H72" s="6"/>
      <c r="I72" s="6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5"/>
      <c r="X72" s="5"/>
      <c r="Y72" s="5"/>
      <c r="Z72" s="5"/>
      <c r="AA72" s="5"/>
      <c r="AB72" s="5"/>
      <c r="AC72" s="5"/>
      <c r="AD72" s="5"/>
    </row>
    <row r="73" spans="2:30" x14ac:dyDescent="0.25">
      <c r="C73" s="6"/>
      <c r="D73" s="6"/>
      <c r="E73" s="6"/>
      <c r="F73" s="6"/>
      <c r="G73" s="6"/>
      <c r="H73" s="6"/>
      <c r="I73" s="6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6"/>
      <c r="X73" s="6"/>
      <c r="Y73" s="6"/>
      <c r="Z73" s="6"/>
      <c r="AA73" s="6"/>
      <c r="AB73" s="6"/>
      <c r="AC73" s="6"/>
      <c r="AD73" s="6"/>
    </row>
    <row r="74" spans="2:30" x14ac:dyDescent="0.25">
      <c r="C74" s="6"/>
      <c r="D74" s="6"/>
      <c r="E74" s="6"/>
      <c r="F74" s="6"/>
      <c r="G74" s="6"/>
      <c r="H74" s="6"/>
      <c r="I74" s="6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6"/>
      <c r="X74" s="6"/>
      <c r="Y74" s="6"/>
      <c r="Z74" s="6"/>
      <c r="AA74" s="6"/>
      <c r="AB74" s="6"/>
      <c r="AC74" s="6"/>
      <c r="AD74" s="6"/>
    </row>
    <row r="75" spans="2:30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2:30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2:30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2:30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2:30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2:30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  <row r="1099" s="6" customFormat="1" x14ac:dyDescent="0.25"/>
    <row r="1100" s="6" customFormat="1" x14ac:dyDescent="0.25"/>
    <row r="1101" s="6" customFormat="1" x14ac:dyDescent="0.25"/>
    <row r="1102" s="6" customFormat="1" x14ac:dyDescent="0.25"/>
    <row r="1103" s="6" customFormat="1" x14ac:dyDescent="0.25"/>
    <row r="1104" s="6" customFormat="1" x14ac:dyDescent="0.25"/>
    <row r="1105" s="6" customFormat="1" x14ac:dyDescent="0.25"/>
    <row r="1106" s="6" customFormat="1" x14ac:dyDescent="0.25"/>
    <row r="1107" s="6" customFormat="1" x14ac:dyDescent="0.25"/>
    <row r="1108" s="6" customFormat="1" x14ac:dyDescent="0.25"/>
    <row r="1109" s="6" customFormat="1" x14ac:dyDescent="0.25"/>
    <row r="1110" s="6" customFormat="1" x14ac:dyDescent="0.25"/>
    <row r="1111" s="6" customFormat="1" x14ac:dyDescent="0.25"/>
    <row r="1112" s="6" customFormat="1" x14ac:dyDescent="0.25"/>
    <row r="1113" s="6" customFormat="1" x14ac:dyDescent="0.25"/>
    <row r="1114" s="6" customFormat="1" x14ac:dyDescent="0.25"/>
    <row r="1115" s="6" customFormat="1" x14ac:dyDescent="0.25"/>
    <row r="1116" s="6" customFormat="1" x14ac:dyDescent="0.25"/>
    <row r="1117" s="6" customFormat="1" x14ac:dyDescent="0.25"/>
    <row r="1118" s="6" customFormat="1" x14ac:dyDescent="0.25"/>
    <row r="1119" s="6" customFormat="1" x14ac:dyDescent="0.25"/>
    <row r="1120" s="6" customFormat="1" x14ac:dyDescent="0.25"/>
    <row r="1121" s="6" customFormat="1" x14ac:dyDescent="0.25"/>
    <row r="1122" s="6" customFormat="1" x14ac:dyDescent="0.25"/>
    <row r="1123" s="6" customFormat="1" x14ac:dyDescent="0.25"/>
    <row r="1124" s="6" customFormat="1" x14ac:dyDescent="0.25"/>
    <row r="1125" s="6" customFormat="1" x14ac:dyDescent="0.25"/>
    <row r="1126" s="6" customFormat="1" x14ac:dyDescent="0.25"/>
    <row r="1127" s="6" customFormat="1" x14ac:dyDescent="0.25"/>
    <row r="1128" s="6" customFormat="1" x14ac:dyDescent="0.25"/>
    <row r="1129" s="6" customFormat="1" x14ac:dyDescent="0.25"/>
    <row r="1130" s="6" customFormat="1" x14ac:dyDescent="0.25"/>
    <row r="1131" s="6" customFormat="1" x14ac:dyDescent="0.25"/>
    <row r="1132" s="6" customFormat="1" x14ac:dyDescent="0.25"/>
    <row r="1133" s="6" customFormat="1" x14ac:dyDescent="0.25"/>
    <row r="1134" s="6" customFormat="1" x14ac:dyDescent="0.25"/>
    <row r="1135" s="6" customFormat="1" x14ac:dyDescent="0.25"/>
    <row r="1136" s="6" customFormat="1" x14ac:dyDescent="0.25"/>
    <row r="1137" s="6" customFormat="1" x14ac:dyDescent="0.25"/>
    <row r="1138" s="6" customFormat="1" x14ac:dyDescent="0.25"/>
    <row r="1139" s="6" customFormat="1" x14ac:dyDescent="0.25"/>
    <row r="1140" s="6" customFormat="1" x14ac:dyDescent="0.25"/>
    <row r="1141" s="6" customFormat="1" x14ac:dyDescent="0.25"/>
    <row r="1142" s="6" customFormat="1" x14ac:dyDescent="0.25"/>
    <row r="1143" s="6" customFormat="1" x14ac:dyDescent="0.25"/>
    <row r="1144" s="6" customFormat="1" x14ac:dyDescent="0.25"/>
    <row r="1145" s="6" customFormat="1" x14ac:dyDescent="0.25"/>
    <row r="1146" s="6" customFormat="1" x14ac:dyDescent="0.25"/>
    <row r="1147" s="6" customFormat="1" x14ac:dyDescent="0.25"/>
    <row r="1148" s="6" customFormat="1" x14ac:dyDescent="0.25"/>
    <row r="1149" s="6" customFormat="1" x14ac:dyDescent="0.25"/>
    <row r="1150" s="6" customFormat="1" x14ac:dyDescent="0.25"/>
    <row r="1151" s="6" customFormat="1" x14ac:dyDescent="0.25"/>
    <row r="1152" s="6" customFormat="1" x14ac:dyDescent="0.25"/>
    <row r="1153" s="6" customFormat="1" x14ac:dyDescent="0.25"/>
    <row r="1154" s="6" customFormat="1" x14ac:dyDescent="0.25"/>
    <row r="1155" s="6" customFormat="1" x14ac:dyDescent="0.25"/>
    <row r="1156" s="6" customFormat="1" x14ac:dyDescent="0.25"/>
    <row r="1157" s="6" customFormat="1" x14ac:dyDescent="0.25"/>
    <row r="1158" s="6" customFormat="1" x14ac:dyDescent="0.25"/>
    <row r="1159" s="6" customFormat="1" x14ac:dyDescent="0.25"/>
    <row r="1160" s="6" customFormat="1" x14ac:dyDescent="0.25"/>
    <row r="1161" s="6" customFormat="1" x14ac:dyDescent="0.25"/>
    <row r="1162" s="6" customFormat="1" x14ac:dyDescent="0.25"/>
    <row r="1163" s="6" customFormat="1" x14ac:dyDescent="0.25"/>
    <row r="1164" s="6" customFormat="1" x14ac:dyDescent="0.25"/>
    <row r="1165" s="6" customFormat="1" x14ac:dyDescent="0.25"/>
    <row r="1166" s="6" customFormat="1" x14ac:dyDescent="0.25"/>
    <row r="1167" s="6" customFormat="1" x14ac:dyDescent="0.25"/>
    <row r="1168" s="6" customFormat="1" x14ac:dyDescent="0.25"/>
    <row r="1169" s="6" customFormat="1" x14ac:dyDescent="0.25"/>
    <row r="1170" s="6" customFormat="1" x14ac:dyDescent="0.25"/>
    <row r="1171" s="6" customFormat="1" x14ac:dyDescent="0.25"/>
    <row r="1172" s="6" customFormat="1" x14ac:dyDescent="0.25"/>
    <row r="1173" s="6" customFormat="1" x14ac:dyDescent="0.25"/>
    <row r="1174" s="6" customFormat="1" x14ac:dyDescent="0.25"/>
    <row r="1175" s="6" customFormat="1" x14ac:dyDescent="0.25"/>
    <row r="1176" s="6" customFormat="1" x14ac:dyDescent="0.25"/>
    <row r="1177" s="6" customFormat="1" x14ac:dyDescent="0.25"/>
    <row r="1178" s="6" customFormat="1" x14ac:dyDescent="0.25"/>
    <row r="1179" s="6" customFormat="1" x14ac:dyDescent="0.25"/>
    <row r="1180" s="6" customFormat="1" x14ac:dyDescent="0.25"/>
    <row r="1181" s="6" customFormat="1" x14ac:dyDescent="0.25"/>
    <row r="1182" s="6" customFormat="1" x14ac:dyDescent="0.25"/>
    <row r="1183" s="6" customFormat="1" x14ac:dyDescent="0.25"/>
    <row r="1184" s="6" customFormat="1" x14ac:dyDescent="0.25"/>
    <row r="1185" s="6" customFormat="1" x14ac:dyDescent="0.25"/>
    <row r="1186" s="6" customFormat="1" x14ac:dyDescent="0.25"/>
    <row r="1187" s="6" customFormat="1" x14ac:dyDescent="0.25"/>
    <row r="1188" s="6" customFormat="1" x14ac:dyDescent="0.25"/>
    <row r="1189" s="6" customFormat="1" x14ac:dyDescent="0.25"/>
    <row r="1190" s="6" customFormat="1" x14ac:dyDescent="0.25"/>
    <row r="1191" s="6" customFormat="1" x14ac:dyDescent="0.25"/>
    <row r="1192" s="6" customFormat="1" x14ac:dyDescent="0.25"/>
    <row r="1193" s="6" customFormat="1" x14ac:dyDescent="0.25"/>
    <row r="1194" s="6" customFormat="1" x14ac:dyDescent="0.25"/>
    <row r="1195" s="6" customFormat="1" x14ac:dyDescent="0.25"/>
    <row r="1196" s="6" customFormat="1" x14ac:dyDescent="0.25"/>
    <row r="1197" s="6" customFormat="1" x14ac:dyDescent="0.25"/>
    <row r="1198" s="6" customFormat="1" x14ac:dyDescent="0.25"/>
    <row r="1199" s="6" customFormat="1" x14ac:dyDescent="0.25"/>
    <row r="1200" s="6" customFormat="1" x14ac:dyDescent="0.25"/>
    <row r="1201" s="6" customFormat="1" x14ac:dyDescent="0.25"/>
    <row r="1202" s="6" customFormat="1" x14ac:dyDescent="0.25"/>
    <row r="1203" s="6" customFormat="1" x14ac:dyDescent="0.25"/>
    <row r="1204" s="6" customFormat="1" x14ac:dyDescent="0.25"/>
    <row r="1205" s="6" customFormat="1" x14ac:dyDescent="0.25"/>
    <row r="1206" s="6" customFormat="1" x14ac:dyDescent="0.25"/>
    <row r="1207" s="6" customFormat="1" x14ac:dyDescent="0.25"/>
    <row r="1208" s="6" customFormat="1" x14ac:dyDescent="0.25"/>
    <row r="1209" s="6" customFormat="1" x14ac:dyDescent="0.25"/>
    <row r="1210" s="6" customFormat="1" x14ac:dyDescent="0.25"/>
    <row r="1211" s="6" customFormat="1" x14ac:dyDescent="0.25"/>
    <row r="1212" s="6" customFormat="1" x14ac:dyDescent="0.25"/>
    <row r="1213" s="6" customFormat="1" x14ac:dyDescent="0.25"/>
    <row r="1214" s="6" customFormat="1" x14ac:dyDescent="0.25"/>
    <row r="1215" s="6" customFormat="1" x14ac:dyDescent="0.25"/>
    <row r="1216" s="6" customFormat="1" x14ac:dyDescent="0.25"/>
    <row r="1217" s="6" customFormat="1" x14ac:dyDescent="0.25"/>
    <row r="1218" s="6" customFormat="1" x14ac:dyDescent="0.25"/>
    <row r="1219" s="6" customFormat="1" x14ac:dyDescent="0.25"/>
    <row r="1220" s="6" customFormat="1" x14ac:dyDescent="0.25"/>
    <row r="1221" s="6" customFormat="1" x14ac:dyDescent="0.25"/>
    <row r="1222" s="6" customFormat="1" x14ac:dyDescent="0.25"/>
    <row r="1223" s="6" customFormat="1" x14ac:dyDescent="0.25"/>
    <row r="1224" s="6" customFormat="1" x14ac:dyDescent="0.25"/>
    <row r="1225" s="6" customFormat="1" x14ac:dyDescent="0.25"/>
    <row r="1226" s="6" customFormat="1" x14ac:dyDescent="0.25"/>
    <row r="1227" s="6" customFormat="1" x14ac:dyDescent="0.25"/>
    <row r="1228" s="6" customFormat="1" x14ac:dyDescent="0.25"/>
    <row r="1229" s="6" customFormat="1" x14ac:dyDescent="0.25"/>
    <row r="1230" s="6" customFormat="1" x14ac:dyDescent="0.25"/>
    <row r="1231" s="6" customFormat="1" x14ac:dyDescent="0.25"/>
    <row r="1232" s="6" customFormat="1" x14ac:dyDescent="0.25"/>
    <row r="1233" s="6" customFormat="1" x14ac:dyDescent="0.25"/>
    <row r="1234" s="6" customFormat="1" x14ac:dyDescent="0.25"/>
    <row r="1235" s="6" customFormat="1" x14ac:dyDescent="0.25"/>
    <row r="1236" s="6" customFormat="1" x14ac:dyDescent="0.25"/>
    <row r="1237" s="6" customFormat="1" x14ac:dyDescent="0.25"/>
    <row r="1238" s="6" customFormat="1" x14ac:dyDescent="0.25"/>
    <row r="1239" s="6" customFormat="1" x14ac:dyDescent="0.25"/>
    <row r="1240" s="6" customFormat="1" x14ac:dyDescent="0.25"/>
    <row r="1241" s="6" customFormat="1" x14ac:dyDescent="0.25"/>
    <row r="1242" s="6" customFormat="1" x14ac:dyDescent="0.25"/>
    <row r="1243" s="6" customFormat="1" x14ac:dyDescent="0.25"/>
    <row r="1244" s="6" customFormat="1" x14ac:dyDescent="0.25"/>
    <row r="1245" s="6" customFormat="1" x14ac:dyDescent="0.25"/>
    <row r="1246" s="6" customFormat="1" x14ac:dyDescent="0.25"/>
    <row r="1247" s="6" customFormat="1" x14ac:dyDescent="0.25"/>
    <row r="1248" s="6" customFormat="1" x14ac:dyDescent="0.25"/>
    <row r="1249" s="6" customFormat="1" x14ac:dyDescent="0.25"/>
    <row r="1250" s="6" customFormat="1" x14ac:dyDescent="0.25"/>
    <row r="1251" s="6" customFormat="1" x14ac:dyDescent="0.25"/>
    <row r="1252" s="6" customFormat="1" x14ac:dyDescent="0.25"/>
    <row r="1253" s="6" customFormat="1" x14ac:dyDescent="0.25"/>
    <row r="1254" s="6" customFormat="1" x14ac:dyDescent="0.25"/>
    <row r="1255" s="6" customFormat="1" x14ac:dyDescent="0.25"/>
    <row r="1256" s="6" customFormat="1" x14ac:dyDescent="0.25"/>
    <row r="1257" s="6" customFormat="1" x14ac:dyDescent="0.25"/>
    <row r="1258" s="6" customFormat="1" x14ac:dyDescent="0.25"/>
    <row r="1259" s="6" customFormat="1" x14ac:dyDescent="0.25"/>
    <row r="1260" s="6" customFormat="1" x14ac:dyDescent="0.25"/>
    <row r="1261" s="6" customFormat="1" x14ac:dyDescent="0.25"/>
    <row r="1262" s="6" customFormat="1" x14ac:dyDescent="0.25"/>
    <row r="1263" s="6" customFormat="1" x14ac:dyDescent="0.25"/>
    <row r="1264" s="6" customFormat="1" x14ac:dyDescent="0.25"/>
    <row r="1265" s="6" customFormat="1" x14ac:dyDescent="0.25"/>
    <row r="1266" s="6" customFormat="1" x14ac:dyDescent="0.25"/>
    <row r="1267" s="6" customFormat="1" x14ac:dyDescent="0.25"/>
    <row r="1268" s="6" customFormat="1" x14ac:dyDescent="0.25"/>
    <row r="1269" s="6" customFormat="1" x14ac:dyDescent="0.25"/>
    <row r="1270" s="6" customFormat="1" x14ac:dyDescent="0.25"/>
    <row r="1271" s="6" customFormat="1" x14ac:dyDescent="0.25"/>
    <row r="1272" s="6" customFormat="1" x14ac:dyDescent="0.25"/>
    <row r="1273" s="6" customFormat="1" x14ac:dyDescent="0.25"/>
    <row r="1274" s="6" customFormat="1" x14ac:dyDescent="0.25"/>
    <row r="1275" s="6" customFormat="1" x14ac:dyDescent="0.25"/>
    <row r="1276" s="6" customFormat="1" x14ac:dyDescent="0.25"/>
    <row r="1277" s="6" customFormat="1" x14ac:dyDescent="0.25"/>
    <row r="1278" s="6" customFormat="1" x14ac:dyDescent="0.25"/>
    <row r="1279" s="6" customFormat="1" x14ac:dyDescent="0.25"/>
    <row r="1280" s="6" customFormat="1" x14ac:dyDescent="0.25"/>
    <row r="1281" s="6" customFormat="1" x14ac:dyDescent="0.25"/>
    <row r="1282" s="6" customFormat="1" x14ac:dyDescent="0.25"/>
    <row r="1283" s="6" customFormat="1" x14ac:dyDescent="0.25"/>
    <row r="1284" s="6" customFormat="1" x14ac:dyDescent="0.25"/>
    <row r="1285" s="6" customFormat="1" x14ac:dyDescent="0.25"/>
    <row r="1286" s="6" customFormat="1" x14ac:dyDescent="0.25"/>
    <row r="1287" s="6" customFormat="1" x14ac:dyDescent="0.25"/>
    <row r="1288" s="6" customFormat="1" x14ac:dyDescent="0.25"/>
    <row r="1289" s="6" customFormat="1" x14ac:dyDescent="0.25"/>
    <row r="1290" s="6" customFormat="1" x14ac:dyDescent="0.25"/>
    <row r="1291" s="6" customFormat="1" x14ac:dyDescent="0.25"/>
    <row r="1292" s="6" customFormat="1" x14ac:dyDescent="0.25"/>
    <row r="1293" s="6" customFormat="1" x14ac:dyDescent="0.25"/>
    <row r="1294" s="6" customFormat="1" x14ac:dyDescent="0.25"/>
    <row r="1295" s="6" customFormat="1" x14ac:dyDescent="0.25"/>
    <row r="1296" s="6" customFormat="1" x14ac:dyDescent="0.25"/>
    <row r="1297" s="6" customFormat="1" x14ac:dyDescent="0.25"/>
    <row r="1298" s="6" customFormat="1" x14ac:dyDescent="0.25"/>
    <row r="1299" s="6" customFormat="1" x14ac:dyDescent="0.25"/>
    <row r="1300" s="6" customFormat="1" x14ac:dyDescent="0.25"/>
    <row r="1301" s="6" customFormat="1" x14ac:dyDescent="0.25"/>
    <row r="1302" s="6" customFormat="1" x14ac:dyDescent="0.25"/>
    <row r="1303" s="6" customFormat="1" x14ac:dyDescent="0.25"/>
    <row r="1304" s="6" customFormat="1" x14ac:dyDescent="0.25"/>
    <row r="1305" s="6" customFormat="1" x14ac:dyDescent="0.25"/>
    <row r="1306" s="6" customFormat="1" x14ac:dyDescent="0.25"/>
    <row r="1307" s="6" customFormat="1" x14ac:dyDescent="0.25"/>
    <row r="1308" s="6" customFormat="1" x14ac:dyDescent="0.25"/>
    <row r="1309" s="6" customFormat="1" x14ac:dyDescent="0.25"/>
    <row r="1310" s="6" customFormat="1" x14ac:dyDescent="0.25"/>
    <row r="1311" s="6" customFormat="1" x14ac:dyDescent="0.25"/>
    <row r="1312" s="6" customFormat="1" x14ac:dyDescent="0.25"/>
    <row r="1313" s="6" customFormat="1" x14ac:dyDescent="0.25"/>
    <row r="1314" s="6" customFormat="1" x14ac:dyDescent="0.25"/>
    <row r="1315" s="6" customFormat="1" x14ac:dyDescent="0.25"/>
    <row r="1316" s="6" customFormat="1" x14ac:dyDescent="0.25"/>
    <row r="1317" s="6" customFormat="1" x14ac:dyDescent="0.25"/>
    <row r="1318" s="6" customFormat="1" x14ac:dyDescent="0.25"/>
    <row r="1319" s="6" customFormat="1" x14ac:dyDescent="0.25"/>
    <row r="1320" s="6" customFormat="1" x14ac:dyDescent="0.25"/>
    <row r="1321" s="6" customFormat="1" x14ac:dyDescent="0.25"/>
    <row r="1322" s="6" customFormat="1" x14ac:dyDescent="0.25"/>
    <row r="1323" s="6" customFormat="1" x14ac:dyDescent="0.25"/>
    <row r="1324" s="6" customFormat="1" x14ac:dyDescent="0.25"/>
    <row r="1325" s="6" customFormat="1" x14ac:dyDescent="0.25"/>
    <row r="1326" s="6" customFormat="1" x14ac:dyDescent="0.25"/>
    <row r="1327" s="6" customFormat="1" x14ac:dyDescent="0.25"/>
    <row r="1328" s="6" customFormat="1" x14ac:dyDescent="0.25"/>
    <row r="1329" s="6" customFormat="1" x14ac:dyDescent="0.25"/>
    <row r="1330" s="6" customFormat="1" x14ac:dyDescent="0.25"/>
    <row r="1331" s="6" customFormat="1" x14ac:dyDescent="0.25"/>
    <row r="1332" s="6" customFormat="1" x14ac:dyDescent="0.25"/>
    <row r="1333" s="6" customFormat="1" x14ac:dyDescent="0.25"/>
    <row r="1334" s="6" customFormat="1" x14ac:dyDescent="0.25"/>
    <row r="1335" s="6" customFormat="1" x14ac:dyDescent="0.25"/>
    <row r="1336" s="6" customFormat="1" x14ac:dyDescent="0.25"/>
    <row r="1337" s="6" customFormat="1" x14ac:dyDescent="0.25"/>
    <row r="1338" s="6" customFormat="1" x14ac:dyDescent="0.25"/>
    <row r="1339" s="6" customFormat="1" x14ac:dyDescent="0.25"/>
    <row r="1340" s="6" customFormat="1" x14ac:dyDescent="0.25"/>
    <row r="1341" s="6" customFormat="1" x14ac:dyDescent="0.25"/>
    <row r="1342" s="6" customFormat="1" x14ac:dyDescent="0.25"/>
    <row r="1343" s="6" customFormat="1" x14ac:dyDescent="0.25"/>
    <row r="1344" s="6" customFormat="1" x14ac:dyDescent="0.25"/>
    <row r="1345" s="6" customFormat="1" x14ac:dyDescent="0.25"/>
    <row r="1346" s="6" customFormat="1" x14ac:dyDescent="0.25"/>
    <row r="1347" s="6" customFormat="1" x14ac:dyDescent="0.25"/>
    <row r="1348" s="6" customFormat="1" x14ac:dyDescent="0.25"/>
    <row r="1349" s="6" customFormat="1" x14ac:dyDescent="0.25"/>
    <row r="1350" s="6" customFormat="1" x14ac:dyDescent="0.25"/>
    <row r="1351" s="6" customFormat="1" x14ac:dyDescent="0.25"/>
    <row r="1352" s="6" customFormat="1" x14ac:dyDescent="0.25"/>
    <row r="1353" s="6" customFormat="1" x14ac:dyDescent="0.25"/>
    <row r="1354" s="6" customFormat="1" x14ac:dyDescent="0.25"/>
    <row r="1355" s="6" customFormat="1" x14ac:dyDescent="0.25"/>
    <row r="1356" s="6" customFormat="1" x14ac:dyDescent="0.25"/>
    <row r="1357" s="6" customFormat="1" x14ac:dyDescent="0.25"/>
    <row r="1358" s="6" customFormat="1" x14ac:dyDescent="0.25"/>
    <row r="1359" s="6" customFormat="1" x14ac:dyDescent="0.25"/>
    <row r="1360" s="6" customFormat="1" x14ac:dyDescent="0.25"/>
    <row r="1361" s="6" customFormat="1" x14ac:dyDescent="0.25"/>
    <row r="1362" s="6" customFormat="1" x14ac:dyDescent="0.25"/>
    <row r="1363" s="6" customFormat="1" x14ac:dyDescent="0.25"/>
    <row r="1364" s="6" customFormat="1" x14ac:dyDescent="0.25"/>
    <row r="1365" s="6" customFormat="1" x14ac:dyDescent="0.25"/>
    <row r="1366" s="6" customFormat="1" x14ac:dyDescent="0.25"/>
    <row r="1367" s="6" customFormat="1" x14ac:dyDescent="0.25"/>
    <row r="1368" s="6" customFormat="1" x14ac:dyDescent="0.25"/>
    <row r="1369" s="6" customFormat="1" x14ac:dyDescent="0.25"/>
    <row r="1370" s="6" customFormat="1" x14ac:dyDescent="0.25"/>
    <row r="1371" s="6" customFormat="1" x14ac:dyDescent="0.25"/>
    <row r="1372" s="6" customFormat="1" x14ac:dyDescent="0.25"/>
    <row r="1373" s="6" customFormat="1" x14ac:dyDescent="0.25"/>
    <row r="1374" s="6" customFormat="1" x14ac:dyDescent="0.25"/>
    <row r="1375" s="6" customFormat="1" x14ac:dyDescent="0.25"/>
    <row r="1376" s="6" customFormat="1" x14ac:dyDescent="0.25"/>
    <row r="1377" s="6" customFormat="1" x14ac:dyDescent="0.25"/>
    <row r="1378" s="6" customFormat="1" x14ac:dyDescent="0.25"/>
    <row r="1379" s="6" customFormat="1" x14ac:dyDescent="0.25"/>
    <row r="1380" s="6" customFormat="1" x14ac:dyDescent="0.25"/>
    <row r="1381" s="6" customFormat="1" x14ac:dyDescent="0.25"/>
    <row r="1382" s="6" customFormat="1" x14ac:dyDescent="0.25"/>
    <row r="1383" s="6" customFormat="1" x14ac:dyDescent="0.25"/>
    <row r="1384" s="6" customFormat="1" x14ac:dyDescent="0.25"/>
    <row r="1385" s="6" customFormat="1" x14ac:dyDescent="0.25"/>
    <row r="1386" s="6" customFormat="1" x14ac:dyDescent="0.25"/>
    <row r="1387" s="6" customFormat="1" x14ac:dyDescent="0.25"/>
    <row r="1388" s="6" customFormat="1" x14ac:dyDescent="0.25"/>
    <row r="1389" s="6" customFormat="1" x14ac:dyDescent="0.25"/>
    <row r="1390" s="6" customFormat="1" x14ac:dyDescent="0.25"/>
    <row r="1391" s="6" customFormat="1" x14ac:dyDescent="0.25"/>
    <row r="1392" s="6" customFormat="1" x14ac:dyDescent="0.25"/>
    <row r="1393" s="6" customFormat="1" x14ac:dyDescent="0.25"/>
    <row r="1394" s="6" customFormat="1" x14ac:dyDescent="0.25"/>
    <row r="1395" s="6" customFormat="1" x14ac:dyDescent="0.25"/>
    <row r="1396" s="6" customFormat="1" x14ac:dyDescent="0.25"/>
    <row r="1397" s="6" customFormat="1" x14ac:dyDescent="0.25"/>
    <row r="1398" s="6" customFormat="1" x14ac:dyDescent="0.25"/>
    <row r="1399" s="6" customFormat="1" x14ac:dyDescent="0.25"/>
    <row r="1400" s="6" customFormat="1" x14ac:dyDescent="0.25"/>
    <row r="1401" s="6" customFormat="1" x14ac:dyDescent="0.25"/>
    <row r="1402" s="6" customFormat="1" x14ac:dyDescent="0.25"/>
    <row r="1403" s="6" customFormat="1" x14ac:dyDescent="0.25"/>
    <row r="1404" s="6" customFormat="1" x14ac:dyDescent="0.25"/>
    <row r="1405" s="6" customFormat="1" x14ac:dyDescent="0.25"/>
    <row r="1406" s="6" customFormat="1" x14ac:dyDescent="0.25"/>
    <row r="1407" s="6" customFormat="1" x14ac:dyDescent="0.25"/>
    <row r="1408" s="6" customFormat="1" x14ac:dyDescent="0.25"/>
    <row r="1409" s="6" customFormat="1" x14ac:dyDescent="0.25"/>
    <row r="1410" s="6" customFormat="1" x14ac:dyDescent="0.25"/>
    <row r="1411" s="6" customFormat="1" x14ac:dyDescent="0.25"/>
    <row r="1412" s="6" customFormat="1" x14ac:dyDescent="0.25"/>
    <row r="1413" s="6" customFormat="1" x14ac:dyDescent="0.25"/>
    <row r="1414" s="6" customFormat="1" x14ac:dyDescent="0.25"/>
    <row r="1415" s="6" customFormat="1" x14ac:dyDescent="0.25"/>
    <row r="1416" s="6" customFormat="1" x14ac:dyDescent="0.25"/>
    <row r="1417" s="6" customFormat="1" x14ac:dyDescent="0.25"/>
    <row r="1418" s="6" customFormat="1" x14ac:dyDescent="0.25"/>
    <row r="1419" s="6" customFormat="1" x14ac:dyDescent="0.25"/>
    <row r="1420" s="6" customFormat="1" x14ac:dyDescent="0.25"/>
    <row r="1421" s="6" customFormat="1" x14ac:dyDescent="0.25"/>
    <row r="1422" s="6" customFormat="1" x14ac:dyDescent="0.25"/>
    <row r="1423" s="6" customFormat="1" x14ac:dyDescent="0.25"/>
    <row r="1424" s="6" customFormat="1" x14ac:dyDescent="0.25"/>
    <row r="1425" s="6" customFormat="1" x14ac:dyDescent="0.25"/>
    <row r="1426" s="6" customFormat="1" x14ac:dyDescent="0.25"/>
    <row r="1427" s="6" customFormat="1" x14ac:dyDescent="0.25"/>
    <row r="1428" s="6" customFormat="1" x14ac:dyDescent="0.25"/>
    <row r="1429" s="6" customFormat="1" x14ac:dyDescent="0.25"/>
    <row r="1430" s="6" customFormat="1" x14ac:dyDescent="0.25"/>
    <row r="1431" s="6" customFormat="1" x14ac:dyDescent="0.25"/>
    <row r="1432" s="6" customFormat="1" x14ac:dyDescent="0.25"/>
    <row r="1433" s="6" customFormat="1" x14ac:dyDescent="0.25"/>
    <row r="1434" s="6" customFormat="1" x14ac:dyDescent="0.25"/>
    <row r="1435" s="6" customFormat="1" x14ac:dyDescent="0.25"/>
    <row r="1436" s="6" customFormat="1" x14ac:dyDescent="0.25"/>
    <row r="1437" s="6" customFormat="1" x14ac:dyDescent="0.25"/>
    <row r="1438" s="6" customFormat="1" x14ac:dyDescent="0.25"/>
    <row r="1439" s="6" customFormat="1" x14ac:dyDescent="0.25"/>
    <row r="1440" s="6" customFormat="1" x14ac:dyDescent="0.25"/>
    <row r="1441" s="6" customFormat="1" x14ac:dyDescent="0.25"/>
    <row r="1442" s="6" customFormat="1" x14ac:dyDescent="0.25"/>
    <row r="1443" s="6" customFormat="1" x14ac:dyDescent="0.25"/>
    <row r="1444" s="6" customFormat="1" x14ac:dyDescent="0.25"/>
    <row r="1445" s="6" customFormat="1" x14ac:dyDescent="0.25"/>
    <row r="1446" s="6" customFormat="1" x14ac:dyDescent="0.25"/>
    <row r="1447" s="6" customFormat="1" x14ac:dyDescent="0.25"/>
    <row r="1448" s="6" customFormat="1" x14ac:dyDescent="0.25"/>
    <row r="1449" s="6" customFormat="1" x14ac:dyDescent="0.25"/>
    <row r="1450" s="6" customFormat="1" x14ac:dyDescent="0.25"/>
    <row r="1451" s="6" customFormat="1" x14ac:dyDescent="0.25"/>
    <row r="1452" s="6" customFormat="1" x14ac:dyDescent="0.25"/>
    <row r="1453" s="6" customFormat="1" x14ac:dyDescent="0.25"/>
    <row r="1454" s="6" customFormat="1" x14ac:dyDescent="0.25"/>
    <row r="1455" s="6" customFormat="1" x14ac:dyDescent="0.25"/>
    <row r="1456" s="6" customFormat="1" x14ac:dyDescent="0.25"/>
    <row r="1457" s="6" customFormat="1" x14ac:dyDescent="0.25"/>
    <row r="1458" s="6" customFormat="1" x14ac:dyDescent="0.25"/>
    <row r="1459" s="6" customFormat="1" x14ac:dyDescent="0.25"/>
    <row r="1460" s="6" customFormat="1" x14ac:dyDescent="0.25"/>
    <row r="1461" s="6" customFormat="1" x14ac:dyDescent="0.25"/>
    <row r="1462" s="6" customFormat="1" x14ac:dyDescent="0.25"/>
    <row r="1463" s="6" customFormat="1" x14ac:dyDescent="0.25"/>
    <row r="1464" s="6" customFormat="1" x14ac:dyDescent="0.25"/>
    <row r="1465" s="6" customFormat="1" x14ac:dyDescent="0.25"/>
    <row r="1466" s="6" customFormat="1" x14ac:dyDescent="0.25"/>
    <row r="1467" s="6" customFormat="1" x14ac:dyDescent="0.25"/>
    <row r="1468" s="6" customFormat="1" x14ac:dyDescent="0.25"/>
    <row r="1469" s="6" customFormat="1" x14ac:dyDescent="0.25"/>
    <row r="1470" s="6" customFormat="1" x14ac:dyDescent="0.25"/>
    <row r="1471" s="6" customFormat="1" x14ac:dyDescent="0.25"/>
    <row r="1472" s="6" customFormat="1" x14ac:dyDescent="0.25"/>
    <row r="1473" s="6" customFormat="1" x14ac:dyDescent="0.25"/>
    <row r="1474" s="6" customFormat="1" x14ac:dyDescent="0.25"/>
    <row r="1475" s="6" customFormat="1" x14ac:dyDescent="0.25"/>
    <row r="1476" s="6" customFormat="1" x14ac:dyDescent="0.25"/>
    <row r="1477" s="6" customFormat="1" x14ac:dyDescent="0.25"/>
    <row r="1478" s="6" customFormat="1" x14ac:dyDescent="0.25"/>
    <row r="1479" s="6" customFormat="1" x14ac:dyDescent="0.25"/>
    <row r="1480" s="6" customFormat="1" x14ac:dyDescent="0.25"/>
    <row r="1481" s="6" customFormat="1" x14ac:dyDescent="0.25"/>
    <row r="1482" s="6" customFormat="1" x14ac:dyDescent="0.25"/>
    <row r="1483" s="6" customFormat="1" x14ac:dyDescent="0.25"/>
    <row r="1484" s="6" customFormat="1" x14ac:dyDescent="0.25"/>
    <row r="1485" s="6" customFormat="1" x14ac:dyDescent="0.25"/>
    <row r="1486" s="6" customFormat="1" x14ac:dyDescent="0.25"/>
    <row r="1487" s="6" customFormat="1" x14ac:dyDescent="0.25"/>
    <row r="1488" s="6" customFormat="1" x14ac:dyDescent="0.25"/>
    <row r="1489" s="6" customFormat="1" x14ac:dyDescent="0.25"/>
    <row r="1490" s="6" customFormat="1" x14ac:dyDescent="0.25"/>
    <row r="1491" s="6" customFormat="1" x14ac:dyDescent="0.25"/>
    <row r="1492" s="6" customFormat="1" x14ac:dyDescent="0.25"/>
    <row r="1493" s="6" customFormat="1" x14ac:dyDescent="0.25"/>
    <row r="1494" s="6" customFormat="1" x14ac:dyDescent="0.25"/>
    <row r="1495" s="6" customFormat="1" x14ac:dyDescent="0.25"/>
    <row r="1496" s="6" customFormat="1" x14ac:dyDescent="0.25"/>
    <row r="1497" s="6" customFormat="1" x14ac:dyDescent="0.25"/>
    <row r="1498" s="6" customFormat="1" x14ac:dyDescent="0.25"/>
    <row r="1499" s="6" customFormat="1" x14ac:dyDescent="0.25"/>
    <row r="1500" s="6" customFormat="1" x14ac:dyDescent="0.25"/>
    <row r="1501" s="6" customFormat="1" x14ac:dyDescent="0.25"/>
    <row r="1502" s="6" customFormat="1" x14ac:dyDescent="0.25"/>
    <row r="1503" s="6" customFormat="1" x14ac:dyDescent="0.25"/>
    <row r="1504" s="6" customFormat="1" x14ac:dyDescent="0.25"/>
    <row r="1505" s="6" customFormat="1" x14ac:dyDescent="0.25"/>
    <row r="1506" s="6" customFormat="1" x14ac:dyDescent="0.25"/>
    <row r="1507" s="6" customFormat="1" x14ac:dyDescent="0.25"/>
    <row r="1508" s="6" customFormat="1" x14ac:dyDescent="0.25"/>
    <row r="1509" s="6" customFormat="1" x14ac:dyDescent="0.25"/>
    <row r="1510" s="6" customFormat="1" x14ac:dyDescent="0.25"/>
    <row r="1511" s="6" customFormat="1" x14ac:dyDescent="0.25"/>
    <row r="1512" s="6" customFormat="1" x14ac:dyDescent="0.25"/>
    <row r="1513" s="6" customFormat="1" x14ac:dyDescent="0.25"/>
    <row r="1514" s="6" customFormat="1" x14ac:dyDescent="0.25"/>
    <row r="1515" s="6" customFormat="1" x14ac:dyDescent="0.25"/>
    <row r="1516" s="6" customFormat="1" x14ac:dyDescent="0.25"/>
    <row r="1517" s="6" customFormat="1" x14ac:dyDescent="0.25"/>
    <row r="1518" s="6" customFormat="1" x14ac:dyDescent="0.25"/>
    <row r="1519" s="6" customFormat="1" x14ac:dyDescent="0.25"/>
    <row r="1520" s="6" customFormat="1" x14ac:dyDescent="0.25"/>
    <row r="1521" s="6" customFormat="1" x14ac:dyDescent="0.25"/>
    <row r="1522" s="6" customFormat="1" x14ac:dyDescent="0.25"/>
    <row r="1523" s="6" customFormat="1" x14ac:dyDescent="0.25"/>
    <row r="1524" s="6" customFormat="1" x14ac:dyDescent="0.25"/>
    <row r="1525" s="6" customFormat="1" x14ac:dyDescent="0.25"/>
    <row r="1526" s="6" customFormat="1" x14ac:dyDescent="0.25"/>
    <row r="1527" s="6" customFormat="1" x14ac:dyDescent="0.25"/>
    <row r="1528" s="6" customFormat="1" x14ac:dyDescent="0.25"/>
    <row r="1529" s="6" customFormat="1" x14ac:dyDescent="0.25"/>
    <row r="1530" s="6" customFormat="1" x14ac:dyDescent="0.25"/>
    <row r="1531" s="6" customFormat="1" x14ac:dyDescent="0.25"/>
    <row r="1532" s="6" customFormat="1" x14ac:dyDescent="0.25"/>
    <row r="1533" s="6" customFormat="1" x14ac:dyDescent="0.25"/>
    <row r="1534" s="6" customFormat="1" x14ac:dyDescent="0.25"/>
    <row r="1535" s="6" customFormat="1" x14ac:dyDescent="0.25"/>
    <row r="1536" s="6" customFormat="1" x14ac:dyDescent="0.25"/>
    <row r="1537" s="6" customFormat="1" x14ac:dyDescent="0.25"/>
    <row r="1538" s="6" customFormat="1" x14ac:dyDescent="0.25"/>
    <row r="1539" s="6" customFormat="1" x14ac:dyDescent="0.25"/>
    <row r="1540" s="6" customFormat="1" x14ac:dyDescent="0.25"/>
    <row r="1541" s="6" customFormat="1" x14ac:dyDescent="0.25"/>
    <row r="1542" s="6" customFormat="1" x14ac:dyDescent="0.25"/>
    <row r="1543" s="6" customFormat="1" x14ac:dyDescent="0.25"/>
    <row r="1544" s="6" customFormat="1" x14ac:dyDescent="0.25"/>
    <row r="1545" s="6" customFormat="1" x14ac:dyDescent="0.25"/>
    <row r="1546" s="6" customFormat="1" x14ac:dyDescent="0.25"/>
    <row r="1547" s="6" customFormat="1" x14ac:dyDescent="0.25"/>
    <row r="1548" s="6" customFormat="1" x14ac:dyDescent="0.25"/>
    <row r="1549" s="6" customFormat="1" x14ac:dyDescent="0.25"/>
    <row r="1550" s="6" customFormat="1" x14ac:dyDescent="0.25"/>
    <row r="1551" s="6" customFormat="1" x14ac:dyDescent="0.25"/>
    <row r="1552" s="6" customFormat="1" x14ac:dyDescent="0.25"/>
    <row r="1553" s="6" customFormat="1" x14ac:dyDescent="0.25"/>
    <row r="1554" s="6" customFormat="1" x14ac:dyDescent="0.25"/>
    <row r="1555" s="6" customFormat="1" x14ac:dyDescent="0.25"/>
    <row r="1556" s="6" customFormat="1" x14ac:dyDescent="0.25"/>
    <row r="1557" s="6" customFormat="1" x14ac:dyDescent="0.25"/>
    <row r="1558" s="6" customFormat="1" x14ac:dyDescent="0.25"/>
    <row r="1559" s="6" customFormat="1" x14ac:dyDescent="0.25"/>
    <row r="1560" s="6" customFormat="1" x14ac:dyDescent="0.25"/>
    <row r="1561" s="6" customFormat="1" x14ac:dyDescent="0.25"/>
    <row r="1562" s="6" customFormat="1" x14ac:dyDescent="0.25"/>
    <row r="1563" s="6" customFormat="1" x14ac:dyDescent="0.25"/>
    <row r="1564" s="6" customFormat="1" x14ac:dyDescent="0.25"/>
    <row r="1565" s="6" customFormat="1" x14ac:dyDescent="0.25"/>
    <row r="1566" s="6" customFormat="1" x14ac:dyDescent="0.25"/>
    <row r="1567" s="6" customFormat="1" x14ac:dyDescent="0.25"/>
    <row r="1568" s="6" customFormat="1" x14ac:dyDescent="0.25"/>
    <row r="1569" s="6" customFormat="1" x14ac:dyDescent="0.25"/>
    <row r="1570" s="6" customFormat="1" x14ac:dyDescent="0.25"/>
    <row r="1571" s="6" customFormat="1" x14ac:dyDescent="0.25"/>
    <row r="1572" s="6" customFormat="1" x14ac:dyDescent="0.25"/>
    <row r="1573" s="6" customFormat="1" x14ac:dyDescent="0.25"/>
    <row r="1574" s="6" customFormat="1" x14ac:dyDescent="0.25"/>
    <row r="1575" s="6" customFormat="1" x14ac:dyDescent="0.25"/>
    <row r="1576" s="6" customFormat="1" x14ac:dyDescent="0.25"/>
    <row r="1577" s="6" customFormat="1" x14ac:dyDescent="0.25"/>
    <row r="1578" s="6" customFormat="1" x14ac:dyDescent="0.25"/>
    <row r="1579" s="6" customFormat="1" x14ac:dyDescent="0.25"/>
    <row r="1580" s="6" customFormat="1" x14ac:dyDescent="0.25"/>
    <row r="1581" s="6" customFormat="1" x14ac:dyDescent="0.25"/>
    <row r="1582" s="6" customFormat="1" x14ac:dyDescent="0.25"/>
    <row r="1583" s="6" customFormat="1" x14ac:dyDescent="0.25"/>
    <row r="1584" s="6" customFormat="1" x14ac:dyDescent="0.25"/>
    <row r="1585" s="6" customFormat="1" x14ac:dyDescent="0.25"/>
    <row r="1586" s="6" customFormat="1" x14ac:dyDescent="0.25"/>
    <row r="1587" s="6" customFormat="1" x14ac:dyDescent="0.25"/>
    <row r="1588" s="6" customFormat="1" x14ac:dyDescent="0.25"/>
    <row r="1589" s="6" customFormat="1" x14ac:dyDescent="0.25"/>
    <row r="1590" s="6" customFormat="1" x14ac:dyDescent="0.25"/>
    <row r="1591" s="6" customFormat="1" x14ac:dyDescent="0.25"/>
    <row r="1592" s="6" customFormat="1" x14ac:dyDescent="0.25"/>
    <row r="1593" s="6" customFormat="1" x14ac:dyDescent="0.25"/>
    <row r="1594" s="6" customFormat="1" x14ac:dyDescent="0.25"/>
    <row r="1595" s="6" customFormat="1" x14ac:dyDescent="0.25"/>
    <row r="1596" s="6" customFormat="1" x14ac:dyDescent="0.25"/>
    <row r="1597" s="6" customFormat="1" x14ac:dyDescent="0.25"/>
    <row r="1598" s="6" customFormat="1" x14ac:dyDescent="0.25"/>
    <row r="1599" s="6" customFormat="1" x14ac:dyDescent="0.25"/>
    <row r="1600" s="6" customFormat="1" x14ac:dyDescent="0.25"/>
    <row r="1601" s="6" customFormat="1" x14ac:dyDescent="0.25"/>
    <row r="1602" s="6" customFormat="1" x14ac:dyDescent="0.25"/>
    <row r="1603" s="6" customFormat="1" x14ac:dyDescent="0.25"/>
    <row r="1604" s="6" customFormat="1" x14ac:dyDescent="0.25"/>
    <row r="1605" s="6" customFormat="1" x14ac:dyDescent="0.25"/>
    <row r="1606" s="6" customFormat="1" x14ac:dyDescent="0.25"/>
    <row r="1607" s="6" customFormat="1" x14ac:dyDescent="0.25"/>
    <row r="1608" s="6" customFormat="1" x14ac:dyDescent="0.25"/>
    <row r="1609" s="6" customFormat="1" x14ac:dyDescent="0.25"/>
    <row r="1610" s="6" customFormat="1" x14ac:dyDescent="0.25"/>
    <row r="1611" s="6" customFormat="1" x14ac:dyDescent="0.25"/>
    <row r="1612" s="6" customFormat="1" x14ac:dyDescent="0.25"/>
    <row r="1613" s="6" customFormat="1" x14ac:dyDescent="0.25"/>
    <row r="1614" s="6" customFormat="1" x14ac:dyDescent="0.25"/>
    <row r="1615" s="6" customFormat="1" x14ac:dyDescent="0.25"/>
    <row r="1616" s="6" customFormat="1" x14ac:dyDescent="0.25"/>
    <row r="1617" s="6" customFormat="1" x14ac:dyDescent="0.25"/>
    <row r="1618" s="6" customFormat="1" x14ac:dyDescent="0.25"/>
    <row r="1619" s="6" customFormat="1" x14ac:dyDescent="0.25"/>
    <row r="1620" s="6" customFormat="1" x14ac:dyDescent="0.25"/>
    <row r="1621" s="6" customFormat="1" x14ac:dyDescent="0.25"/>
    <row r="1622" s="6" customFormat="1" x14ac:dyDescent="0.25"/>
    <row r="1623" s="6" customFormat="1" x14ac:dyDescent="0.25"/>
    <row r="1624" s="6" customFormat="1" x14ac:dyDescent="0.25"/>
    <row r="1625" s="6" customFormat="1" x14ac:dyDescent="0.25"/>
    <row r="1626" s="6" customFormat="1" x14ac:dyDescent="0.25"/>
    <row r="1627" s="6" customFormat="1" x14ac:dyDescent="0.25"/>
    <row r="1628" s="6" customFormat="1" x14ac:dyDescent="0.25"/>
    <row r="1629" s="6" customFormat="1" x14ac:dyDescent="0.25"/>
    <row r="1630" s="6" customFormat="1" x14ac:dyDescent="0.25"/>
    <row r="1631" s="6" customFormat="1" x14ac:dyDescent="0.25"/>
    <row r="1632" s="6" customFormat="1" x14ac:dyDescent="0.25"/>
    <row r="1633" s="6" customFormat="1" x14ac:dyDescent="0.25"/>
    <row r="1634" s="6" customFormat="1" x14ac:dyDescent="0.25"/>
    <row r="1635" s="6" customFormat="1" x14ac:dyDescent="0.25"/>
    <row r="1636" s="6" customFormat="1" x14ac:dyDescent="0.25"/>
    <row r="1637" s="6" customFormat="1" x14ac:dyDescent="0.25"/>
    <row r="1638" s="6" customFormat="1" x14ac:dyDescent="0.25"/>
    <row r="1639" s="6" customFormat="1" x14ac:dyDescent="0.25"/>
    <row r="1640" s="6" customFormat="1" x14ac:dyDescent="0.25"/>
    <row r="1641" s="6" customFormat="1" x14ac:dyDescent="0.25"/>
    <row r="1642" s="6" customFormat="1" x14ac:dyDescent="0.25"/>
    <row r="1643" s="6" customFormat="1" x14ac:dyDescent="0.25"/>
    <row r="1644" s="6" customFormat="1" x14ac:dyDescent="0.25"/>
    <row r="1645" s="6" customFormat="1" x14ac:dyDescent="0.25"/>
    <row r="1646" s="6" customFormat="1" x14ac:dyDescent="0.25"/>
    <row r="1647" s="6" customFormat="1" x14ac:dyDescent="0.25"/>
    <row r="1648" s="6" customFormat="1" x14ac:dyDescent="0.25"/>
    <row r="1649" s="6" customFormat="1" x14ac:dyDescent="0.25"/>
    <row r="1650" s="6" customFormat="1" x14ac:dyDescent="0.25"/>
    <row r="1651" s="6" customFormat="1" x14ac:dyDescent="0.25"/>
    <row r="1652" s="6" customFormat="1" x14ac:dyDescent="0.25"/>
    <row r="1653" s="6" customFormat="1" x14ac:dyDescent="0.25"/>
    <row r="1654" s="6" customFormat="1" x14ac:dyDescent="0.25"/>
    <row r="1655" s="6" customFormat="1" x14ac:dyDescent="0.25"/>
    <row r="1656" s="6" customFormat="1" x14ac:dyDescent="0.25"/>
    <row r="1657" s="6" customFormat="1" x14ac:dyDescent="0.25"/>
    <row r="1658" s="6" customFormat="1" x14ac:dyDescent="0.25"/>
    <row r="1659" s="6" customFormat="1" x14ac:dyDescent="0.25"/>
    <row r="1660" s="6" customFormat="1" x14ac:dyDescent="0.25"/>
    <row r="1661" s="6" customFormat="1" x14ac:dyDescent="0.25"/>
    <row r="1662" s="6" customFormat="1" x14ac:dyDescent="0.25"/>
    <row r="1663" s="6" customFormat="1" x14ac:dyDescent="0.25"/>
    <row r="1664" s="6" customFormat="1" x14ac:dyDescent="0.25"/>
    <row r="1665" s="6" customFormat="1" x14ac:dyDescent="0.25"/>
    <row r="1666" s="6" customFormat="1" x14ac:dyDescent="0.25"/>
    <row r="1667" s="6" customFormat="1" x14ac:dyDescent="0.25"/>
    <row r="1668" s="6" customFormat="1" x14ac:dyDescent="0.25"/>
    <row r="1669" s="6" customFormat="1" x14ac:dyDescent="0.25"/>
    <row r="1670" s="6" customFormat="1" x14ac:dyDescent="0.25"/>
    <row r="1671" s="6" customFormat="1" x14ac:dyDescent="0.25"/>
    <row r="1672" s="6" customFormat="1" x14ac:dyDescent="0.25"/>
    <row r="1673" s="6" customFormat="1" x14ac:dyDescent="0.25"/>
    <row r="1674" s="6" customFormat="1" x14ac:dyDescent="0.25"/>
    <row r="1675" s="6" customFormat="1" x14ac:dyDescent="0.25"/>
    <row r="1676" s="6" customFormat="1" x14ac:dyDescent="0.25"/>
    <row r="1677" s="6" customFormat="1" x14ac:dyDescent="0.25"/>
    <row r="1678" s="6" customFormat="1" x14ac:dyDescent="0.25"/>
    <row r="1679" s="6" customFormat="1" x14ac:dyDescent="0.25"/>
    <row r="1680" s="6" customFormat="1" x14ac:dyDescent="0.25"/>
    <row r="1681" s="6" customFormat="1" x14ac:dyDescent="0.25"/>
    <row r="1682" s="6" customFormat="1" x14ac:dyDescent="0.25"/>
    <row r="1683" s="6" customFormat="1" x14ac:dyDescent="0.25"/>
    <row r="1684" s="6" customFormat="1" x14ac:dyDescent="0.25"/>
    <row r="1685" s="6" customFormat="1" x14ac:dyDescent="0.25"/>
    <row r="1686" s="6" customFormat="1" x14ac:dyDescent="0.25"/>
    <row r="1687" s="6" customFormat="1" x14ac:dyDescent="0.25"/>
    <row r="1688" s="6" customFormat="1" x14ac:dyDescent="0.25"/>
    <row r="1689" s="6" customFormat="1" x14ac:dyDescent="0.25"/>
    <row r="1690" s="6" customFormat="1" x14ac:dyDescent="0.25"/>
    <row r="1691" s="6" customFormat="1" x14ac:dyDescent="0.25"/>
    <row r="1692" s="6" customFormat="1" x14ac:dyDescent="0.25"/>
    <row r="1693" s="6" customFormat="1" x14ac:dyDescent="0.25"/>
    <row r="1694" s="6" customFormat="1" x14ac:dyDescent="0.25"/>
    <row r="1695" s="6" customFormat="1" x14ac:dyDescent="0.25"/>
    <row r="1696" s="6" customFormat="1" x14ac:dyDescent="0.25"/>
    <row r="1697" s="6" customFormat="1" x14ac:dyDescent="0.25"/>
    <row r="1698" s="6" customFormat="1" x14ac:dyDescent="0.25"/>
    <row r="1699" s="6" customFormat="1" x14ac:dyDescent="0.25"/>
    <row r="1700" s="6" customFormat="1" x14ac:dyDescent="0.25"/>
    <row r="1701" s="6" customFormat="1" x14ac:dyDescent="0.25"/>
    <row r="1702" s="6" customFormat="1" x14ac:dyDescent="0.25"/>
    <row r="1703" s="6" customFormat="1" x14ac:dyDescent="0.25"/>
    <row r="1704" s="6" customFormat="1" x14ac:dyDescent="0.25"/>
    <row r="1705" s="6" customFormat="1" x14ac:dyDescent="0.25"/>
    <row r="1706" s="6" customFormat="1" x14ac:dyDescent="0.25"/>
    <row r="1707" s="6" customFormat="1" x14ac:dyDescent="0.25"/>
    <row r="1708" s="6" customFormat="1" x14ac:dyDescent="0.25"/>
    <row r="1709" s="6" customFormat="1" x14ac:dyDescent="0.25"/>
    <row r="1710" s="6" customFormat="1" x14ac:dyDescent="0.25"/>
  </sheetData>
  <sheetProtection selectLockedCells="1"/>
  <protectedRanges>
    <protectedRange password="DB9D" sqref="D17:D37 G24:G36 H17:H36 G19 F17:F36 K17:Q36" name="Rozsah1"/>
    <protectedRange password="DB9D" sqref="E29 E27" name="Rozsah1_10"/>
    <protectedRange password="DB9D" sqref="E18 E20:E26" name="Rozsah1_13"/>
    <protectedRange password="DB9D" sqref="E17" name="Rozsah1_7_2"/>
    <protectedRange password="DB9D" sqref="E30" name="Rozsah1_19"/>
    <protectedRange password="DB9D" sqref="E31 E35" name="Rozsah1_20"/>
    <protectedRange password="DB9D" sqref="E32" name="Rozsah1_9_3"/>
    <protectedRange password="DB9D" sqref="E33:E34" name="Rozsah1_12_2"/>
    <protectedRange password="DB9D" sqref="E36" name="Rozsah1_15_2"/>
    <protectedRange password="DB9D" sqref="E19" name="Rozsah1_29"/>
    <protectedRange password="DB9D" sqref="E28" name="Rozsah1_13_2"/>
  </protectedRanges>
  <mergeCells count="71">
    <mergeCell ref="A5:Q6"/>
    <mergeCell ref="A14:A16"/>
    <mergeCell ref="B14:B16"/>
    <mergeCell ref="C14:C16"/>
    <mergeCell ref="D14:D16"/>
    <mergeCell ref="E14:E16"/>
    <mergeCell ref="F14:Q14"/>
    <mergeCell ref="C12:I12"/>
    <mergeCell ref="C11:I11"/>
    <mergeCell ref="C10:I10"/>
    <mergeCell ref="C9:I9"/>
    <mergeCell ref="C8:I8"/>
    <mergeCell ref="R14:R16"/>
    <mergeCell ref="S14:AD14"/>
    <mergeCell ref="F15:F16"/>
    <mergeCell ref="S15:S16"/>
    <mergeCell ref="A37:E37"/>
    <mergeCell ref="B58:B59"/>
    <mergeCell ref="C58:D59"/>
    <mergeCell ref="E58:E59"/>
    <mergeCell ref="F58:G59"/>
    <mergeCell ref="J58:K59"/>
    <mergeCell ref="C60:D60"/>
    <mergeCell ref="F60:G60"/>
    <mergeCell ref="H60:I60"/>
    <mergeCell ref="J60:K60"/>
    <mergeCell ref="H58:I59"/>
    <mergeCell ref="C61:D61"/>
    <mergeCell ref="F61:G61"/>
    <mergeCell ref="H61:I61"/>
    <mergeCell ref="J61:K61"/>
    <mergeCell ref="C62:D62"/>
    <mergeCell ref="F62:G62"/>
    <mergeCell ref="H62:I62"/>
    <mergeCell ref="J62:K62"/>
    <mergeCell ref="C63:D63"/>
    <mergeCell ref="F63:G63"/>
    <mergeCell ref="H63:I63"/>
    <mergeCell ref="J63:K63"/>
    <mergeCell ref="C64:D64"/>
    <mergeCell ref="F64:G64"/>
    <mergeCell ref="H64:I64"/>
    <mergeCell ref="J64:K64"/>
    <mergeCell ref="J65:K65"/>
    <mergeCell ref="C66:D66"/>
    <mergeCell ref="F66:G66"/>
    <mergeCell ref="H66:I66"/>
    <mergeCell ref="J66:K66"/>
    <mergeCell ref="H67:I67"/>
    <mergeCell ref="C68:D68"/>
    <mergeCell ref="F68:G68"/>
    <mergeCell ref="H68:I68"/>
    <mergeCell ref="C65:D65"/>
    <mergeCell ref="F65:G65"/>
    <mergeCell ref="H65:I65"/>
    <mergeCell ref="J67:K67"/>
    <mergeCell ref="J68:K68"/>
    <mergeCell ref="C71:D71"/>
    <mergeCell ref="F71:G71"/>
    <mergeCell ref="H71:I71"/>
    <mergeCell ref="J71:K71"/>
    <mergeCell ref="C69:D69"/>
    <mergeCell ref="F69:G69"/>
    <mergeCell ref="H69:I69"/>
    <mergeCell ref="J69:K69"/>
    <mergeCell ref="C70:D70"/>
    <mergeCell ref="F70:G70"/>
    <mergeCell ref="H70:I70"/>
    <mergeCell ref="J70:K70"/>
    <mergeCell ref="C67:D67"/>
    <mergeCell ref="F67:G67"/>
  </mergeCells>
  <pageMargins left="0" right="0" top="0.19685039370078741" bottom="0.19685039370078741" header="0.11811023622047245" footer="0.11811023622047245"/>
  <pageSetup paperSize="8" scale="51" fitToHeight="0" orientation="landscape" r:id="rId1"/>
  <headerFooter alignWithMargins="0"/>
  <ignoredErrors>
    <ignoredError sqref="R37 F66:G66 F60:G60 D66 C67:G71 D60 C61:G65 C60 C66 E60 E66 H60:K60 S18:S26 S17 F37:Q37 F20:K36 K19 H19:I19 K18 H18 F18 K17 H17 F17 G18 F19:G19 G17 I17:J17 I18:J18 J19 S37:AD37 S27 S28 S29:S36 T29:X36 X28 T28:U28 W27:X27 U27 U17:X17 T18:X26 T17 T27 V27 V28:W28 AA17 AA18:AA36 N18:N36 N17 S38:T39 U38:X39 Y38:AD39 L17:L36 M17:M36 O17:O36 P17:P36 Q17:Q36 Y17:Y36 Z17:Z36 AB17:AB36 AC17:AC36 AD17:AD36" unlockedFormula="1"/>
    <ignoredError sqref="H66:K66 H67:K71 H61:K65" numberStoredAsText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RowHeight="15" x14ac:dyDescent="0.25"/>
  <cols>
    <col min="1" max="1" width="9.54296875" bestFit="1" customWidth="1"/>
    <col min="2" max="2" width="32.453125" bestFit="1" customWidth="1"/>
  </cols>
  <sheetData>
    <row r="1" spans="1:2" ht="16.2" thickBot="1" x14ac:dyDescent="0.35">
      <c r="A1" s="426" t="s">
        <v>67</v>
      </c>
      <c r="B1" s="427"/>
    </row>
    <row r="2" spans="1:2" x14ac:dyDescent="0.25">
      <c r="A2" s="50"/>
      <c r="B2" s="51"/>
    </row>
    <row r="3" spans="1:2" x14ac:dyDescent="0.25">
      <c r="A3" s="48"/>
      <c r="B3" s="49"/>
    </row>
    <row r="4" spans="1:2" x14ac:dyDescent="0.25">
      <c r="A4" s="52"/>
      <c r="B4" s="53"/>
    </row>
    <row r="5" spans="1:2" x14ac:dyDescent="0.25">
      <c r="A5" s="52"/>
      <c r="B5" s="53"/>
    </row>
    <row r="6" spans="1:2" x14ac:dyDescent="0.25">
      <c r="A6" s="52"/>
      <c r="B6" s="53"/>
    </row>
    <row r="7" spans="1:2" x14ac:dyDescent="0.25">
      <c r="A7" s="52"/>
      <c r="B7" s="53"/>
    </row>
    <row r="8" spans="1:2" x14ac:dyDescent="0.25">
      <c r="A8" s="52"/>
      <c r="B8" s="53"/>
    </row>
    <row r="9" spans="1:2" x14ac:dyDescent="0.25">
      <c r="A9" s="52"/>
      <c r="B9" s="53"/>
    </row>
    <row r="10" spans="1:2" x14ac:dyDescent="0.25">
      <c r="A10" s="52"/>
      <c r="B10" s="53"/>
    </row>
    <row r="11" spans="1:2" x14ac:dyDescent="0.25">
      <c r="A11" s="52"/>
      <c r="B11" s="53"/>
    </row>
    <row r="12" spans="1:2" x14ac:dyDescent="0.25">
      <c r="A12" s="52"/>
      <c r="B12" s="53"/>
    </row>
    <row r="13" spans="1:2" x14ac:dyDescent="0.25">
      <c r="A13" s="52"/>
      <c r="B13" s="53"/>
    </row>
    <row r="14" spans="1:2" x14ac:dyDescent="0.25">
      <c r="A14" s="52"/>
      <c r="B14" s="53"/>
    </row>
    <row r="15" spans="1:2" x14ac:dyDescent="0.25">
      <c r="A15" s="52"/>
      <c r="B15" s="53"/>
    </row>
    <row r="16" spans="1:2" x14ac:dyDescent="0.25">
      <c r="A16" s="52"/>
      <c r="B16" s="53"/>
    </row>
    <row r="17" spans="1:2" x14ac:dyDescent="0.25">
      <c r="A17" s="52"/>
      <c r="B17" s="53"/>
    </row>
    <row r="18" spans="1:2" ht="15.6" thickBot="1" x14ac:dyDescent="0.3">
      <c r="A18" s="54"/>
      <c r="B18" s="55"/>
    </row>
  </sheetData>
  <mergeCells count="1">
    <mergeCell ref="A1:B1"/>
  </mergeCells>
  <phoneticPr fontId="2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mesiac rok - 610</vt:lpstr>
      <vt:lpstr>mesiac rok - 637</vt:lpstr>
      <vt:lpstr>Použité skratky</vt:lpstr>
      <vt:lpstr>'mesiac rok - 610'!Názvy_tlače</vt:lpstr>
      <vt:lpstr>'mesiac rok - 637'!Názvy_tlače</vt:lpstr>
      <vt:lpstr>'mesiac rok - 610'!Oblasť_tlače</vt:lpstr>
      <vt:lpstr>'mesiac rok - 637'!Oblasť_tlače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Hanuščin Štefan</cp:lastModifiedBy>
  <cp:lastPrinted>2019-03-01T10:08:46Z</cp:lastPrinted>
  <dcterms:created xsi:type="dcterms:W3CDTF">2011-01-13T14:21:50Z</dcterms:created>
  <dcterms:modified xsi:type="dcterms:W3CDTF">2022-06-28T11:45:57Z</dcterms:modified>
</cp:coreProperties>
</file>